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E:\ก่อสร้างอาคารสุขสันต์\ราคากลาง\"/>
    </mc:Choice>
  </mc:AlternateContent>
  <xr:revisionPtr revIDLastSave="0" documentId="13_ncr:1_{024F96EF-B01E-40B8-868F-AC948B8566FF}" xr6:coauthVersionLast="47" xr6:coauthVersionMax="47" xr10:uidLastSave="{00000000-0000-0000-0000-000000000000}"/>
  <bookViews>
    <workbookView xWindow="-108" yWindow="-108" windowWidth="23256" windowHeight="12456" tabRatio="852" activeTab="6" xr2:uid="{00000000-000D-0000-FFFF-FFFF00000000}"/>
  </bookViews>
  <sheets>
    <sheet name="Factor" sheetId="51" r:id="rId1"/>
    <sheet name="ปร. 6" sheetId="109" r:id="rId2"/>
    <sheet name="ปร.5 (ก) " sheetId="108" r:id="rId3"/>
    <sheet name="ปร. 5(ข)" sheetId="107" r:id="rId4"/>
    <sheet name="ปร 4. (ข)" sheetId="52" r:id="rId5"/>
    <sheet name="ปร.4 ( พ ) (2)" sheetId="106" r:id="rId6"/>
    <sheet name="1.ปะหน้าโครงสร้าง" sheetId="39" r:id="rId7"/>
    <sheet name="1.โครงสร้าง" sheetId="40" r:id="rId8"/>
    <sheet name="2.ปะหน้าสถาปัตย์" sheetId="41" r:id="rId9"/>
    <sheet name="2.สถาปัตย์" sheetId="42" r:id="rId10"/>
    <sheet name="3.ปะหน้าประปา" sheetId="31" r:id="rId11"/>
    <sheet name="3.ประปา" sheetId="32" r:id="rId12"/>
    <sheet name="4.ปะหน้าไฟฟ้า" sheetId="30" r:id="rId13"/>
    <sheet name="4.ไฟฟ้า" sheetId="16" r:id="rId14"/>
    <sheet name="5.ปะหน้าดับเพลิง" sheetId="33" r:id="rId15"/>
    <sheet name="5.ดับเพลิง" sheetId="34" r:id="rId16"/>
    <sheet name="6.ปะหน้าปรับอากาศ" sheetId="35" r:id="rId17"/>
    <sheet name="6.ปรับอากาศ" sheetId="36" r:id="rId18"/>
    <sheet name="7.ปะหน้าลิฟท์" sheetId="37" r:id="rId19"/>
    <sheet name="7.ลิฟท์" sheetId="38" r:id="rId20"/>
    <sheet name="8.ปะหน้าโยธา" sheetId="48" r:id="rId21"/>
    <sheet name="8.โยธา" sheetId="49" r:id="rId22"/>
    <sheet name="9.ปะหน้าภูมิ" sheetId="46" r:id="rId23"/>
    <sheet name="9.ภูมิ" sheetId="47" r:id="rId24"/>
    <sheet name="10.ปะหน้ารื้อถอน" sheetId="53" r:id="rId25"/>
    <sheet name="10.รื้อถอน" sheetId="54" r:id="rId26"/>
    <sheet name="11.ปะหน้าถมดิน" sheetId="55" r:id="rId27"/>
    <sheet name="11.ถมดิน" sheetId="56" r:id="rId28"/>
    <sheet name="12. ปะหน้าพลังงานทดแทน" sheetId="69" r:id="rId29"/>
    <sheet name="12.พลังงานทดแทน" sheetId="79" r:id="rId30"/>
    <sheet name="13. ปะหน้าคอมพิวเตอร์" sheetId="71" r:id="rId31"/>
    <sheet name="13.คอมพิวเตอร์" sheetId="80" r:id="rId32"/>
    <sheet name="14.ปะหน้าสระ" sheetId="63" r:id="rId33"/>
    <sheet name="14.สระ" sheetId="83" r:id="rId34"/>
    <sheet name="15. ปะหน้าอัจฉริยะ" sheetId="75" r:id="rId35"/>
    <sheet name="15.อัจฉริยะ" sheetId="84" r:id="rId36"/>
    <sheet name="16. ปะหน้า ERV" sheetId="85" r:id="rId37"/>
    <sheet name="16.ERV" sheetId="86" r:id="rId38"/>
    <sheet name="17. ปะหน้า ทดสอบ" sheetId="104" r:id="rId39"/>
    <sheet name="17.ทดสอบ" sheetId="105" r:id="rId40"/>
  </sheets>
  <externalReferences>
    <externalReference r:id="rId41"/>
  </externalReferences>
  <definedNames>
    <definedName name="_" localSheetId="0" hidden="1">#REF!</definedName>
    <definedName name="_" localSheetId="5" hidden="1">#REF!</definedName>
    <definedName name="_" hidden="1">#REF!</definedName>
    <definedName name="____________________________________VE32" localSheetId="0" hidden="1">{#N/A,#N/A,TRUE,"Str.";#N/A,#N/A,TRUE,"Steel &amp; Roof";#N/A,#N/A,TRUE,"Arc.";#N/A,#N/A,TRUE,"Preliminary";#N/A,#N/A,TRUE,"Sum_Prelim"}</definedName>
    <definedName name="____________________________________VE32" localSheetId="5" hidden="1">{#N/A,#N/A,TRUE,"Str.";#N/A,#N/A,TRUE,"Steel &amp; Roof";#N/A,#N/A,TRUE,"Arc.";#N/A,#N/A,TRUE,"Preliminary";#N/A,#N/A,TRUE,"Sum_Prelim"}</definedName>
    <definedName name="____________________________________VE32" hidden="1">{#N/A,#N/A,TRUE,"Str.";#N/A,#N/A,TRUE,"Steel &amp; Roof";#N/A,#N/A,TRUE,"Arc.";#N/A,#N/A,TRUE,"Preliminary";#N/A,#N/A,TRUE,"Sum_Prelim"}</definedName>
    <definedName name="_______________________________VE32" localSheetId="0" hidden="1">{#N/A,#N/A,TRUE,"Str.";#N/A,#N/A,TRUE,"Steel &amp; Roof";#N/A,#N/A,TRUE,"Arc.";#N/A,#N/A,TRUE,"Preliminary";#N/A,#N/A,TRUE,"Sum_Prelim"}</definedName>
    <definedName name="_______________________________VE32" localSheetId="5" hidden="1">{#N/A,#N/A,TRUE,"Str.";#N/A,#N/A,TRUE,"Steel &amp; Roof";#N/A,#N/A,TRUE,"Arc.";#N/A,#N/A,TRUE,"Preliminary";#N/A,#N/A,TRUE,"Sum_Prelim"}</definedName>
    <definedName name="_______________________________VE32" hidden="1">{#N/A,#N/A,TRUE,"Str.";#N/A,#N/A,TRUE,"Steel &amp; Roof";#N/A,#N/A,TRUE,"Arc.";#N/A,#N/A,TRUE,"Preliminary";#N/A,#N/A,TRUE,"Sum_Prelim"}</definedName>
    <definedName name="____________________________VE32" localSheetId="0" hidden="1">{#N/A,#N/A,TRUE,"Str.";#N/A,#N/A,TRUE,"Steel &amp; Roof";#N/A,#N/A,TRUE,"Arc.";#N/A,#N/A,TRUE,"Preliminary";#N/A,#N/A,TRUE,"Sum_Prelim"}</definedName>
    <definedName name="____________________________VE32" localSheetId="5" hidden="1">{#N/A,#N/A,TRUE,"Str.";#N/A,#N/A,TRUE,"Steel &amp; Roof";#N/A,#N/A,TRUE,"Arc.";#N/A,#N/A,TRUE,"Preliminary";#N/A,#N/A,TRUE,"Sum_Prelim"}</definedName>
    <definedName name="____________________________VE32" hidden="1">{#N/A,#N/A,TRUE,"Str.";#N/A,#N/A,TRUE,"Steel &amp; Roof";#N/A,#N/A,TRUE,"Arc.";#N/A,#N/A,TRUE,"Preliminary";#N/A,#N/A,TRUE,"Sum_Prelim"}</definedName>
    <definedName name="___________________________VE32" localSheetId="0" hidden="1">{#N/A,#N/A,TRUE,"Str.";#N/A,#N/A,TRUE,"Steel &amp; Roof";#N/A,#N/A,TRUE,"Arc.";#N/A,#N/A,TRUE,"Preliminary";#N/A,#N/A,TRUE,"Sum_Prelim"}</definedName>
    <definedName name="___________________________VE32" localSheetId="5" hidden="1">{#N/A,#N/A,TRUE,"Str.";#N/A,#N/A,TRUE,"Steel &amp; Roof";#N/A,#N/A,TRUE,"Arc.";#N/A,#N/A,TRUE,"Preliminary";#N/A,#N/A,TRUE,"Sum_Prelim"}</definedName>
    <definedName name="___________________________VE32" hidden="1">{#N/A,#N/A,TRUE,"Str.";#N/A,#N/A,TRUE,"Steel &amp; Roof";#N/A,#N/A,TRUE,"Arc.";#N/A,#N/A,TRUE,"Preliminary";#N/A,#N/A,TRUE,"Sum_Prelim"}</definedName>
    <definedName name="__________________________VE32" localSheetId="0" hidden="1">{#N/A,#N/A,TRUE,"Str.";#N/A,#N/A,TRUE,"Steel &amp; Roof";#N/A,#N/A,TRUE,"Arc.";#N/A,#N/A,TRUE,"Preliminary";#N/A,#N/A,TRUE,"Sum_Prelim"}</definedName>
    <definedName name="__________________________VE32" localSheetId="5" hidden="1">{#N/A,#N/A,TRUE,"Str.";#N/A,#N/A,TRUE,"Steel &amp; Roof";#N/A,#N/A,TRUE,"Arc.";#N/A,#N/A,TRUE,"Preliminary";#N/A,#N/A,TRUE,"Sum_Prelim"}</definedName>
    <definedName name="__________________________VE32" hidden="1">{#N/A,#N/A,TRUE,"Str.";#N/A,#N/A,TRUE,"Steel &amp; Roof";#N/A,#N/A,TRUE,"Arc.";#N/A,#N/A,TRUE,"Preliminary";#N/A,#N/A,TRUE,"Sum_Prelim"}</definedName>
    <definedName name="_________________________a1" localSheetId="0" hidden="1">{"cashflow",#N/A,FALSE,"CASHFLOW "}</definedName>
    <definedName name="_________________________a1" localSheetId="5" hidden="1">{"cashflow",#N/A,FALSE,"CASHFLOW "}</definedName>
    <definedName name="_________________________a1" hidden="1">{"cashflow",#N/A,FALSE,"CASHFLOW "}</definedName>
    <definedName name="_________________________a10" localSheetId="0" hidden="1">{"sales",#N/A,FALSE,"SALES"}</definedName>
    <definedName name="_________________________a10" localSheetId="5" hidden="1">{"sales",#N/A,FALSE,"SALES"}</definedName>
    <definedName name="_________________________a10" hidden="1">{"sales",#N/A,FALSE,"SALES"}</definedName>
    <definedName name="_________________________a2" localSheetId="0" hidden="1">{"hilight1",#N/A,FALSE,"HILIGHT1"}</definedName>
    <definedName name="_________________________a2" localSheetId="5" hidden="1">{"hilight1",#N/A,FALSE,"HILIGHT1"}</definedName>
    <definedName name="_________________________a2" hidden="1">{"hilight1",#N/A,FALSE,"HILIGHT1"}</definedName>
    <definedName name="_________________________a3" localSheetId="0" hidden="1">{"hilight2",#N/A,FALSE,"HILIGHT2"}</definedName>
    <definedName name="_________________________a3" localSheetId="5" hidden="1">{"hilight2",#N/A,FALSE,"HILIGHT2"}</definedName>
    <definedName name="_________________________a3" hidden="1">{"hilight2",#N/A,FALSE,"HILIGHT2"}</definedName>
    <definedName name="_________________________a4" localSheetId="0" hidden="1">{"hilight3",#N/A,FALSE,"HILIGHT3"}</definedName>
    <definedName name="_________________________a4" localSheetId="5" hidden="1">{"hilight3",#N/A,FALSE,"HILIGHT3"}</definedName>
    <definedName name="_________________________a4" hidden="1">{"hilight3",#N/A,FALSE,"HILIGHT3"}</definedName>
    <definedName name="_________________________a5" localSheetId="0" hidden="1">{"income",#N/A,FALSE,"INCOME"}</definedName>
    <definedName name="_________________________a5" localSheetId="5" hidden="1">{"income",#N/A,FALSE,"INCOME"}</definedName>
    <definedName name="_________________________a5" hidden="1">{"income",#N/A,FALSE,"INCOME"}</definedName>
    <definedName name="_________________________a6" localSheetId="0" hidden="1">{"index",#N/A,FALSE,"INDEX"}</definedName>
    <definedName name="_________________________a6" localSheetId="5" hidden="1">{"index",#N/A,FALSE,"INDEX"}</definedName>
    <definedName name="_________________________a6" hidden="1">{"index",#N/A,FALSE,"INDEX"}</definedName>
    <definedName name="_________________________a7" localSheetId="0" hidden="1">{"PRINT_EST",#N/A,FALSE,"ESTMON"}</definedName>
    <definedName name="_________________________a7" localSheetId="5" hidden="1">{"PRINT_EST",#N/A,FALSE,"ESTMON"}</definedName>
    <definedName name="_________________________a7" hidden="1">{"PRINT_EST",#N/A,FALSE,"ESTMON"}</definedName>
    <definedName name="_________________________a8" localSheetId="0" hidden="1">{"revsale",#N/A,FALSE,"REV-ยุพดี"}</definedName>
    <definedName name="_________________________a8" localSheetId="5" hidden="1">{"revsale",#N/A,FALSE,"REV-ยุพดี"}</definedName>
    <definedName name="_________________________a8" hidden="1">{"revsale",#N/A,FALSE,"REV-ยุพดี"}</definedName>
    <definedName name="_________________________a9" localSheetId="0" hidden="1">{"revable",#N/A,FALSE,"REVABLE"}</definedName>
    <definedName name="_________________________a9" localSheetId="5" hidden="1">{"revable",#N/A,FALSE,"REVABLE"}</definedName>
    <definedName name="_________________________a9" hidden="1">{"revable",#N/A,FALSE,"REVABLE"}</definedName>
    <definedName name="_________________________V1" localSheetId="0" hidden="1">{"sales",#N/A,FALSE,"SALES"}</definedName>
    <definedName name="_________________________V1" localSheetId="5" hidden="1">{"sales",#N/A,FALSE,"SALES"}</definedName>
    <definedName name="_________________________V1" hidden="1">{"sales",#N/A,FALSE,"SALES"}</definedName>
    <definedName name="_________________________VE32" localSheetId="0" hidden="1">{#N/A,#N/A,TRUE,"Str.";#N/A,#N/A,TRUE,"Steel &amp; Roof";#N/A,#N/A,TRUE,"Arc.";#N/A,#N/A,TRUE,"Preliminary";#N/A,#N/A,TRUE,"Sum_Prelim"}</definedName>
    <definedName name="_________________________VE32" localSheetId="5" hidden="1">{#N/A,#N/A,TRUE,"Str.";#N/A,#N/A,TRUE,"Steel &amp; Roof";#N/A,#N/A,TRUE,"Arc.";#N/A,#N/A,TRUE,"Preliminary";#N/A,#N/A,TRUE,"Sum_Prelim"}</definedName>
    <definedName name="_________________________VE32" hidden="1">{#N/A,#N/A,TRUE,"Str.";#N/A,#N/A,TRUE,"Steel &amp; Roof";#N/A,#N/A,TRUE,"Arc.";#N/A,#N/A,TRUE,"Preliminary";#N/A,#N/A,TRUE,"Sum_Prelim"}</definedName>
    <definedName name="________________________VE32" localSheetId="0" hidden="1">{#N/A,#N/A,TRUE,"Str.";#N/A,#N/A,TRUE,"Steel &amp; Roof";#N/A,#N/A,TRUE,"Arc.";#N/A,#N/A,TRUE,"Preliminary";#N/A,#N/A,TRUE,"Sum_Prelim"}</definedName>
    <definedName name="________________________VE32" localSheetId="5" hidden="1">{#N/A,#N/A,TRUE,"Str.";#N/A,#N/A,TRUE,"Steel &amp; Roof";#N/A,#N/A,TRUE,"Arc.";#N/A,#N/A,TRUE,"Preliminary";#N/A,#N/A,TRUE,"Sum_Prelim"}</definedName>
    <definedName name="________________________VE32" hidden="1">{#N/A,#N/A,TRUE,"Str.";#N/A,#N/A,TRUE,"Steel &amp; Roof";#N/A,#N/A,TRUE,"Arc.";#N/A,#N/A,TRUE,"Preliminary";#N/A,#N/A,TRUE,"Sum_Prelim"}</definedName>
    <definedName name="_______________________a1" localSheetId="0" hidden="1">{"cashflow",#N/A,FALSE,"CASHFLOW "}</definedName>
    <definedName name="_______________________a1" localSheetId="5" hidden="1">{"cashflow",#N/A,FALSE,"CASHFLOW "}</definedName>
    <definedName name="_______________________a1" hidden="1">{"cashflow",#N/A,FALSE,"CASHFLOW "}</definedName>
    <definedName name="_______________________a10" localSheetId="0" hidden="1">{"sales",#N/A,FALSE,"SALES"}</definedName>
    <definedName name="_______________________a10" localSheetId="5" hidden="1">{"sales",#N/A,FALSE,"SALES"}</definedName>
    <definedName name="_______________________a10" hidden="1">{"sales",#N/A,FALSE,"SALES"}</definedName>
    <definedName name="_______________________a2" localSheetId="0" hidden="1">{"hilight1",#N/A,FALSE,"HILIGHT1"}</definedName>
    <definedName name="_______________________a2" localSheetId="5" hidden="1">{"hilight1",#N/A,FALSE,"HILIGHT1"}</definedName>
    <definedName name="_______________________a2" hidden="1">{"hilight1",#N/A,FALSE,"HILIGHT1"}</definedName>
    <definedName name="_______________________a3" localSheetId="0" hidden="1">{"hilight2",#N/A,FALSE,"HILIGHT2"}</definedName>
    <definedName name="_______________________a3" localSheetId="5" hidden="1">{"hilight2",#N/A,FALSE,"HILIGHT2"}</definedName>
    <definedName name="_______________________a3" hidden="1">{"hilight2",#N/A,FALSE,"HILIGHT2"}</definedName>
    <definedName name="_______________________a4" localSheetId="0" hidden="1">{"hilight3",#N/A,FALSE,"HILIGHT3"}</definedName>
    <definedName name="_______________________a4" localSheetId="5" hidden="1">{"hilight3",#N/A,FALSE,"HILIGHT3"}</definedName>
    <definedName name="_______________________a4" hidden="1">{"hilight3",#N/A,FALSE,"HILIGHT3"}</definedName>
    <definedName name="_______________________a5" localSheetId="0" hidden="1">{"income",#N/A,FALSE,"INCOME"}</definedName>
    <definedName name="_______________________a5" localSheetId="5" hidden="1">{"income",#N/A,FALSE,"INCOME"}</definedName>
    <definedName name="_______________________a5" hidden="1">{"income",#N/A,FALSE,"INCOME"}</definedName>
    <definedName name="_______________________a6" localSheetId="0" hidden="1">{"index",#N/A,FALSE,"INDEX"}</definedName>
    <definedName name="_______________________a6" localSheetId="5" hidden="1">{"index",#N/A,FALSE,"INDEX"}</definedName>
    <definedName name="_______________________a6" hidden="1">{"index",#N/A,FALSE,"INDEX"}</definedName>
    <definedName name="_______________________a7" localSheetId="0" hidden="1">{"PRINT_EST",#N/A,FALSE,"ESTMON"}</definedName>
    <definedName name="_______________________a7" localSheetId="5" hidden="1">{"PRINT_EST",#N/A,FALSE,"ESTMON"}</definedName>
    <definedName name="_______________________a7" hidden="1">{"PRINT_EST",#N/A,FALSE,"ESTMON"}</definedName>
    <definedName name="_______________________a8" localSheetId="0" hidden="1">{"revsale",#N/A,FALSE,"REV-ยุพดี"}</definedName>
    <definedName name="_______________________a8" localSheetId="5" hidden="1">{"revsale",#N/A,FALSE,"REV-ยุพดี"}</definedName>
    <definedName name="_______________________a8" hidden="1">{"revsale",#N/A,FALSE,"REV-ยุพดี"}</definedName>
    <definedName name="_______________________a9" localSheetId="0" hidden="1">{"revable",#N/A,FALSE,"REVABLE"}</definedName>
    <definedName name="_______________________a9" localSheetId="5" hidden="1">{"revable",#N/A,FALSE,"REVABLE"}</definedName>
    <definedName name="_______________________a9" hidden="1">{"revable",#N/A,FALSE,"REVABLE"}</definedName>
    <definedName name="_______________________V1" localSheetId="0" hidden="1">{"sales",#N/A,FALSE,"SALES"}</definedName>
    <definedName name="_______________________V1" localSheetId="5" hidden="1">{"sales",#N/A,FALSE,"SALES"}</definedName>
    <definedName name="_______________________V1" hidden="1">{"sales",#N/A,FALSE,"SALES"}</definedName>
    <definedName name="_______________________VE32" localSheetId="0" hidden="1">{#N/A,#N/A,TRUE,"Str.";#N/A,#N/A,TRUE,"Steel &amp; Roof";#N/A,#N/A,TRUE,"Arc.";#N/A,#N/A,TRUE,"Preliminary";#N/A,#N/A,TRUE,"Sum_Prelim"}</definedName>
    <definedName name="_______________________VE32" localSheetId="5" hidden="1">{#N/A,#N/A,TRUE,"Str.";#N/A,#N/A,TRUE,"Steel &amp; Roof";#N/A,#N/A,TRUE,"Arc.";#N/A,#N/A,TRUE,"Preliminary";#N/A,#N/A,TRUE,"Sum_Prelim"}</definedName>
    <definedName name="_______________________VE32" hidden="1">{#N/A,#N/A,TRUE,"Str.";#N/A,#N/A,TRUE,"Steel &amp; Roof";#N/A,#N/A,TRUE,"Arc.";#N/A,#N/A,TRUE,"Preliminary";#N/A,#N/A,TRUE,"Sum_Prelim"}</definedName>
    <definedName name="______________________a1" localSheetId="0" hidden="1">{"cashflow",#N/A,FALSE,"CASHFLOW "}</definedName>
    <definedName name="______________________a1" localSheetId="5" hidden="1">{"cashflow",#N/A,FALSE,"CASHFLOW "}</definedName>
    <definedName name="______________________a1" hidden="1">{"cashflow",#N/A,FALSE,"CASHFLOW "}</definedName>
    <definedName name="______________________a10" localSheetId="0" hidden="1">{"sales",#N/A,FALSE,"SALES"}</definedName>
    <definedName name="______________________a10" localSheetId="5" hidden="1">{"sales",#N/A,FALSE,"SALES"}</definedName>
    <definedName name="______________________a10" hidden="1">{"sales",#N/A,FALSE,"SALES"}</definedName>
    <definedName name="______________________a2" localSheetId="0" hidden="1">{"hilight1",#N/A,FALSE,"HILIGHT1"}</definedName>
    <definedName name="______________________a2" localSheetId="5" hidden="1">{"hilight1",#N/A,FALSE,"HILIGHT1"}</definedName>
    <definedName name="______________________a2" hidden="1">{"hilight1",#N/A,FALSE,"HILIGHT1"}</definedName>
    <definedName name="______________________a3" localSheetId="0" hidden="1">{"hilight2",#N/A,FALSE,"HILIGHT2"}</definedName>
    <definedName name="______________________a3" localSheetId="5" hidden="1">{"hilight2",#N/A,FALSE,"HILIGHT2"}</definedName>
    <definedName name="______________________a3" hidden="1">{"hilight2",#N/A,FALSE,"HILIGHT2"}</definedName>
    <definedName name="______________________a4" localSheetId="0" hidden="1">{"hilight3",#N/A,FALSE,"HILIGHT3"}</definedName>
    <definedName name="______________________a4" localSheetId="5" hidden="1">{"hilight3",#N/A,FALSE,"HILIGHT3"}</definedName>
    <definedName name="______________________a4" hidden="1">{"hilight3",#N/A,FALSE,"HILIGHT3"}</definedName>
    <definedName name="______________________a5" localSheetId="0" hidden="1">{"income",#N/A,FALSE,"INCOME"}</definedName>
    <definedName name="______________________a5" localSheetId="5" hidden="1">{"income",#N/A,FALSE,"INCOME"}</definedName>
    <definedName name="______________________a5" hidden="1">{"income",#N/A,FALSE,"INCOME"}</definedName>
    <definedName name="______________________a6" localSheetId="0" hidden="1">{"index",#N/A,FALSE,"INDEX"}</definedName>
    <definedName name="______________________a6" localSheetId="5" hidden="1">{"index",#N/A,FALSE,"INDEX"}</definedName>
    <definedName name="______________________a6" hidden="1">{"index",#N/A,FALSE,"INDEX"}</definedName>
    <definedName name="______________________a7" localSheetId="0" hidden="1">{"PRINT_EST",#N/A,FALSE,"ESTMON"}</definedName>
    <definedName name="______________________a7" localSheetId="5" hidden="1">{"PRINT_EST",#N/A,FALSE,"ESTMON"}</definedName>
    <definedName name="______________________a7" hidden="1">{"PRINT_EST",#N/A,FALSE,"ESTMON"}</definedName>
    <definedName name="______________________a8" localSheetId="0" hidden="1">{"revsale",#N/A,FALSE,"REV-ยุพดี"}</definedName>
    <definedName name="______________________a8" localSheetId="5" hidden="1">{"revsale",#N/A,FALSE,"REV-ยุพดี"}</definedName>
    <definedName name="______________________a8" hidden="1">{"revsale",#N/A,FALSE,"REV-ยุพดี"}</definedName>
    <definedName name="______________________a9" localSheetId="0" hidden="1">{"revable",#N/A,FALSE,"REVABLE"}</definedName>
    <definedName name="______________________a9" localSheetId="5" hidden="1">{"revable",#N/A,FALSE,"REVABLE"}</definedName>
    <definedName name="______________________a9" hidden="1">{"revable",#N/A,FALSE,"REVABLE"}</definedName>
    <definedName name="______________________V1" localSheetId="0" hidden="1">{"sales",#N/A,FALSE,"SALES"}</definedName>
    <definedName name="______________________V1" localSheetId="5" hidden="1">{"sales",#N/A,FALSE,"SALES"}</definedName>
    <definedName name="______________________V1" hidden="1">{"sales",#N/A,FALSE,"SALES"}</definedName>
    <definedName name="______________________VE32" localSheetId="0" hidden="1">{#N/A,#N/A,TRUE,"Str.";#N/A,#N/A,TRUE,"Steel &amp; Roof";#N/A,#N/A,TRUE,"Arc.";#N/A,#N/A,TRUE,"Preliminary";#N/A,#N/A,TRUE,"Sum_Prelim"}</definedName>
    <definedName name="______________________VE32" localSheetId="5" hidden="1">{#N/A,#N/A,TRUE,"Str.";#N/A,#N/A,TRUE,"Steel &amp; Roof";#N/A,#N/A,TRUE,"Arc.";#N/A,#N/A,TRUE,"Preliminary";#N/A,#N/A,TRUE,"Sum_Prelim"}</definedName>
    <definedName name="______________________VE32" hidden="1">{#N/A,#N/A,TRUE,"Str.";#N/A,#N/A,TRUE,"Steel &amp; Roof";#N/A,#N/A,TRUE,"Arc.";#N/A,#N/A,TRUE,"Preliminary";#N/A,#N/A,TRUE,"Sum_Prelim"}</definedName>
    <definedName name="_____________________VE32" localSheetId="0" hidden="1">{#N/A,#N/A,TRUE,"Str.";#N/A,#N/A,TRUE,"Steel &amp; Roof";#N/A,#N/A,TRUE,"Arc.";#N/A,#N/A,TRUE,"Preliminary";#N/A,#N/A,TRUE,"Sum_Prelim"}</definedName>
    <definedName name="_____________________VE32" localSheetId="5" hidden="1">{#N/A,#N/A,TRUE,"Str.";#N/A,#N/A,TRUE,"Steel &amp; Roof";#N/A,#N/A,TRUE,"Arc.";#N/A,#N/A,TRUE,"Preliminary";#N/A,#N/A,TRUE,"Sum_Prelim"}</definedName>
    <definedName name="_____________________VE32" hidden="1">{#N/A,#N/A,TRUE,"Str.";#N/A,#N/A,TRUE,"Steel &amp; Roof";#N/A,#N/A,TRUE,"Arc.";#N/A,#N/A,TRUE,"Preliminary";#N/A,#N/A,TRUE,"Sum_Prelim"}</definedName>
    <definedName name="____________________a1" localSheetId="0" hidden="1">{"cashflow",#N/A,FALSE,"CASHFLOW "}</definedName>
    <definedName name="____________________a1" localSheetId="5" hidden="1">{"cashflow",#N/A,FALSE,"CASHFLOW "}</definedName>
    <definedName name="____________________a1" hidden="1">{"cashflow",#N/A,FALSE,"CASHFLOW "}</definedName>
    <definedName name="____________________a10" localSheetId="0" hidden="1">{"sales",#N/A,FALSE,"SALES"}</definedName>
    <definedName name="____________________a10" localSheetId="5" hidden="1">{"sales",#N/A,FALSE,"SALES"}</definedName>
    <definedName name="____________________a10" hidden="1">{"sales",#N/A,FALSE,"SALES"}</definedName>
    <definedName name="____________________a2" localSheetId="0" hidden="1">{"hilight1",#N/A,FALSE,"HILIGHT1"}</definedName>
    <definedName name="____________________a2" localSheetId="5" hidden="1">{"hilight1",#N/A,FALSE,"HILIGHT1"}</definedName>
    <definedName name="____________________a2" hidden="1">{"hilight1",#N/A,FALSE,"HILIGHT1"}</definedName>
    <definedName name="____________________a3" localSheetId="0" hidden="1">{"hilight2",#N/A,FALSE,"HILIGHT2"}</definedName>
    <definedName name="____________________a3" localSheetId="5" hidden="1">{"hilight2",#N/A,FALSE,"HILIGHT2"}</definedName>
    <definedName name="____________________a3" hidden="1">{"hilight2",#N/A,FALSE,"HILIGHT2"}</definedName>
    <definedName name="____________________a4" localSheetId="0" hidden="1">{"hilight3",#N/A,FALSE,"HILIGHT3"}</definedName>
    <definedName name="____________________a4" localSheetId="5" hidden="1">{"hilight3",#N/A,FALSE,"HILIGHT3"}</definedName>
    <definedName name="____________________a4" hidden="1">{"hilight3",#N/A,FALSE,"HILIGHT3"}</definedName>
    <definedName name="____________________a5" localSheetId="0" hidden="1">{"income",#N/A,FALSE,"INCOME"}</definedName>
    <definedName name="____________________a5" localSheetId="5" hidden="1">{"income",#N/A,FALSE,"INCOME"}</definedName>
    <definedName name="____________________a5" hidden="1">{"income",#N/A,FALSE,"INCOME"}</definedName>
    <definedName name="____________________a6" localSheetId="0" hidden="1">{"index",#N/A,FALSE,"INDEX"}</definedName>
    <definedName name="____________________a6" localSheetId="5" hidden="1">{"index",#N/A,FALSE,"INDEX"}</definedName>
    <definedName name="____________________a6" hidden="1">{"index",#N/A,FALSE,"INDEX"}</definedName>
    <definedName name="____________________a7" localSheetId="0" hidden="1">{"PRINT_EST",#N/A,FALSE,"ESTMON"}</definedName>
    <definedName name="____________________a7" localSheetId="5" hidden="1">{"PRINT_EST",#N/A,FALSE,"ESTMON"}</definedName>
    <definedName name="____________________a7" hidden="1">{"PRINT_EST",#N/A,FALSE,"ESTMON"}</definedName>
    <definedName name="____________________a8" localSheetId="0" hidden="1">{"revsale",#N/A,FALSE,"REV-ยุพดี"}</definedName>
    <definedName name="____________________a8" localSheetId="5" hidden="1">{"revsale",#N/A,FALSE,"REV-ยุพดี"}</definedName>
    <definedName name="____________________a8" hidden="1">{"revsale",#N/A,FALSE,"REV-ยุพดี"}</definedName>
    <definedName name="____________________a9" localSheetId="0" hidden="1">{"revable",#N/A,FALSE,"REVABLE"}</definedName>
    <definedName name="____________________a9" localSheetId="5" hidden="1">{"revable",#N/A,FALSE,"REVABLE"}</definedName>
    <definedName name="____________________a9" hidden="1">{"revable",#N/A,FALSE,"REVABLE"}</definedName>
    <definedName name="____________________V1" localSheetId="0" hidden="1">{"sales",#N/A,FALSE,"SALES"}</definedName>
    <definedName name="____________________V1" localSheetId="5" hidden="1">{"sales",#N/A,FALSE,"SALES"}</definedName>
    <definedName name="____________________V1" hidden="1">{"sales",#N/A,FALSE,"SALES"}</definedName>
    <definedName name="____________________VE32" localSheetId="0" hidden="1">{#N/A,#N/A,TRUE,"Str.";#N/A,#N/A,TRUE,"Steel &amp; Roof";#N/A,#N/A,TRUE,"Arc.";#N/A,#N/A,TRUE,"Preliminary";#N/A,#N/A,TRUE,"Sum_Prelim"}</definedName>
    <definedName name="____________________VE32" localSheetId="5" hidden="1">{#N/A,#N/A,TRUE,"Str.";#N/A,#N/A,TRUE,"Steel &amp; Roof";#N/A,#N/A,TRUE,"Arc.";#N/A,#N/A,TRUE,"Preliminary";#N/A,#N/A,TRUE,"Sum_Prelim"}</definedName>
    <definedName name="____________________VE32" hidden="1">{#N/A,#N/A,TRUE,"Str.";#N/A,#N/A,TRUE,"Steel &amp; Roof";#N/A,#N/A,TRUE,"Arc.";#N/A,#N/A,TRUE,"Preliminary";#N/A,#N/A,TRUE,"Sum_Prelim"}</definedName>
    <definedName name="___________________a1" localSheetId="0" hidden="1">{"cashflow",#N/A,FALSE,"CASHFLOW "}</definedName>
    <definedName name="___________________a1" localSheetId="5" hidden="1">{"cashflow",#N/A,FALSE,"CASHFLOW "}</definedName>
    <definedName name="___________________a1" hidden="1">{"cashflow",#N/A,FALSE,"CASHFLOW "}</definedName>
    <definedName name="___________________a10" localSheetId="0" hidden="1">{"sales",#N/A,FALSE,"SALES"}</definedName>
    <definedName name="___________________a10" localSheetId="5" hidden="1">{"sales",#N/A,FALSE,"SALES"}</definedName>
    <definedName name="___________________a10" hidden="1">{"sales",#N/A,FALSE,"SALES"}</definedName>
    <definedName name="___________________a2" localSheetId="0" hidden="1">{"hilight1",#N/A,FALSE,"HILIGHT1"}</definedName>
    <definedName name="___________________a2" localSheetId="5" hidden="1">{"hilight1",#N/A,FALSE,"HILIGHT1"}</definedName>
    <definedName name="___________________a2" hidden="1">{"hilight1",#N/A,FALSE,"HILIGHT1"}</definedName>
    <definedName name="___________________a3" localSheetId="0" hidden="1">{"hilight2",#N/A,FALSE,"HILIGHT2"}</definedName>
    <definedName name="___________________a3" localSheetId="5" hidden="1">{"hilight2",#N/A,FALSE,"HILIGHT2"}</definedName>
    <definedName name="___________________a3" hidden="1">{"hilight2",#N/A,FALSE,"HILIGHT2"}</definedName>
    <definedName name="___________________a4" localSheetId="0" hidden="1">{"hilight3",#N/A,FALSE,"HILIGHT3"}</definedName>
    <definedName name="___________________a4" localSheetId="5" hidden="1">{"hilight3",#N/A,FALSE,"HILIGHT3"}</definedName>
    <definedName name="___________________a4" hidden="1">{"hilight3",#N/A,FALSE,"HILIGHT3"}</definedName>
    <definedName name="___________________a5" localSheetId="0" hidden="1">{"income",#N/A,FALSE,"INCOME"}</definedName>
    <definedName name="___________________a5" localSheetId="5" hidden="1">{"income",#N/A,FALSE,"INCOME"}</definedName>
    <definedName name="___________________a5" hidden="1">{"income",#N/A,FALSE,"INCOME"}</definedName>
    <definedName name="___________________a6" localSheetId="0" hidden="1">{"index",#N/A,FALSE,"INDEX"}</definedName>
    <definedName name="___________________a6" localSheetId="5" hidden="1">{"index",#N/A,FALSE,"INDEX"}</definedName>
    <definedName name="___________________a6" hidden="1">{"index",#N/A,FALSE,"INDEX"}</definedName>
    <definedName name="___________________a7" localSheetId="0" hidden="1">{"PRINT_EST",#N/A,FALSE,"ESTMON"}</definedName>
    <definedName name="___________________a7" localSheetId="5" hidden="1">{"PRINT_EST",#N/A,FALSE,"ESTMON"}</definedName>
    <definedName name="___________________a7" hidden="1">{"PRINT_EST",#N/A,FALSE,"ESTMON"}</definedName>
    <definedName name="___________________a8" localSheetId="0" hidden="1">{"revsale",#N/A,FALSE,"REV-ยุพดี"}</definedName>
    <definedName name="___________________a8" localSheetId="5" hidden="1">{"revsale",#N/A,FALSE,"REV-ยุพดี"}</definedName>
    <definedName name="___________________a8" hidden="1">{"revsale",#N/A,FALSE,"REV-ยุพดี"}</definedName>
    <definedName name="___________________a9" localSheetId="0" hidden="1">{"revable",#N/A,FALSE,"REVABLE"}</definedName>
    <definedName name="___________________a9" localSheetId="5" hidden="1">{"revable",#N/A,FALSE,"REVABLE"}</definedName>
    <definedName name="___________________a9" hidden="1">{"revable",#N/A,FALSE,"REVABLE"}</definedName>
    <definedName name="___________________V1" localSheetId="0" hidden="1">{"sales",#N/A,FALSE,"SALES"}</definedName>
    <definedName name="___________________V1" localSheetId="5" hidden="1">{"sales",#N/A,FALSE,"SALES"}</definedName>
    <definedName name="___________________V1" hidden="1">{"sales",#N/A,FALSE,"SALES"}</definedName>
    <definedName name="___________________VE32" localSheetId="0" hidden="1">{#N/A,#N/A,TRUE,"Str.";#N/A,#N/A,TRUE,"Steel &amp; Roof";#N/A,#N/A,TRUE,"Arc.";#N/A,#N/A,TRUE,"Preliminary";#N/A,#N/A,TRUE,"Sum_Prelim"}</definedName>
    <definedName name="___________________VE32" localSheetId="5" hidden="1">{#N/A,#N/A,TRUE,"Str.";#N/A,#N/A,TRUE,"Steel &amp; Roof";#N/A,#N/A,TRUE,"Arc.";#N/A,#N/A,TRUE,"Preliminary";#N/A,#N/A,TRUE,"Sum_Prelim"}</definedName>
    <definedName name="___________________VE32" hidden="1">{#N/A,#N/A,TRUE,"Str.";#N/A,#N/A,TRUE,"Steel &amp; Roof";#N/A,#N/A,TRUE,"Arc.";#N/A,#N/A,TRUE,"Preliminary";#N/A,#N/A,TRUE,"Sum_Prelim"}</definedName>
    <definedName name="__________________a1" localSheetId="0" hidden="1">{"cashflow",#N/A,FALSE,"CASHFLOW "}</definedName>
    <definedName name="__________________a1" localSheetId="5" hidden="1">{"cashflow",#N/A,FALSE,"CASHFLOW "}</definedName>
    <definedName name="__________________a1" hidden="1">{"cashflow",#N/A,FALSE,"CASHFLOW "}</definedName>
    <definedName name="__________________a10" localSheetId="0" hidden="1">{"sales",#N/A,FALSE,"SALES"}</definedName>
    <definedName name="__________________a10" localSheetId="5" hidden="1">{"sales",#N/A,FALSE,"SALES"}</definedName>
    <definedName name="__________________a10" hidden="1">{"sales",#N/A,FALSE,"SALES"}</definedName>
    <definedName name="__________________a2" localSheetId="0" hidden="1">{"hilight1",#N/A,FALSE,"HILIGHT1"}</definedName>
    <definedName name="__________________a2" localSheetId="5" hidden="1">{"hilight1",#N/A,FALSE,"HILIGHT1"}</definedName>
    <definedName name="__________________a2" hidden="1">{"hilight1",#N/A,FALSE,"HILIGHT1"}</definedName>
    <definedName name="__________________a3" localSheetId="0" hidden="1">{"hilight2",#N/A,FALSE,"HILIGHT2"}</definedName>
    <definedName name="__________________a3" localSheetId="5" hidden="1">{"hilight2",#N/A,FALSE,"HILIGHT2"}</definedName>
    <definedName name="__________________a3" hidden="1">{"hilight2",#N/A,FALSE,"HILIGHT2"}</definedName>
    <definedName name="__________________a4" localSheetId="0" hidden="1">{"hilight3",#N/A,FALSE,"HILIGHT3"}</definedName>
    <definedName name="__________________a4" localSheetId="5" hidden="1">{"hilight3",#N/A,FALSE,"HILIGHT3"}</definedName>
    <definedName name="__________________a4" hidden="1">{"hilight3",#N/A,FALSE,"HILIGHT3"}</definedName>
    <definedName name="__________________a5" localSheetId="0" hidden="1">{"income",#N/A,FALSE,"INCOME"}</definedName>
    <definedName name="__________________a5" localSheetId="5" hidden="1">{"income",#N/A,FALSE,"INCOME"}</definedName>
    <definedName name="__________________a5" hidden="1">{"income",#N/A,FALSE,"INCOME"}</definedName>
    <definedName name="__________________a6" localSheetId="0" hidden="1">{"index",#N/A,FALSE,"INDEX"}</definedName>
    <definedName name="__________________a6" localSheetId="5" hidden="1">{"index",#N/A,FALSE,"INDEX"}</definedName>
    <definedName name="__________________a6" hidden="1">{"index",#N/A,FALSE,"INDEX"}</definedName>
    <definedName name="__________________a7" localSheetId="0" hidden="1">{"PRINT_EST",#N/A,FALSE,"ESTMON"}</definedName>
    <definedName name="__________________a7" localSheetId="5" hidden="1">{"PRINT_EST",#N/A,FALSE,"ESTMON"}</definedName>
    <definedName name="__________________a7" hidden="1">{"PRINT_EST",#N/A,FALSE,"ESTMON"}</definedName>
    <definedName name="__________________a8" localSheetId="0" hidden="1">{"revsale",#N/A,FALSE,"REV-ยุพดี"}</definedName>
    <definedName name="__________________a8" localSheetId="5" hidden="1">{"revsale",#N/A,FALSE,"REV-ยุพดี"}</definedName>
    <definedName name="__________________a8" hidden="1">{"revsale",#N/A,FALSE,"REV-ยุพดี"}</definedName>
    <definedName name="__________________a9" localSheetId="0" hidden="1">{"revable",#N/A,FALSE,"REVABLE"}</definedName>
    <definedName name="__________________a9" localSheetId="5" hidden="1">{"revable",#N/A,FALSE,"REVABLE"}</definedName>
    <definedName name="__________________a9" hidden="1">{"revable",#N/A,FALSE,"REVABLE"}</definedName>
    <definedName name="__________________V1" localSheetId="0" hidden="1">{"sales",#N/A,FALSE,"SALES"}</definedName>
    <definedName name="__________________V1" localSheetId="5" hidden="1">{"sales",#N/A,FALSE,"SALES"}</definedName>
    <definedName name="__________________V1" hidden="1">{"sales",#N/A,FALSE,"SALES"}</definedName>
    <definedName name="__________________VE32" localSheetId="0" hidden="1">{#N/A,#N/A,TRUE,"Str.";#N/A,#N/A,TRUE,"Steel &amp; Roof";#N/A,#N/A,TRUE,"Arc.";#N/A,#N/A,TRUE,"Preliminary";#N/A,#N/A,TRUE,"Sum_Prelim"}</definedName>
    <definedName name="__________________VE32" localSheetId="5" hidden="1">{#N/A,#N/A,TRUE,"Str.";#N/A,#N/A,TRUE,"Steel &amp; Roof";#N/A,#N/A,TRUE,"Arc.";#N/A,#N/A,TRUE,"Preliminary";#N/A,#N/A,TRUE,"Sum_Prelim"}</definedName>
    <definedName name="__________________VE32" hidden="1">{#N/A,#N/A,TRUE,"Str.";#N/A,#N/A,TRUE,"Steel &amp; Roof";#N/A,#N/A,TRUE,"Arc.";#N/A,#N/A,TRUE,"Preliminary";#N/A,#N/A,TRUE,"Sum_Prelim"}</definedName>
    <definedName name="_________________a1" localSheetId="0" hidden="1">{"cashflow",#N/A,FALSE,"CASHFLOW "}</definedName>
    <definedName name="_________________a1" localSheetId="5" hidden="1">{"cashflow",#N/A,FALSE,"CASHFLOW "}</definedName>
    <definedName name="_________________a1" hidden="1">{"cashflow",#N/A,FALSE,"CASHFLOW "}</definedName>
    <definedName name="_________________a10" localSheetId="0" hidden="1">{"sales",#N/A,FALSE,"SALES"}</definedName>
    <definedName name="_________________a10" localSheetId="5" hidden="1">{"sales",#N/A,FALSE,"SALES"}</definedName>
    <definedName name="_________________a10" hidden="1">{"sales",#N/A,FALSE,"SALES"}</definedName>
    <definedName name="_________________a2" localSheetId="0" hidden="1">{"hilight1",#N/A,FALSE,"HILIGHT1"}</definedName>
    <definedName name="_________________a2" localSheetId="5" hidden="1">{"hilight1",#N/A,FALSE,"HILIGHT1"}</definedName>
    <definedName name="_________________a2" hidden="1">{"hilight1",#N/A,FALSE,"HILIGHT1"}</definedName>
    <definedName name="_________________a3" localSheetId="0" hidden="1">{"hilight2",#N/A,FALSE,"HILIGHT2"}</definedName>
    <definedName name="_________________a3" localSheetId="5" hidden="1">{"hilight2",#N/A,FALSE,"HILIGHT2"}</definedName>
    <definedName name="_________________a3" hidden="1">{"hilight2",#N/A,FALSE,"HILIGHT2"}</definedName>
    <definedName name="_________________a4" localSheetId="0" hidden="1">{"hilight3",#N/A,FALSE,"HILIGHT3"}</definedName>
    <definedName name="_________________a4" localSheetId="5" hidden="1">{"hilight3",#N/A,FALSE,"HILIGHT3"}</definedName>
    <definedName name="_________________a4" hidden="1">{"hilight3",#N/A,FALSE,"HILIGHT3"}</definedName>
    <definedName name="_________________a5" localSheetId="0" hidden="1">{"income",#N/A,FALSE,"INCOME"}</definedName>
    <definedName name="_________________a5" localSheetId="5" hidden="1">{"income",#N/A,FALSE,"INCOME"}</definedName>
    <definedName name="_________________a5" hidden="1">{"income",#N/A,FALSE,"INCOME"}</definedName>
    <definedName name="_________________a6" localSheetId="0" hidden="1">{"index",#N/A,FALSE,"INDEX"}</definedName>
    <definedName name="_________________a6" localSheetId="5" hidden="1">{"index",#N/A,FALSE,"INDEX"}</definedName>
    <definedName name="_________________a6" hidden="1">{"index",#N/A,FALSE,"INDEX"}</definedName>
    <definedName name="_________________a7" localSheetId="0" hidden="1">{"PRINT_EST",#N/A,FALSE,"ESTMON"}</definedName>
    <definedName name="_________________a7" localSheetId="5" hidden="1">{"PRINT_EST",#N/A,FALSE,"ESTMON"}</definedName>
    <definedName name="_________________a7" hidden="1">{"PRINT_EST",#N/A,FALSE,"ESTMON"}</definedName>
    <definedName name="_________________a8" localSheetId="0" hidden="1">{"revsale",#N/A,FALSE,"REV-ยุพดี"}</definedName>
    <definedName name="_________________a8" localSheetId="5" hidden="1">{"revsale",#N/A,FALSE,"REV-ยุพดี"}</definedName>
    <definedName name="_________________a8" hidden="1">{"revsale",#N/A,FALSE,"REV-ยุพดี"}</definedName>
    <definedName name="_________________a9" localSheetId="0" hidden="1">{"revable",#N/A,FALSE,"REVABLE"}</definedName>
    <definedName name="_________________a9" localSheetId="5" hidden="1">{"revable",#N/A,FALSE,"REVABLE"}</definedName>
    <definedName name="_________________a9" hidden="1">{"revable",#N/A,FALSE,"REVABLE"}</definedName>
    <definedName name="_________________new2" localSheetId="0" hidden="1">{#N/A,#N/A,TRUE,"SUM";#N/A,#N/A,TRUE,"EE";#N/A,#N/A,TRUE,"AC";#N/A,#N/A,TRUE,"SN"}</definedName>
    <definedName name="_________________new2" localSheetId="5" hidden="1">{#N/A,#N/A,TRUE,"SUM";#N/A,#N/A,TRUE,"EE";#N/A,#N/A,TRUE,"AC";#N/A,#N/A,TRUE,"SN"}</definedName>
    <definedName name="_________________new2" hidden="1">{#N/A,#N/A,TRUE,"SUM";#N/A,#N/A,TRUE,"EE";#N/A,#N/A,TRUE,"AC";#N/A,#N/A,TRUE,"SN"}</definedName>
    <definedName name="_________________V1" localSheetId="0" hidden="1">{"sales",#N/A,FALSE,"SALES"}</definedName>
    <definedName name="_________________V1" localSheetId="5" hidden="1">{"sales",#N/A,FALSE,"SALES"}</definedName>
    <definedName name="_________________V1" hidden="1">{"sales",#N/A,FALSE,"SALES"}</definedName>
    <definedName name="_________________VE32" localSheetId="0" hidden="1">{#N/A,#N/A,TRUE,"Str.";#N/A,#N/A,TRUE,"Steel &amp; Roof";#N/A,#N/A,TRUE,"Arc.";#N/A,#N/A,TRUE,"Preliminary";#N/A,#N/A,TRUE,"Sum_Prelim"}</definedName>
    <definedName name="_________________VE32" localSheetId="5" hidden="1">{#N/A,#N/A,TRUE,"Str.";#N/A,#N/A,TRUE,"Steel &amp; Roof";#N/A,#N/A,TRUE,"Arc.";#N/A,#N/A,TRUE,"Preliminary";#N/A,#N/A,TRUE,"Sum_Prelim"}</definedName>
    <definedName name="_________________VE32" hidden="1">{#N/A,#N/A,TRUE,"Str.";#N/A,#N/A,TRUE,"Steel &amp; Roof";#N/A,#N/A,TRUE,"Arc.";#N/A,#N/A,TRUE,"Preliminary";#N/A,#N/A,TRUE,"Sum_Prelim"}</definedName>
    <definedName name="________________a1" localSheetId="0" hidden="1">{"cashflow",#N/A,FALSE,"CASHFLOW "}</definedName>
    <definedName name="________________a1" localSheetId="5" hidden="1">{"cashflow",#N/A,FALSE,"CASHFLOW "}</definedName>
    <definedName name="________________a1" hidden="1">{"cashflow",#N/A,FALSE,"CASHFLOW "}</definedName>
    <definedName name="________________a10" localSheetId="0" hidden="1">{"sales",#N/A,FALSE,"SALES"}</definedName>
    <definedName name="________________a10" localSheetId="5" hidden="1">{"sales",#N/A,FALSE,"SALES"}</definedName>
    <definedName name="________________a10" hidden="1">{"sales",#N/A,FALSE,"SALES"}</definedName>
    <definedName name="________________a2" localSheetId="0" hidden="1">{"hilight1",#N/A,FALSE,"HILIGHT1"}</definedName>
    <definedName name="________________a2" localSheetId="5" hidden="1">{"hilight1",#N/A,FALSE,"HILIGHT1"}</definedName>
    <definedName name="________________a2" hidden="1">{"hilight1",#N/A,FALSE,"HILIGHT1"}</definedName>
    <definedName name="________________a3" localSheetId="0" hidden="1">{"hilight2",#N/A,FALSE,"HILIGHT2"}</definedName>
    <definedName name="________________a3" localSheetId="5" hidden="1">{"hilight2",#N/A,FALSE,"HILIGHT2"}</definedName>
    <definedName name="________________a3" hidden="1">{"hilight2",#N/A,FALSE,"HILIGHT2"}</definedName>
    <definedName name="________________a4" localSheetId="0" hidden="1">{"hilight3",#N/A,FALSE,"HILIGHT3"}</definedName>
    <definedName name="________________a4" localSheetId="5" hidden="1">{"hilight3",#N/A,FALSE,"HILIGHT3"}</definedName>
    <definedName name="________________a4" hidden="1">{"hilight3",#N/A,FALSE,"HILIGHT3"}</definedName>
    <definedName name="________________a5" localSheetId="0" hidden="1">{"income",#N/A,FALSE,"INCOME"}</definedName>
    <definedName name="________________a5" localSheetId="5" hidden="1">{"income",#N/A,FALSE,"INCOME"}</definedName>
    <definedName name="________________a5" hidden="1">{"income",#N/A,FALSE,"INCOME"}</definedName>
    <definedName name="________________a6" localSheetId="0" hidden="1">{"index",#N/A,FALSE,"INDEX"}</definedName>
    <definedName name="________________a6" localSheetId="5" hidden="1">{"index",#N/A,FALSE,"INDEX"}</definedName>
    <definedName name="________________a6" hidden="1">{"index",#N/A,FALSE,"INDEX"}</definedName>
    <definedName name="________________a7" localSheetId="0" hidden="1">{"PRINT_EST",#N/A,FALSE,"ESTMON"}</definedName>
    <definedName name="________________a7" localSheetId="5" hidden="1">{"PRINT_EST",#N/A,FALSE,"ESTMON"}</definedName>
    <definedName name="________________a7" hidden="1">{"PRINT_EST",#N/A,FALSE,"ESTMON"}</definedName>
    <definedName name="________________a8" localSheetId="0" hidden="1">{"revsale",#N/A,FALSE,"REV-ยุพดี"}</definedName>
    <definedName name="________________a8" localSheetId="5" hidden="1">{"revsale",#N/A,FALSE,"REV-ยุพดี"}</definedName>
    <definedName name="________________a8" hidden="1">{"revsale",#N/A,FALSE,"REV-ยุพดี"}</definedName>
    <definedName name="________________a9" localSheetId="0" hidden="1">{"revable",#N/A,FALSE,"REVABLE"}</definedName>
    <definedName name="________________a9" localSheetId="5" hidden="1">{"revable",#N/A,FALSE,"REVABLE"}</definedName>
    <definedName name="________________a9" hidden="1">{"revable",#N/A,FALSE,"REVABLE"}</definedName>
    <definedName name="________________M5" localSheetId="0" hidden="1">{#N/A,#N/A,TRUE,"SUM";#N/A,#N/A,TRUE,"EE";#N/A,#N/A,TRUE,"AC";#N/A,#N/A,TRUE,"SN"}</definedName>
    <definedName name="________________M5" localSheetId="5" hidden="1">{#N/A,#N/A,TRUE,"SUM";#N/A,#N/A,TRUE,"EE";#N/A,#N/A,TRUE,"AC";#N/A,#N/A,TRUE,"SN"}</definedName>
    <definedName name="________________M5" hidden="1">{#N/A,#N/A,TRUE,"SUM";#N/A,#N/A,TRUE,"EE";#N/A,#N/A,TRUE,"AC";#N/A,#N/A,TRUE,"SN"}</definedName>
    <definedName name="________________V1" localSheetId="0" hidden="1">{"sales",#N/A,FALSE,"SALES"}</definedName>
    <definedName name="________________V1" localSheetId="5" hidden="1">{"sales",#N/A,FALSE,"SALES"}</definedName>
    <definedName name="________________V1" hidden="1">{"sales",#N/A,FALSE,"SALES"}</definedName>
    <definedName name="________________VE32" localSheetId="0" hidden="1">{#N/A,#N/A,TRUE,"Str.";#N/A,#N/A,TRUE,"Steel &amp; Roof";#N/A,#N/A,TRUE,"Arc.";#N/A,#N/A,TRUE,"Preliminary";#N/A,#N/A,TRUE,"Sum_Prelim"}</definedName>
    <definedName name="________________VE32" localSheetId="5" hidden="1">{#N/A,#N/A,TRUE,"Str.";#N/A,#N/A,TRUE,"Steel &amp; Roof";#N/A,#N/A,TRUE,"Arc.";#N/A,#N/A,TRUE,"Preliminary";#N/A,#N/A,TRUE,"Sum_Prelim"}</definedName>
    <definedName name="________________VE32" hidden="1">{#N/A,#N/A,TRUE,"Str.";#N/A,#N/A,TRUE,"Steel &amp; Roof";#N/A,#N/A,TRUE,"Arc.";#N/A,#N/A,TRUE,"Preliminary";#N/A,#N/A,TRUE,"Sum_Prelim"}</definedName>
    <definedName name="_______________a1" localSheetId="0" hidden="1">{"cashflow",#N/A,FALSE,"CASHFLOW "}</definedName>
    <definedName name="_______________a1" localSheetId="5" hidden="1">{"cashflow",#N/A,FALSE,"CASHFLOW "}</definedName>
    <definedName name="_______________a1" hidden="1">{"cashflow",#N/A,FALSE,"CASHFLOW "}</definedName>
    <definedName name="_______________a10" localSheetId="0" hidden="1">{"sales",#N/A,FALSE,"SALES"}</definedName>
    <definedName name="_______________a10" localSheetId="5" hidden="1">{"sales",#N/A,FALSE,"SALES"}</definedName>
    <definedName name="_______________a10" hidden="1">{"sales",#N/A,FALSE,"SALES"}</definedName>
    <definedName name="_______________a2" localSheetId="0" hidden="1">{"hilight1",#N/A,FALSE,"HILIGHT1"}</definedName>
    <definedName name="_______________a2" localSheetId="5" hidden="1">{"hilight1",#N/A,FALSE,"HILIGHT1"}</definedName>
    <definedName name="_______________a2" hidden="1">{"hilight1",#N/A,FALSE,"HILIGHT1"}</definedName>
    <definedName name="_______________a3" localSheetId="0" hidden="1">{"hilight2",#N/A,FALSE,"HILIGHT2"}</definedName>
    <definedName name="_______________a3" localSheetId="5" hidden="1">{"hilight2",#N/A,FALSE,"HILIGHT2"}</definedName>
    <definedName name="_______________a3" hidden="1">{"hilight2",#N/A,FALSE,"HILIGHT2"}</definedName>
    <definedName name="_______________a4" localSheetId="0" hidden="1">{"hilight3",#N/A,FALSE,"HILIGHT3"}</definedName>
    <definedName name="_______________a4" localSheetId="5" hidden="1">{"hilight3",#N/A,FALSE,"HILIGHT3"}</definedName>
    <definedName name="_______________a4" hidden="1">{"hilight3",#N/A,FALSE,"HILIGHT3"}</definedName>
    <definedName name="_______________a5" localSheetId="0" hidden="1">{"income",#N/A,FALSE,"INCOME"}</definedName>
    <definedName name="_______________a5" localSheetId="5" hidden="1">{"income",#N/A,FALSE,"INCOME"}</definedName>
    <definedName name="_______________a5" hidden="1">{"income",#N/A,FALSE,"INCOME"}</definedName>
    <definedName name="_______________a6" localSheetId="0" hidden="1">{"index",#N/A,FALSE,"INDEX"}</definedName>
    <definedName name="_______________a6" localSheetId="5" hidden="1">{"index",#N/A,FALSE,"INDEX"}</definedName>
    <definedName name="_______________a6" hidden="1">{"index",#N/A,FALSE,"INDEX"}</definedName>
    <definedName name="_______________a7" localSheetId="0" hidden="1">{"PRINT_EST",#N/A,FALSE,"ESTMON"}</definedName>
    <definedName name="_______________a7" localSheetId="5" hidden="1">{"PRINT_EST",#N/A,FALSE,"ESTMON"}</definedName>
    <definedName name="_______________a7" hidden="1">{"PRINT_EST",#N/A,FALSE,"ESTMON"}</definedName>
    <definedName name="_______________a8" localSheetId="0" hidden="1">{"revsale",#N/A,FALSE,"REV-ยุพดี"}</definedName>
    <definedName name="_______________a8" localSheetId="5" hidden="1">{"revsale",#N/A,FALSE,"REV-ยุพดี"}</definedName>
    <definedName name="_______________a8" hidden="1">{"revsale",#N/A,FALSE,"REV-ยุพดี"}</definedName>
    <definedName name="_______________a9" localSheetId="0" hidden="1">{"revable",#N/A,FALSE,"REVABLE"}</definedName>
    <definedName name="_______________a9" localSheetId="5" hidden="1">{"revable",#N/A,FALSE,"REVABLE"}</definedName>
    <definedName name="_______________a9" hidden="1">{"revable",#N/A,FALSE,"REVABLE"}</definedName>
    <definedName name="_______________new2" localSheetId="0" hidden="1">{#N/A,#N/A,TRUE,"SUM";#N/A,#N/A,TRUE,"EE";#N/A,#N/A,TRUE,"AC";#N/A,#N/A,TRUE,"SN"}</definedName>
    <definedName name="_______________new2" localSheetId="5" hidden="1">{#N/A,#N/A,TRUE,"SUM";#N/A,#N/A,TRUE,"EE";#N/A,#N/A,TRUE,"AC";#N/A,#N/A,TRUE,"SN"}</definedName>
    <definedName name="_______________new2" hidden="1">{#N/A,#N/A,TRUE,"SUM";#N/A,#N/A,TRUE,"EE";#N/A,#N/A,TRUE,"AC";#N/A,#N/A,TRUE,"SN"}</definedName>
    <definedName name="_______________V1" localSheetId="0" hidden="1">{"sales",#N/A,FALSE,"SALES"}</definedName>
    <definedName name="_______________V1" localSheetId="5" hidden="1">{"sales",#N/A,FALSE,"SALES"}</definedName>
    <definedName name="_______________V1" hidden="1">{"sales",#N/A,FALSE,"SALES"}</definedName>
    <definedName name="_______________VE32" localSheetId="0" hidden="1">{#N/A,#N/A,TRUE,"Str.";#N/A,#N/A,TRUE,"Steel &amp; Roof";#N/A,#N/A,TRUE,"Arc.";#N/A,#N/A,TRUE,"Preliminary";#N/A,#N/A,TRUE,"Sum_Prelim"}</definedName>
    <definedName name="_______________VE32" localSheetId="5" hidden="1">{#N/A,#N/A,TRUE,"Str.";#N/A,#N/A,TRUE,"Steel &amp; Roof";#N/A,#N/A,TRUE,"Arc.";#N/A,#N/A,TRUE,"Preliminary";#N/A,#N/A,TRUE,"Sum_Prelim"}</definedName>
    <definedName name="_______________VE32" hidden="1">{#N/A,#N/A,TRUE,"Str.";#N/A,#N/A,TRUE,"Steel &amp; Roof";#N/A,#N/A,TRUE,"Arc.";#N/A,#N/A,TRUE,"Preliminary";#N/A,#N/A,TRUE,"Sum_Prelim"}</definedName>
    <definedName name="______________a1" localSheetId="0" hidden="1">{"cashflow",#N/A,FALSE,"CASHFLOW "}</definedName>
    <definedName name="______________a1" localSheetId="5" hidden="1">{"cashflow",#N/A,FALSE,"CASHFLOW "}</definedName>
    <definedName name="______________a1" hidden="1">{"cashflow",#N/A,FALSE,"CASHFLOW "}</definedName>
    <definedName name="______________a10" localSheetId="0" hidden="1">{"sales",#N/A,FALSE,"SALES"}</definedName>
    <definedName name="______________a10" localSheetId="5" hidden="1">{"sales",#N/A,FALSE,"SALES"}</definedName>
    <definedName name="______________a10" hidden="1">{"sales",#N/A,FALSE,"SALES"}</definedName>
    <definedName name="______________a2" localSheetId="0" hidden="1">{"hilight1",#N/A,FALSE,"HILIGHT1"}</definedName>
    <definedName name="______________a2" localSheetId="5" hidden="1">{"hilight1",#N/A,FALSE,"HILIGHT1"}</definedName>
    <definedName name="______________a2" hidden="1">{"hilight1",#N/A,FALSE,"HILIGHT1"}</definedName>
    <definedName name="______________a3" localSheetId="0" hidden="1">{"hilight2",#N/A,FALSE,"HILIGHT2"}</definedName>
    <definedName name="______________a3" localSheetId="5" hidden="1">{"hilight2",#N/A,FALSE,"HILIGHT2"}</definedName>
    <definedName name="______________a3" hidden="1">{"hilight2",#N/A,FALSE,"HILIGHT2"}</definedName>
    <definedName name="______________a4" localSheetId="0" hidden="1">{"hilight3",#N/A,FALSE,"HILIGHT3"}</definedName>
    <definedName name="______________a4" localSheetId="5" hidden="1">{"hilight3",#N/A,FALSE,"HILIGHT3"}</definedName>
    <definedName name="______________a4" hidden="1">{"hilight3",#N/A,FALSE,"HILIGHT3"}</definedName>
    <definedName name="______________a5" localSheetId="0" hidden="1">{"income",#N/A,FALSE,"INCOME"}</definedName>
    <definedName name="______________a5" localSheetId="5" hidden="1">{"income",#N/A,FALSE,"INCOME"}</definedName>
    <definedName name="______________a5" hidden="1">{"income",#N/A,FALSE,"INCOME"}</definedName>
    <definedName name="______________a6" localSheetId="0" hidden="1">{"index",#N/A,FALSE,"INDEX"}</definedName>
    <definedName name="______________a6" localSheetId="5" hidden="1">{"index",#N/A,FALSE,"INDEX"}</definedName>
    <definedName name="______________a6" hidden="1">{"index",#N/A,FALSE,"INDEX"}</definedName>
    <definedName name="______________a7" localSheetId="0" hidden="1">{"PRINT_EST",#N/A,FALSE,"ESTMON"}</definedName>
    <definedName name="______________a7" localSheetId="5" hidden="1">{"PRINT_EST",#N/A,FALSE,"ESTMON"}</definedName>
    <definedName name="______________a7" hidden="1">{"PRINT_EST",#N/A,FALSE,"ESTMON"}</definedName>
    <definedName name="______________a8" localSheetId="0" hidden="1">{"revsale",#N/A,FALSE,"REV-ยุพดี"}</definedName>
    <definedName name="______________a8" localSheetId="5" hidden="1">{"revsale",#N/A,FALSE,"REV-ยุพดี"}</definedName>
    <definedName name="______________a8" hidden="1">{"revsale",#N/A,FALSE,"REV-ยุพดี"}</definedName>
    <definedName name="______________a9" localSheetId="0" hidden="1">{"revable",#N/A,FALSE,"REVABLE"}</definedName>
    <definedName name="______________a9" localSheetId="5" hidden="1">{"revable",#N/A,FALSE,"REVABLE"}</definedName>
    <definedName name="______________a9" hidden="1">{"revable",#N/A,FALSE,"REVABLE"}</definedName>
    <definedName name="______________new2" localSheetId="0" hidden="1">{#N/A,#N/A,TRUE,"SUM";#N/A,#N/A,TRUE,"EE";#N/A,#N/A,TRUE,"AC";#N/A,#N/A,TRUE,"SN"}</definedName>
    <definedName name="______________new2" localSheetId="5" hidden="1">{#N/A,#N/A,TRUE,"SUM";#N/A,#N/A,TRUE,"EE";#N/A,#N/A,TRUE,"AC";#N/A,#N/A,TRUE,"SN"}</definedName>
    <definedName name="______________new2" hidden="1">{#N/A,#N/A,TRUE,"SUM";#N/A,#N/A,TRUE,"EE";#N/A,#N/A,TRUE,"AC";#N/A,#N/A,TRUE,"SN"}</definedName>
    <definedName name="______________V1" localSheetId="0" hidden="1">{"sales",#N/A,FALSE,"SALES"}</definedName>
    <definedName name="______________V1" localSheetId="5" hidden="1">{"sales",#N/A,FALSE,"SALES"}</definedName>
    <definedName name="______________V1" hidden="1">{"sales",#N/A,FALSE,"SALES"}</definedName>
    <definedName name="______________VE32" localSheetId="0" hidden="1">{#N/A,#N/A,TRUE,"Str.";#N/A,#N/A,TRUE,"Steel &amp; Roof";#N/A,#N/A,TRUE,"Arc.";#N/A,#N/A,TRUE,"Preliminary";#N/A,#N/A,TRUE,"Sum_Prelim"}</definedName>
    <definedName name="______________VE32" localSheetId="5" hidden="1">{#N/A,#N/A,TRUE,"Str.";#N/A,#N/A,TRUE,"Steel &amp; Roof";#N/A,#N/A,TRUE,"Arc.";#N/A,#N/A,TRUE,"Preliminary";#N/A,#N/A,TRUE,"Sum_Prelim"}</definedName>
    <definedName name="______________VE32" hidden="1">{#N/A,#N/A,TRUE,"Str.";#N/A,#N/A,TRUE,"Steel &amp; Roof";#N/A,#N/A,TRUE,"Arc.";#N/A,#N/A,TRUE,"Preliminary";#N/A,#N/A,TRUE,"Sum_Prelim"}</definedName>
    <definedName name="_____________a1" localSheetId="0" hidden="1">{"cashflow",#N/A,FALSE,"CASHFLOW "}</definedName>
    <definedName name="_____________a1" localSheetId="5" hidden="1">{"cashflow",#N/A,FALSE,"CASHFLOW "}</definedName>
    <definedName name="_____________a1" hidden="1">{"cashflow",#N/A,FALSE,"CASHFLOW "}</definedName>
    <definedName name="_____________a10" localSheetId="0" hidden="1">{"sales",#N/A,FALSE,"SALES"}</definedName>
    <definedName name="_____________a10" localSheetId="5" hidden="1">{"sales",#N/A,FALSE,"SALES"}</definedName>
    <definedName name="_____________a10" hidden="1">{"sales",#N/A,FALSE,"SALES"}</definedName>
    <definedName name="_____________a2" localSheetId="0" hidden="1">{"hilight1",#N/A,FALSE,"HILIGHT1"}</definedName>
    <definedName name="_____________a2" localSheetId="5" hidden="1">{"hilight1",#N/A,FALSE,"HILIGHT1"}</definedName>
    <definedName name="_____________a2" hidden="1">{"hilight1",#N/A,FALSE,"HILIGHT1"}</definedName>
    <definedName name="_____________a21" localSheetId="0" hidden="1">{"hilight1",#N/A,FALSE,"HILIGHT1"}</definedName>
    <definedName name="_____________a21" localSheetId="5" hidden="1">{"hilight1",#N/A,FALSE,"HILIGHT1"}</definedName>
    <definedName name="_____________a21" hidden="1">{"hilight1",#N/A,FALSE,"HILIGHT1"}</definedName>
    <definedName name="_____________a212" localSheetId="0" hidden="1">{"revable",#N/A,FALSE,"REVABLE"}</definedName>
    <definedName name="_____________a212" localSheetId="5" hidden="1">{"revable",#N/A,FALSE,"REVABLE"}</definedName>
    <definedName name="_____________a212" hidden="1">{"revable",#N/A,FALSE,"REVABLE"}</definedName>
    <definedName name="_____________a3" localSheetId="0" hidden="1">{"hilight2",#N/A,FALSE,"HILIGHT2"}</definedName>
    <definedName name="_____________a3" localSheetId="5" hidden="1">{"hilight2",#N/A,FALSE,"HILIGHT2"}</definedName>
    <definedName name="_____________a3" hidden="1">{"hilight2",#N/A,FALSE,"HILIGHT2"}</definedName>
    <definedName name="_____________a4" localSheetId="0" hidden="1">{"hilight3",#N/A,FALSE,"HILIGHT3"}</definedName>
    <definedName name="_____________a4" localSheetId="5" hidden="1">{"hilight3",#N/A,FALSE,"HILIGHT3"}</definedName>
    <definedName name="_____________a4" hidden="1">{"hilight3",#N/A,FALSE,"HILIGHT3"}</definedName>
    <definedName name="_____________a5" localSheetId="0" hidden="1">{"income",#N/A,FALSE,"INCOME"}</definedName>
    <definedName name="_____________a5" localSheetId="5" hidden="1">{"income",#N/A,FALSE,"INCOME"}</definedName>
    <definedName name="_____________a5" hidden="1">{"income",#N/A,FALSE,"INCOME"}</definedName>
    <definedName name="_____________a6" localSheetId="0" hidden="1">{"index",#N/A,FALSE,"INDEX"}</definedName>
    <definedName name="_____________a6" localSheetId="5" hidden="1">{"index",#N/A,FALSE,"INDEX"}</definedName>
    <definedName name="_____________a6" hidden="1">{"index",#N/A,FALSE,"INDEX"}</definedName>
    <definedName name="_____________a7" localSheetId="0" hidden="1">{"PRINT_EST",#N/A,FALSE,"ESTMON"}</definedName>
    <definedName name="_____________a7" localSheetId="5" hidden="1">{"PRINT_EST",#N/A,FALSE,"ESTMON"}</definedName>
    <definedName name="_____________a7" hidden="1">{"PRINT_EST",#N/A,FALSE,"ESTMON"}</definedName>
    <definedName name="_____________a8" localSheetId="0" hidden="1">{"revsale",#N/A,FALSE,"REV-ยุพดี"}</definedName>
    <definedName name="_____________a8" localSheetId="5" hidden="1">{"revsale",#N/A,FALSE,"REV-ยุพดี"}</definedName>
    <definedName name="_____________a8" hidden="1">{"revsale",#N/A,FALSE,"REV-ยุพดี"}</definedName>
    <definedName name="_____________a9" localSheetId="0" hidden="1">{"revable",#N/A,FALSE,"REVABLE"}</definedName>
    <definedName name="_____________a9" localSheetId="5" hidden="1">{"revable",#N/A,FALSE,"REVABLE"}</definedName>
    <definedName name="_____________a9" hidden="1">{"revable",#N/A,FALSE,"REVABLE"}</definedName>
    <definedName name="_____________eee1" localSheetId="0" hidden="1">{"revsale",#N/A,FALSE,"REV-ยุพดี"}</definedName>
    <definedName name="_____________eee1" localSheetId="5" hidden="1">{"revsale",#N/A,FALSE,"REV-ยุพดี"}</definedName>
    <definedName name="_____________eee1" hidden="1">{"revsale",#N/A,FALSE,"REV-ยุพดี"}</definedName>
    <definedName name="_____________lll1" localSheetId="0" hidden="1">{"sales",#N/A,FALSE,"SALES"}</definedName>
    <definedName name="_____________lll1" localSheetId="5" hidden="1">{"sales",#N/A,FALSE,"SALES"}</definedName>
    <definedName name="_____________lll1" hidden="1">{"sales",#N/A,FALSE,"SALES"}</definedName>
    <definedName name="_____________M5" localSheetId="0" hidden="1">{#N/A,#N/A,TRUE,"SUM";#N/A,#N/A,TRUE,"EE";#N/A,#N/A,TRUE,"AC";#N/A,#N/A,TRUE,"SN"}</definedName>
    <definedName name="_____________M5" localSheetId="5" hidden="1">{#N/A,#N/A,TRUE,"SUM";#N/A,#N/A,TRUE,"EE";#N/A,#N/A,TRUE,"AC";#N/A,#N/A,TRUE,"SN"}</definedName>
    <definedName name="_____________M5" hidden="1">{#N/A,#N/A,TRUE,"SUM";#N/A,#N/A,TRUE,"EE";#N/A,#N/A,TRUE,"AC";#N/A,#N/A,TRUE,"SN"}</definedName>
    <definedName name="_____________new2" localSheetId="0" hidden="1">{#N/A,#N/A,TRUE,"SUM";#N/A,#N/A,TRUE,"EE";#N/A,#N/A,TRUE,"AC";#N/A,#N/A,TRUE,"SN"}</definedName>
    <definedName name="_____________new2" localSheetId="5" hidden="1">{#N/A,#N/A,TRUE,"SUM";#N/A,#N/A,TRUE,"EE";#N/A,#N/A,TRUE,"AC";#N/A,#N/A,TRUE,"SN"}</definedName>
    <definedName name="_____________new2" hidden="1">{#N/A,#N/A,TRUE,"SUM";#N/A,#N/A,TRUE,"EE";#N/A,#N/A,TRUE,"AC";#N/A,#N/A,TRUE,"SN"}</definedName>
    <definedName name="____________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___V1" localSheetId="0" hidden="1">{"sales",#N/A,FALSE,"SALES"}</definedName>
    <definedName name="_____________V1" localSheetId="5" hidden="1">{"sales",#N/A,FALSE,"SALES"}</definedName>
    <definedName name="_____________V1" hidden="1">{"sales",#N/A,FALSE,"SALES"}</definedName>
    <definedName name="_____________VE32" localSheetId="0" hidden="1">{#N/A,#N/A,TRUE,"Str.";#N/A,#N/A,TRUE,"Steel &amp; Roof";#N/A,#N/A,TRUE,"Arc.";#N/A,#N/A,TRUE,"Preliminary";#N/A,#N/A,TRUE,"Sum_Prelim"}</definedName>
    <definedName name="_____________VE32" localSheetId="5" hidden="1">{#N/A,#N/A,TRUE,"Str.";#N/A,#N/A,TRUE,"Steel &amp; Roof";#N/A,#N/A,TRUE,"Arc.";#N/A,#N/A,TRUE,"Preliminary";#N/A,#N/A,TRUE,"Sum_Prelim"}</definedName>
    <definedName name="_____________VE32" hidden="1">{#N/A,#N/A,TRUE,"Str.";#N/A,#N/A,TRUE,"Steel &amp; Roof";#N/A,#N/A,TRUE,"Arc.";#N/A,#N/A,TRUE,"Preliminary";#N/A,#N/A,TRUE,"Sum_Prelim"}</definedName>
    <definedName name="____________a1" localSheetId="0" hidden="1">{"cashflow",#N/A,FALSE,"CASHFLOW "}</definedName>
    <definedName name="____________a1" localSheetId="5" hidden="1">{"cashflow",#N/A,FALSE,"CASHFLOW "}</definedName>
    <definedName name="____________a1" hidden="1">{"cashflow",#N/A,FALSE,"CASHFLOW "}</definedName>
    <definedName name="____________a10" localSheetId="0" hidden="1">{"sales",#N/A,FALSE,"SALES"}</definedName>
    <definedName name="____________a10" localSheetId="5" hidden="1">{"sales",#N/A,FALSE,"SALES"}</definedName>
    <definedName name="____________a10" hidden="1">{"sales",#N/A,FALSE,"SALES"}</definedName>
    <definedName name="____________a2" localSheetId="0" hidden="1">{"hilight1",#N/A,FALSE,"HILIGHT1"}</definedName>
    <definedName name="____________a2" localSheetId="5" hidden="1">{"hilight1",#N/A,FALSE,"HILIGHT1"}</definedName>
    <definedName name="____________a2" hidden="1">{"hilight1",#N/A,FALSE,"HILIGHT1"}</definedName>
    <definedName name="____________a3" localSheetId="0" hidden="1">{"hilight2",#N/A,FALSE,"HILIGHT2"}</definedName>
    <definedName name="____________a3" localSheetId="5" hidden="1">{"hilight2",#N/A,FALSE,"HILIGHT2"}</definedName>
    <definedName name="____________a3" hidden="1">{"hilight2",#N/A,FALSE,"HILIGHT2"}</definedName>
    <definedName name="____________a4" localSheetId="0" hidden="1">{"hilight3",#N/A,FALSE,"HILIGHT3"}</definedName>
    <definedName name="____________a4" localSheetId="5" hidden="1">{"hilight3",#N/A,FALSE,"HILIGHT3"}</definedName>
    <definedName name="____________a4" hidden="1">{"hilight3",#N/A,FALSE,"HILIGHT3"}</definedName>
    <definedName name="____________a5" localSheetId="0" hidden="1">{"income",#N/A,FALSE,"INCOME"}</definedName>
    <definedName name="____________a5" localSheetId="5" hidden="1">{"income",#N/A,FALSE,"INCOME"}</definedName>
    <definedName name="____________a5" hidden="1">{"income",#N/A,FALSE,"INCOME"}</definedName>
    <definedName name="____________a6" localSheetId="0" hidden="1">{"index",#N/A,FALSE,"INDEX"}</definedName>
    <definedName name="____________a6" localSheetId="5" hidden="1">{"index",#N/A,FALSE,"INDEX"}</definedName>
    <definedName name="____________a6" hidden="1">{"index",#N/A,FALSE,"INDEX"}</definedName>
    <definedName name="____________a7" localSheetId="0" hidden="1">{"PRINT_EST",#N/A,FALSE,"ESTMON"}</definedName>
    <definedName name="____________a7" localSheetId="5" hidden="1">{"PRINT_EST",#N/A,FALSE,"ESTMON"}</definedName>
    <definedName name="____________a7" hidden="1">{"PRINT_EST",#N/A,FALSE,"ESTMON"}</definedName>
    <definedName name="____________a8" localSheetId="0" hidden="1">{"revsale",#N/A,FALSE,"REV-ยุพดี"}</definedName>
    <definedName name="____________a8" localSheetId="5" hidden="1">{"revsale",#N/A,FALSE,"REV-ยุพดี"}</definedName>
    <definedName name="____________a8" hidden="1">{"revsale",#N/A,FALSE,"REV-ยุพดี"}</definedName>
    <definedName name="____________a9" localSheetId="0" hidden="1">{"revable",#N/A,FALSE,"REVABLE"}</definedName>
    <definedName name="____________a9" localSheetId="5" hidden="1">{"revable",#N/A,FALSE,"REVABLE"}</definedName>
    <definedName name="____________a9" hidden="1">{"revable",#N/A,FALSE,"REVABLE"}</definedName>
    <definedName name="____________M5" localSheetId="0" hidden="1">{#N/A,#N/A,TRUE,"SUM";#N/A,#N/A,TRUE,"EE";#N/A,#N/A,TRUE,"AC";#N/A,#N/A,TRUE,"SN"}</definedName>
    <definedName name="____________M5" localSheetId="5" hidden="1">{#N/A,#N/A,TRUE,"SUM";#N/A,#N/A,TRUE,"EE";#N/A,#N/A,TRUE,"AC";#N/A,#N/A,TRUE,"SN"}</definedName>
    <definedName name="____________M5" hidden="1">{#N/A,#N/A,TRUE,"SUM";#N/A,#N/A,TRUE,"EE";#N/A,#N/A,TRUE,"AC";#N/A,#N/A,TRUE,"SN"}</definedName>
    <definedName name="____________ss1" localSheetId="0" hidden="1">{#N/A,#N/A,TRUE,"SUM";#N/A,#N/A,TRUE,"EE";#N/A,#N/A,TRUE,"AC";#N/A,#N/A,TRUE,"SN"}</definedName>
    <definedName name="____________ss1" localSheetId="5" hidden="1">{#N/A,#N/A,TRUE,"SUM";#N/A,#N/A,TRUE,"EE";#N/A,#N/A,TRUE,"AC";#N/A,#N/A,TRUE,"SN"}</definedName>
    <definedName name="____________ss1" hidden="1">{#N/A,#N/A,TRUE,"SUM";#N/A,#N/A,TRUE,"EE";#N/A,#N/A,TRUE,"AC";#N/A,#N/A,TRUE,"SN"}</definedName>
    <definedName name="____________V1" localSheetId="0" hidden="1">{"sales",#N/A,FALSE,"SALES"}</definedName>
    <definedName name="____________V1" localSheetId="5" hidden="1">{"sales",#N/A,FALSE,"SALES"}</definedName>
    <definedName name="____________V1" hidden="1">{"sales",#N/A,FALSE,"SALES"}</definedName>
    <definedName name="____________VE32" localSheetId="0" hidden="1">{#N/A,#N/A,TRUE,"Str.";#N/A,#N/A,TRUE,"Steel &amp; Roof";#N/A,#N/A,TRUE,"Arc.";#N/A,#N/A,TRUE,"Preliminary";#N/A,#N/A,TRUE,"Sum_Prelim"}</definedName>
    <definedName name="____________VE32" localSheetId="5" hidden="1">{#N/A,#N/A,TRUE,"Str.";#N/A,#N/A,TRUE,"Steel &amp; Roof";#N/A,#N/A,TRUE,"Arc.";#N/A,#N/A,TRUE,"Preliminary";#N/A,#N/A,TRUE,"Sum_Prelim"}</definedName>
    <definedName name="____________VE32" hidden="1">{#N/A,#N/A,TRUE,"Str.";#N/A,#N/A,TRUE,"Steel &amp; Roof";#N/A,#N/A,TRUE,"Arc.";#N/A,#N/A,TRUE,"Preliminary";#N/A,#N/A,TRUE,"Sum_Prelim"}</definedName>
    <definedName name="___________a1" localSheetId="0" hidden="1">{"cashflow",#N/A,FALSE,"CASHFLOW "}</definedName>
    <definedName name="___________a1" localSheetId="5" hidden="1">{"cashflow",#N/A,FALSE,"CASHFLOW "}</definedName>
    <definedName name="___________a1" hidden="1">{"cashflow",#N/A,FALSE,"CASHFLOW "}</definedName>
    <definedName name="___________a10" localSheetId="0" hidden="1">{"sales",#N/A,FALSE,"SALES"}</definedName>
    <definedName name="___________a10" localSheetId="5" hidden="1">{"sales",#N/A,FALSE,"SALES"}</definedName>
    <definedName name="___________a10" hidden="1">{"sales",#N/A,FALSE,"SALES"}</definedName>
    <definedName name="___________a2" localSheetId="0" hidden="1">{"hilight1",#N/A,FALSE,"HILIGHT1"}</definedName>
    <definedName name="___________a2" localSheetId="5" hidden="1">{"hilight1",#N/A,FALSE,"HILIGHT1"}</definedName>
    <definedName name="___________a2" hidden="1">{"hilight1",#N/A,FALSE,"HILIGHT1"}</definedName>
    <definedName name="___________a21" localSheetId="0" hidden="1">{"hilight1",#N/A,FALSE,"HILIGHT1"}</definedName>
    <definedName name="___________a21" localSheetId="5" hidden="1">{"hilight1",#N/A,FALSE,"HILIGHT1"}</definedName>
    <definedName name="___________a21" hidden="1">{"hilight1",#N/A,FALSE,"HILIGHT1"}</definedName>
    <definedName name="___________a212" localSheetId="0" hidden="1">{"revable",#N/A,FALSE,"REVABLE"}</definedName>
    <definedName name="___________a212" localSheetId="5" hidden="1">{"revable",#N/A,FALSE,"REVABLE"}</definedName>
    <definedName name="___________a212" hidden="1">{"revable",#N/A,FALSE,"REVABLE"}</definedName>
    <definedName name="___________a3" localSheetId="0" hidden="1">{"hilight2",#N/A,FALSE,"HILIGHT2"}</definedName>
    <definedName name="___________a3" localSheetId="5" hidden="1">{"hilight2",#N/A,FALSE,"HILIGHT2"}</definedName>
    <definedName name="___________a3" hidden="1">{"hilight2",#N/A,FALSE,"HILIGHT2"}</definedName>
    <definedName name="___________a4" localSheetId="0" hidden="1">{"hilight3",#N/A,FALSE,"HILIGHT3"}</definedName>
    <definedName name="___________a4" localSheetId="5" hidden="1">{"hilight3",#N/A,FALSE,"HILIGHT3"}</definedName>
    <definedName name="___________a4" hidden="1">{"hilight3",#N/A,FALSE,"HILIGHT3"}</definedName>
    <definedName name="___________a5" localSheetId="0" hidden="1">{"income",#N/A,FALSE,"INCOME"}</definedName>
    <definedName name="___________a5" localSheetId="5" hidden="1">{"income",#N/A,FALSE,"INCOME"}</definedName>
    <definedName name="___________a5" hidden="1">{"income",#N/A,FALSE,"INCOME"}</definedName>
    <definedName name="___________a6" localSheetId="0" hidden="1">{"index",#N/A,FALSE,"INDEX"}</definedName>
    <definedName name="___________a6" localSheetId="5" hidden="1">{"index",#N/A,FALSE,"INDEX"}</definedName>
    <definedName name="___________a6" hidden="1">{"index",#N/A,FALSE,"INDEX"}</definedName>
    <definedName name="___________a7" localSheetId="0" hidden="1">{"PRINT_EST",#N/A,FALSE,"ESTMON"}</definedName>
    <definedName name="___________a7" localSheetId="5" hidden="1">{"PRINT_EST",#N/A,FALSE,"ESTMON"}</definedName>
    <definedName name="___________a7" hidden="1">{"PRINT_EST",#N/A,FALSE,"ESTMON"}</definedName>
    <definedName name="___________a8" localSheetId="0" hidden="1">{"revsale",#N/A,FALSE,"REV-ยุพดี"}</definedName>
    <definedName name="___________a8" localSheetId="5" hidden="1">{"revsale",#N/A,FALSE,"REV-ยุพดี"}</definedName>
    <definedName name="___________a8" hidden="1">{"revsale",#N/A,FALSE,"REV-ยุพดี"}</definedName>
    <definedName name="___________a9" localSheetId="0" hidden="1">{"revable",#N/A,FALSE,"REVABLE"}</definedName>
    <definedName name="___________a9" localSheetId="5" hidden="1">{"revable",#N/A,FALSE,"REVABLE"}</definedName>
    <definedName name="___________a9" hidden="1">{"revable",#N/A,FALSE,"REVABLE"}</definedName>
    <definedName name="___________eee1" localSheetId="0" hidden="1">{"revsale",#N/A,FALSE,"REV-ยุพดี"}</definedName>
    <definedName name="___________eee1" localSheetId="5" hidden="1">{"revsale",#N/A,FALSE,"REV-ยุพดี"}</definedName>
    <definedName name="___________eee1" hidden="1">{"revsale",#N/A,FALSE,"REV-ยุพดี"}</definedName>
    <definedName name="___________lll1" localSheetId="0" hidden="1">{"sales",#N/A,FALSE,"SALES"}</definedName>
    <definedName name="___________lll1" localSheetId="5" hidden="1">{"sales",#N/A,FALSE,"SALES"}</definedName>
    <definedName name="___________lll1" hidden="1">{"sales",#N/A,FALSE,"SALES"}</definedName>
    <definedName name="___________M5" localSheetId="0" hidden="1">{#N/A,#N/A,TRUE,"SUM";#N/A,#N/A,TRUE,"EE";#N/A,#N/A,TRUE,"AC";#N/A,#N/A,TRUE,"SN"}</definedName>
    <definedName name="___________M5" localSheetId="5" hidden="1">{#N/A,#N/A,TRUE,"SUM";#N/A,#N/A,TRUE,"EE";#N/A,#N/A,TRUE,"AC";#N/A,#N/A,TRUE,"SN"}</definedName>
    <definedName name="___________M5" hidden="1">{#N/A,#N/A,TRUE,"SUM";#N/A,#N/A,TRUE,"EE";#N/A,#N/A,TRUE,"AC";#N/A,#N/A,TRUE,"SN"}</definedName>
    <definedName name="___________new2" localSheetId="0" hidden="1">{#N/A,#N/A,TRUE,"SUM";#N/A,#N/A,TRUE,"EE";#N/A,#N/A,TRUE,"AC";#N/A,#N/A,TRUE,"SN"}</definedName>
    <definedName name="___________new2" localSheetId="5" hidden="1">{#N/A,#N/A,TRUE,"SUM";#N/A,#N/A,TRUE,"EE";#N/A,#N/A,TRUE,"AC";#N/A,#N/A,TRUE,"SN"}</definedName>
    <definedName name="___________new2" hidden="1">{#N/A,#N/A,TRUE,"SUM";#N/A,#N/A,TRUE,"EE";#N/A,#N/A,TRUE,"AC";#N/A,#N/A,TRUE,"SN"}</definedName>
    <definedName name="__________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_V1" localSheetId="0" hidden="1">{"sales",#N/A,FALSE,"SALES"}</definedName>
    <definedName name="___________V1" localSheetId="5" hidden="1">{"sales",#N/A,FALSE,"SALES"}</definedName>
    <definedName name="___________V1" hidden="1">{"sales",#N/A,FALSE,"SALES"}</definedName>
    <definedName name="___________VE32" localSheetId="0" hidden="1">{#N/A,#N/A,TRUE,"Str.";#N/A,#N/A,TRUE,"Steel &amp; Roof";#N/A,#N/A,TRUE,"Arc.";#N/A,#N/A,TRUE,"Preliminary";#N/A,#N/A,TRUE,"Sum_Prelim"}</definedName>
    <definedName name="___________VE32" localSheetId="5" hidden="1">{#N/A,#N/A,TRUE,"Str.";#N/A,#N/A,TRUE,"Steel &amp; Roof";#N/A,#N/A,TRUE,"Arc.";#N/A,#N/A,TRUE,"Preliminary";#N/A,#N/A,TRUE,"Sum_Prelim"}</definedName>
    <definedName name="___________VE32" hidden="1">{#N/A,#N/A,TRUE,"Str.";#N/A,#N/A,TRUE,"Steel &amp; Roof";#N/A,#N/A,TRUE,"Arc.";#N/A,#N/A,TRUE,"Preliminary";#N/A,#N/A,TRUE,"Sum_Prelim"}</definedName>
    <definedName name="__________a1" localSheetId="0" hidden="1">{"cashflow",#N/A,FALSE,"CASHFLOW "}</definedName>
    <definedName name="__________a1" localSheetId="5" hidden="1">{"cashflow",#N/A,FALSE,"CASHFLOW "}</definedName>
    <definedName name="__________a1" hidden="1">{"cashflow",#N/A,FALSE,"CASHFLOW "}</definedName>
    <definedName name="__________a10" localSheetId="0" hidden="1">{"sales",#N/A,FALSE,"SALES"}</definedName>
    <definedName name="__________a10" localSheetId="5" hidden="1">{"sales",#N/A,FALSE,"SALES"}</definedName>
    <definedName name="__________a10" hidden="1">{"sales",#N/A,FALSE,"SALES"}</definedName>
    <definedName name="__________a2" localSheetId="0" hidden="1">{"hilight1",#N/A,FALSE,"HILIGHT1"}</definedName>
    <definedName name="__________a2" localSheetId="5" hidden="1">{"hilight1",#N/A,FALSE,"HILIGHT1"}</definedName>
    <definedName name="__________a2" hidden="1">{"hilight1",#N/A,FALSE,"HILIGHT1"}</definedName>
    <definedName name="__________a21" localSheetId="0" hidden="1">{"hilight1",#N/A,FALSE,"HILIGHT1"}</definedName>
    <definedName name="__________a21" localSheetId="5" hidden="1">{"hilight1",#N/A,FALSE,"HILIGHT1"}</definedName>
    <definedName name="__________a21" hidden="1">{"hilight1",#N/A,FALSE,"HILIGHT1"}</definedName>
    <definedName name="__________a212" localSheetId="0" hidden="1">{"revable",#N/A,FALSE,"REVABLE"}</definedName>
    <definedName name="__________a212" localSheetId="5" hidden="1">{"revable",#N/A,FALSE,"REVABLE"}</definedName>
    <definedName name="__________a212" hidden="1">{"revable",#N/A,FALSE,"REVABLE"}</definedName>
    <definedName name="__________a3" localSheetId="0" hidden="1">{"hilight2",#N/A,FALSE,"HILIGHT2"}</definedName>
    <definedName name="__________a3" localSheetId="5" hidden="1">{"hilight2",#N/A,FALSE,"HILIGHT2"}</definedName>
    <definedName name="__________a3" hidden="1">{"hilight2",#N/A,FALSE,"HILIGHT2"}</definedName>
    <definedName name="__________a4" localSheetId="0" hidden="1">{"hilight3",#N/A,FALSE,"HILIGHT3"}</definedName>
    <definedName name="__________a4" localSheetId="5" hidden="1">{"hilight3",#N/A,FALSE,"HILIGHT3"}</definedName>
    <definedName name="__________a4" hidden="1">{"hilight3",#N/A,FALSE,"HILIGHT3"}</definedName>
    <definedName name="__________a5" localSheetId="0" hidden="1">{"income",#N/A,FALSE,"INCOME"}</definedName>
    <definedName name="__________a5" localSheetId="5" hidden="1">{"income",#N/A,FALSE,"INCOME"}</definedName>
    <definedName name="__________a5" hidden="1">{"income",#N/A,FALSE,"INCOME"}</definedName>
    <definedName name="__________a6" localSheetId="0" hidden="1">{"index",#N/A,FALSE,"INDEX"}</definedName>
    <definedName name="__________a6" localSheetId="5" hidden="1">{"index",#N/A,FALSE,"INDEX"}</definedName>
    <definedName name="__________a6" hidden="1">{"index",#N/A,FALSE,"INDEX"}</definedName>
    <definedName name="__________a7" localSheetId="0" hidden="1">{"PRINT_EST",#N/A,FALSE,"ESTMON"}</definedName>
    <definedName name="__________a7" localSheetId="5" hidden="1">{"PRINT_EST",#N/A,FALSE,"ESTMON"}</definedName>
    <definedName name="__________a7" hidden="1">{"PRINT_EST",#N/A,FALSE,"ESTMON"}</definedName>
    <definedName name="__________a8" localSheetId="0" hidden="1">{"revsale",#N/A,FALSE,"REV-ยุพดี"}</definedName>
    <definedName name="__________a8" localSheetId="5" hidden="1">{"revsale",#N/A,FALSE,"REV-ยุพดี"}</definedName>
    <definedName name="__________a8" hidden="1">{"revsale",#N/A,FALSE,"REV-ยุพดี"}</definedName>
    <definedName name="__________a9" localSheetId="0" hidden="1">{"revable",#N/A,FALSE,"REVABLE"}</definedName>
    <definedName name="__________a9" localSheetId="5" hidden="1">{"revable",#N/A,FALSE,"REVABLE"}</definedName>
    <definedName name="__________a9" hidden="1">{"revable",#N/A,FALSE,"REVABLE"}</definedName>
    <definedName name="__________eee1" localSheetId="0" hidden="1">{"revsale",#N/A,FALSE,"REV-ยุพดี"}</definedName>
    <definedName name="__________eee1" localSheetId="5" hidden="1">{"revsale",#N/A,FALSE,"REV-ยุพดี"}</definedName>
    <definedName name="__________eee1" hidden="1">{"revsale",#N/A,FALSE,"REV-ยุพดี"}</definedName>
    <definedName name="__________lll1" localSheetId="0" hidden="1">{"sales",#N/A,FALSE,"SALES"}</definedName>
    <definedName name="__________lll1" localSheetId="5" hidden="1">{"sales",#N/A,FALSE,"SALES"}</definedName>
    <definedName name="__________lll1" hidden="1">{"sales",#N/A,FALSE,"SALES"}</definedName>
    <definedName name="__________M5" localSheetId="0" hidden="1">{#N/A,#N/A,TRUE,"SUM";#N/A,#N/A,TRUE,"EE";#N/A,#N/A,TRUE,"AC";#N/A,#N/A,TRUE,"SN"}</definedName>
    <definedName name="__________M5" localSheetId="5" hidden="1">{#N/A,#N/A,TRUE,"SUM";#N/A,#N/A,TRUE,"EE";#N/A,#N/A,TRUE,"AC";#N/A,#N/A,TRUE,"SN"}</definedName>
    <definedName name="__________M5" hidden="1">{#N/A,#N/A,TRUE,"SUM";#N/A,#N/A,TRUE,"EE";#N/A,#N/A,TRUE,"AC";#N/A,#N/A,TRUE,"SN"}</definedName>
    <definedName name="_________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V1" localSheetId="0" hidden="1">{"sales",#N/A,FALSE,"SALES"}</definedName>
    <definedName name="__________V1" localSheetId="5" hidden="1">{"sales",#N/A,FALSE,"SALES"}</definedName>
    <definedName name="__________V1" hidden="1">{"sales",#N/A,FALSE,"SALES"}</definedName>
    <definedName name="__________VE32" localSheetId="0" hidden="1">{#N/A,#N/A,TRUE,"Str.";#N/A,#N/A,TRUE,"Steel &amp; Roof";#N/A,#N/A,TRUE,"Arc.";#N/A,#N/A,TRUE,"Preliminary";#N/A,#N/A,TRUE,"Sum_Prelim"}</definedName>
    <definedName name="__________VE32" localSheetId="5" hidden="1">{#N/A,#N/A,TRUE,"Str.";#N/A,#N/A,TRUE,"Steel &amp; Roof";#N/A,#N/A,TRUE,"Arc.";#N/A,#N/A,TRUE,"Preliminary";#N/A,#N/A,TRUE,"Sum_Prelim"}</definedName>
    <definedName name="__________VE32" hidden="1">{#N/A,#N/A,TRUE,"Str.";#N/A,#N/A,TRUE,"Steel &amp; Roof";#N/A,#N/A,TRUE,"Arc.";#N/A,#N/A,TRUE,"Preliminary";#N/A,#N/A,TRUE,"Sum_Prelim"}</definedName>
    <definedName name="__________z1" localSheetId="0" hidden="1">{#N/A,#N/A,TRUE,"SUM";#N/A,#N/A,TRUE,"EE";#N/A,#N/A,TRUE,"AC";#N/A,#N/A,TRUE,"SN"}</definedName>
    <definedName name="__________z1" localSheetId="5" hidden="1">{#N/A,#N/A,TRUE,"SUM";#N/A,#N/A,TRUE,"EE";#N/A,#N/A,TRUE,"AC";#N/A,#N/A,TRUE,"SN"}</definedName>
    <definedName name="__________z1" hidden="1">{#N/A,#N/A,TRUE,"SUM";#N/A,#N/A,TRUE,"EE";#N/A,#N/A,TRUE,"AC";#N/A,#N/A,TRUE,"SN"}</definedName>
    <definedName name="_________a1" localSheetId="0" hidden="1">{"cashflow",#N/A,FALSE,"CASHFLOW "}</definedName>
    <definedName name="_________a1" localSheetId="5" hidden="1">{"cashflow",#N/A,FALSE,"CASHFLOW "}</definedName>
    <definedName name="_________a1" hidden="1">{"cashflow",#N/A,FALSE,"CASHFLOW "}</definedName>
    <definedName name="_________a10" localSheetId="0" hidden="1">{"sales",#N/A,FALSE,"SALES"}</definedName>
    <definedName name="_________a10" localSheetId="5" hidden="1">{"sales",#N/A,FALSE,"SALES"}</definedName>
    <definedName name="_________a10" hidden="1">{"sales",#N/A,FALSE,"SALES"}</definedName>
    <definedName name="_________a2" localSheetId="0" hidden="1">{"hilight1",#N/A,FALSE,"HILIGHT1"}</definedName>
    <definedName name="_________a2" localSheetId="5" hidden="1">{"hilight1",#N/A,FALSE,"HILIGHT1"}</definedName>
    <definedName name="_________a2" hidden="1">{"hilight1",#N/A,FALSE,"HILIGHT1"}</definedName>
    <definedName name="_________a21" localSheetId="0" hidden="1">{"hilight1",#N/A,FALSE,"HILIGHT1"}</definedName>
    <definedName name="_________a21" localSheetId="5" hidden="1">{"hilight1",#N/A,FALSE,"HILIGHT1"}</definedName>
    <definedName name="_________a21" hidden="1">{"hilight1",#N/A,FALSE,"HILIGHT1"}</definedName>
    <definedName name="_________a212" localSheetId="0" hidden="1">{"revable",#N/A,FALSE,"REVABLE"}</definedName>
    <definedName name="_________a212" localSheetId="5" hidden="1">{"revable",#N/A,FALSE,"REVABLE"}</definedName>
    <definedName name="_________a212" hidden="1">{"revable",#N/A,FALSE,"REVABLE"}</definedName>
    <definedName name="_________a3" localSheetId="0" hidden="1">{"hilight2",#N/A,FALSE,"HILIGHT2"}</definedName>
    <definedName name="_________a3" localSheetId="5" hidden="1">{"hilight2",#N/A,FALSE,"HILIGHT2"}</definedName>
    <definedName name="_________a3" hidden="1">{"hilight2",#N/A,FALSE,"HILIGHT2"}</definedName>
    <definedName name="_________a4" localSheetId="0" hidden="1">{"hilight3",#N/A,FALSE,"HILIGHT3"}</definedName>
    <definedName name="_________a4" localSheetId="5" hidden="1">{"hilight3",#N/A,FALSE,"HILIGHT3"}</definedName>
    <definedName name="_________a4" hidden="1">{"hilight3",#N/A,FALSE,"HILIGHT3"}</definedName>
    <definedName name="_________a5" localSheetId="0" hidden="1">{"income",#N/A,FALSE,"INCOME"}</definedName>
    <definedName name="_________a5" localSheetId="5" hidden="1">{"income",#N/A,FALSE,"INCOME"}</definedName>
    <definedName name="_________a5" hidden="1">{"income",#N/A,FALSE,"INCOME"}</definedName>
    <definedName name="_________a6" localSheetId="0" hidden="1">{"index",#N/A,FALSE,"INDEX"}</definedName>
    <definedName name="_________a6" localSheetId="5" hidden="1">{"index",#N/A,FALSE,"INDEX"}</definedName>
    <definedName name="_________a6" hidden="1">{"index",#N/A,FALSE,"INDEX"}</definedName>
    <definedName name="_________a7" localSheetId="0" hidden="1">{"PRINT_EST",#N/A,FALSE,"ESTMON"}</definedName>
    <definedName name="_________a7" localSheetId="5" hidden="1">{"PRINT_EST",#N/A,FALSE,"ESTMON"}</definedName>
    <definedName name="_________a7" hidden="1">{"PRINT_EST",#N/A,FALSE,"ESTMON"}</definedName>
    <definedName name="_________a8" localSheetId="0" hidden="1">{"revsale",#N/A,FALSE,"REV-ยุพดี"}</definedName>
    <definedName name="_________a8" localSheetId="5" hidden="1">{"revsale",#N/A,FALSE,"REV-ยุพดี"}</definedName>
    <definedName name="_________a8" hidden="1">{"revsale",#N/A,FALSE,"REV-ยุพดี"}</definedName>
    <definedName name="_________a9" localSheetId="0" hidden="1">{"revable",#N/A,FALSE,"REVABLE"}</definedName>
    <definedName name="_________a9" localSheetId="5" hidden="1">{"revable",#N/A,FALSE,"REVABLE"}</definedName>
    <definedName name="_________a9" hidden="1">{"revable",#N/A,FALSE,"REVABLE"}</definedName>
    <definedName name="_________eee1" localSheetId="0" hidden="1">{"revsale",#N/A,FALSE,"REV-ยุพดี"}</definedName>
    <definedName name="_________eee1" localSheetId="5" hidden="1">{"revsale",#N/A,FALSE,"REV-ยุพดี"}</definedName>
    <definedName name="_________eee1" hidden="1">{"revsale",#N/A,FALSE,"REV-ยุพดี"}</definedName>
    <definedName name="_________lll1" localSheetId="0" hidden="1">{"sales",#N/A,FALSE,"SALES"}</definedName>
    <definedName name="_________lll1" localSheetId="5" hidden="1">{"sales",#N/A,FALSE,"SALES"}</definedName>
    <definedName name="_________lll1" hidden="1">{"sales",#N/A,FALSE,"SALES"}</definedName>
    <definedName name="_________M5" localSheetId="0" hidden="1">{#N/A,#N/A,TRUE,"SUM";#N/A,#N/A,TRUE,"EE";#N/A,#N/A,TRUE,"AC";#N/A,#N/A,TRUE,"SN"}</definedName>
    <definedName name="_________M5" localSheetId="5" hidden="1">{#N/A,#N/A,TRUE,"SUM";#N/A,#N/A,TRUE,"EE";#N/A,#N/A,TRUE,"AC";#N/A,#N/A,TRUE,"SN"}</definedName>
    <definedName name="_________M5" hidden="1">{#N/A,#N/A,TRUE,"SUM";#N/A,#N/A,TRUE,"EE";#N/A,#N/A,TRUE,"AC";#N/A,#N/A,TRUE,"SN"}</definedName>
    <definedName name="_________new2" localSheetId="0" hidden="1">{#N/A,#N/A,TRUE,"SUM";#N/A,#N/A,TRUE,"EE";#N/A,#N/A,TRUE,"AC";#N/A,#N/A,TRUE,"SN"}</definedName>
    <definedName name="_________new2" localSheetId="5" hidden="1">{#N/A,#N/A,TRUE,"SUM";#N/A,#N/A,TRUE,"EE";#N/A,#N/A,TRUE,"AC";#N/A,#N/A,TRUE,"SN"}</definedName>
    <definedName name="_________new2" hidden="1">{#N/A,#N/A,TRUE,"SUM";#N/A,#N/A,TRUE,"EE";#N/A,#N/A,TRUE,"AC";#N/A,#N/A,TRUE,"SN"}</definedName>
    <definedName name="________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ss1" localSheetId="0" hidden="1">{#N/A,#N/A,TRUE,"SUM";#N/A,#N/A,TRUE,"EE";#N/A,#N/A,TRUE,"AC";#N/A,#N/A,TRUE,"SN"}</definedName>
    <definedName name="_________ss1" localSheetId="5" hidden="1">{#N/A,#N/A,TRUE,"SUM";#N/A,#N/A,TRUE,"EE";#N/A,#N/A,TRUE,"AC";#N/A,#N/A,TRUE,"SN"}</definedName>
    <definedName name="_________ss1" hidden="1">{#N/A,#N/A,TRUE,"SUM";#N/A,#N/A,TRUE,"EE";#N/A,#N/A,TRUE,"AC";#N/A,#N/A,TRUE,"SN"}</definedName>
    <definedName name="_________V1" localSheetId="0" hidden="1">{"sales",#N/A,FALSE,"SALES"}</definedName>
    <definedName name="_________V1" localSheetId="5" hidden="1">{"sales",#N/A,FALSE,"SALES"}</definedName>
    <definedName name="_________V1" hidden="1">{"sales",#N/A,FALSE,"SALES"}</definedName>
    <definedName name="_________VE32" localSheetId="0" hidden="1">{#N/A,#N/A,TRUE,"Str.";#N/A,#N/A,TRUE,"Steel &amp; Roof";#N/A,#N/A,TRUE,"Arc.";#N/A,#N/A,TRUE,"Preliminary";#N/A,#N/A,TRUE,"Sum_Prelim"}</definedName>
    <definedName name="_________VE32" localSheetId="5" hidden="1">{#N/A,#N/A,TRUE,"Str.";#N/A,#N/A,TRUE,"Steel &amp; Roof";#N/A,#N/A,TRUE,"Arc.";#N/A,#N/A,TRUE,"Preliminary";#N/A,#N/A,TRUE,"Sum_Prelim"}</definedName>
    <definedName name="_________VE32" hidden="1">{#N/A,#N/A,TRUE,"Str.";#N/A,#N/A,TRUE,"Steel &amp; Roof";#N/A,#N/A,TRUE,"Arc.";#N/A,#N/A,TRUE,"Preliminary";#N/A,#N/A,TRUE,"Sum_Prelim"}</definedName>
    <definedName name="________a1" localSheetId="0" hidden="1">{"cashflow",#N/A,FALSE,"CASHFLOW "}</definedName>
    <definedName name="________a1" localSheetId="5" hidden="1">{"cashflow",#N/A,FALSE,"CASHFLOW "}</definedName>
    <definedName name="________a1" hidden="1">{"cashflow",#N/A,FALSE,"CASHFLOW "}</definedName>
    <definedName name="________a10" localSheetId="0" hidden="1">{"sales",#N/A,FALSE,"SALES"}</definedName>
    <definedName name="________a10" localSheetId="5" hidden="1">{"sales",#N/A,FALSE,"SALES"}</definedName>
    <definedName name="________a10" hidden="1">{"sales",#N/A,FALSE,"SALES"}</definedName>
    <definedName name="________a2" localSheetId="0" hidden="1">{"hilight1",#N/A,FALSE,"HILIGHT1"}</definedName>
    <definedName name="________a2" localSheetId="5" hidden="1">{"hilight1",#N/A,FALSE,"HILIGHT1"}</definedName>
    <definedName name="________a2" hidden="1">{"hilight1",#N/A,FALSE,"HILIGHT1"}</definedName>
    <definedName name="________a21" localSheetId="0" hidden="1">{"hilight1",#N/A,FALSE,"HILIGHT1"}</definedName>
    <definedName name="________a21" localSheetId="5" hidden="1">{"hilight1",#N/A,FALSE,"HILIGHT1"}</definedName>
    <definedName name="________a21" hidden="1">{"hilight1",#N/A,FALSE,"HILIGHT1"}</definedName>
    <definedName name="________a212" localSheetId="0" hidden="1">{"revable",#N/A,FALSE,"REVABLE"}</definedName>
    <definedName name="________a212" localSheetId="5" hidden="1">{"revable",#N/A,FALSE,"REVABLE"}</definedName>
    <definedName name="________a212" hidden="1">{"revable",#N/A,FALSE,"REVABLE"}</definedName>
    <definedName name="________a3" localSheetId="0" hidden="1">{"hilight2",#N/A,FALSE,"HILIGHT2"}</definedName>
    <definedName name="________a3" localSheetId="5" hidden="1">{"hilight2",#N/A,FALSE,"HILIGHT2"}</definedName>
    <definedName name="________a3" hidden="1">{"hilight2",#N/A,FALSE,"HILIGHT2"}</definedName>
    <definedName name="________a4" localSheetId="0" hidden="1">{"hilight3",#N/A,FALSE,"HILIGHT3"}</definedName>
    <definedName name="________a4" localSheetId="5" hidden="1">{"hilight3",#N/A,FALSE,"HILIGHT3"}</definedName>
    <definedName name="________a4" hidden="1">{"hilight3",#N/A,FALSE,"HILIGHT3"}</definedName>
    <definedName name="________a5" localSheetId="0" hidden="1">{"income",#N/A,FALSE,"INCOME"}</definedName>
    <definedName name="________a5" localSheetId="5" hidden="1">{"income",#N/A,FALSE,"INCOME"}</definedName>
    <definedName name="________a5" hidden="1">{"income",#N/A,FALSE,"INCOME"}</definedName>
    <definedName name="________a6" localSheetId="0" hidden="1">{"index",#N/A,FALSE,"INDEX"}</definedName>
    <definedName name="________a6" localSheetId="5" hidden="1">{"index",#N/A,FALSE,"INDEX"}</definedName>
    <definedName name="________a6" hidden="1">{"index",#N/A,FALSE,"INDEX"}</definedName>
    <definedName name="________a7" localSheetId="0" hidden="1">{"PRINT_EST",#N/A,FALSE,"ESTMON"}</definedName>
    <definedName name="________a7" localSheetId="5" hidden="1">{"PRINT_EST",#N/A,FALSE,"ESTMON"}</definedName>
    <definedName name="________a7" hidden="1">{"PRINT_EST",#N/A,FALSE,"ESTMON"}</definedName>
    <definedName name="________a8" localSheetId="0" hidden="1">{"revsale",#N/A,FALSE,"REV-ยุพดี"}</definedName>
    <definedName name="________a8" localSheetId="5" hidden="1">{"revsale",#N/A,FALSE,"REV-ยุพดี"}</definedName>
    <definedName name="________a8" hidden="1">{"revsale",#N/A,FALSE,"REV-ยุพดี"}</definedName>
    <definedName name="________a9" localSheetId="0" hidden="1">{"revable",#N/A,FALSE,"REVABLE"}</definedName>
    <definedName name="________a9" localSheetId="5" hidden="1">{"revable",#N/A,FALSE,"REVABLE"}</definedName>
    <definedName name="________a9" hidden="1">{"revable",#N/A,FALSE,"REVABLE"}</definedName>
    <definedName name="________eee1" localSheetId="0" hidden="1">{"revsale",#N/A,FALSE,"REV-ยุพดี"}</definedName>
    <definedName name="________eee1" localSheetId="5" hidden="1">{"revsale",#N/A,FALSE,"REV-ยุพดี"}</definedName>
    <definedName name="________eee1" hidden="1">{"revsale",#N/A,FALSE,"REV-ยุพดี"}</definedName>
    <definedName name="________lll1" localSheetId="0" hidden="1">{"sales",#N/A,FALSE,"SALES"}</definedName>
    <definedName name="________lll1" localSheetId="5" hidden="1">{"sales",#N/A,FALSE,"SALES"}</definedName>
    <definedName name="________lll1" hidden="1">{"sales",#N/A,FALSE,"SALES"}</definedName>
    <definedName name="________M5" localSheetId="0" hidden="1">{#N/A,#N/A,TRUE,"SUM";#N/A,#N/A,TRUE,"EE";#N/A,#N/A,TRUE,"AC";#N/A,#N/A,TRUE,"SN"}</definedName>
    <definedName name="________M5" localSheetId="5" hidden="1">{#N/A,#N/A,TRUE,"SUM";#N/A,#N/A,TRUE,"EE";#N/A,#N/A,TRUE,"AC";#N/A,#N/A,TRUE,"SN"}</definedName>
    <definedName name="________M5" hidden="1">{#N/A,#N/A,TRUE,"SUM";#N/A,#N/A,TRUE,"EE";#N/A,#N/A,TRUE,"AC";#N/A,#N/A,TRUE,"SN"}</definedName>
    <definedName name="________new2" localSheetId="0" hidden="1">{#N/A,#N/A,TRUE,"SUM";#N/A,#N/A,TRUE,"EE";#N/A,#N/A,TRUE,"AC";#N/A,#N/A,TRUE,"SN"}</definedName>
    <definedName name="________new2" localSheetId="5" hidden="1">{#N/A,#N/A,TRUE,"SUM";#N/A,#N/A,TRUE,"EE";#N/A,#N/A,TRUE,"AC";#N/A,#N/A,TRUE,"SN"}</definedName>
    <definedName name="________new2" hidden="1">{#N/A,#N/A,TRUE,"SUM";#N/A,#N/A,TRUE,"EE";#N/A,#N/A,TRUE,"AC";#N/A,#N/A,TRUE,"SN"}</definedName>
    <definedName name="_______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ss1" localSheetId="0" hidden="1">{#N/A,#N/A,TRUE,"SUM";#N/A,#N/A,TRUE,"EE";#N/A,#N/A,TRUE,"AC";#N/A,#N/A,TRUE,"SN"}</definedName>
    <definedName name="________ss1" localSheetId="5" hidden="1">{#N/A,#N/A,TRUE,"SUM";#N/A,#N/A,TRUE,"EE";#N/A,#N/A,TRUE,"AC";#N/A,#N/A,TRUE,"SN"}</definedName>
    <definedName name="________ss1" hidden="1">{#N/A,#N/A,TRUE,"SUM";#N/A,#N/A,TRUE,"EE";#N/A,#N/A,TRUE,"AC";#N/A,#N/A,TRUE,"SN"}</definedName>
    <definedName name="________V1" localSheetId="0" hidden="1">{"sales",#N/A,FALSE,"SALES"}</definedName>
    <definedName name="________V1" localSheetId="5" hidden="1">{"sales",#N/A,FALSE,"SALES"}</definedName>
    <definedName name="________V1" hidden="1">{"sales",#N/A,FALSE,"SALES"}</definedName>
    <definedName name="________VE32" localSheetId="0" hidden="1">{#N/A,#N/A,TRUE,"Str.";#N/A,#N/A,TRUE,"Steel &amp; Roof";#N/A,#N/A,TRUE,"Arc.";#N/A,#N/A,TRUE,"Preliminary";#N/A,#N/A,TRUE,"Sum_Prelim"}</definedName>
    <definedName name="________VE32" localSheetId="5" hidden="1">{#N/A,#N/A,TRUE,"Str.";#N/A,#N/A,TRUE,"Steel &amp; Roof";#N/A,#N/A,TRUE,"Arc.";#N/A,#N/A,TRUE,"Preliminary";#N/A,#N/A,TRUE,"Sum_Prelim"}</definedName>
    <definedName name="________VE32" hidden="1">{#N/A,#N/A,TRUE,"Str.";#N/A,#N/A,TRUE,"Steel &amp; Roof";#N/A,#N/A,TRUE,"Arc.";#N/A,#N/A,TRUE,"Preliminary";#N/A,#N/A,TRUE,"Sum_Prelim"}</definedName>
    <definedName name="________z1" localSheetId="0" hidden="1">{#N/A,#N/A,TRUE,"SUM";#N/A,#N/A,TRUE,"EE";#N/A,#N/A,TRUE,"AC";#N/A,#N/A,TRUE,"SN"}</definedName>
    <definedName name="________z1" localSheetId="5" hidden="1">{#N/A,#N/A,TRUE,"SUM";#N/A,#N/A,TRUE,"EE";#N/A,#N/A,TRUE,"AC";#N/A,#N/A,TRUE,"SN"}</definedName>
    <definedName name="________z1" hidden="1">{#N/A,#N/A,TRUE,"SUM";#N/A,#N/A,TRUE,"EE";#N/A,#N/A,TRUE,"AC";#N/A,#N/A,TRUE,"SN"}</definedName>
    <definedName name="_______a1" localSheetId="0" hidden="1">{"cashflow",#N/A,FALSE,"CASHFLOW "}</definedName>
    <definedName name="_______a1" localSheetId="5" hidden="1">{"cashflow",#N/A,FALSE,"CASHFLOW "}</definedName>
    <definedName name="_______a1" hidden="1">{"cashflow",#N/A,FALSE,"CASHFLOW "}</definedName>
    <definedName name="_______a10" localSheetId="0" hidden="1">{"sales",#N/A,FALSE,"SALES"}</definedName>
    <definedName name="_______a10" localSheetId="5" hidden="1">{"sales",#N/A,FALSE,"SALES"}</definedName>
    <definedName name="_______a10" hidden="1">{"sales",#N/A,FALSE,"SALES"}</definedName>
    <definedName name="_______a2" localSheetId="0" hidden="1">{"hilight1",#N/A,FALSE,"HILIGHT1"}</definedName>
    <definedName name="_______a2" localSheetId="5" hidden="1">{"hilight1",#N/A,FALSE,"HILIGHT1"}</definedName>
    <definedName name="_______a2" hidden="1">{"hilight1",#N/A,FALSE,"HILIGHT1"}</definedName>
    <definedName name="_______a21" localSheetId="0" hidden="1">{"hilight1",#N/A,FALSE,"HILIGHT1"}</definedName>
    <definedName name="_______a21" localSheetId="5" hidden="1">{"hilight1",#N/A,FALSE,"HILIGHT1"}</definedName>
    <definedName name="_______a21" hidden="1">{"hilight1",#N/A,FALSE,"HILIGHT1"}</definedName>
    <definedName name="_______a212" localSheetId="0" hidden="1">{"revable",#N/A,FALSE,"REVABLE"}</definedName>
    <definedName name="_______a212" localSheetId="5" hidden="1">{"revable",#N/A,FALSE,"REVABLE"}</definedName>
    <definedName name="_______a212" hidden="1">{"revable",#N/A,FALSE,"REVABLE"}</definedName>
    <definedName name="_______a3" localSheetId="0" hidden="1">{"hilight2",#N/A,FALSE,"HILIGHT2"}</definedName>
    <definedName name="_______a3" localSheetId="5" hidden="1">{"hilight2",#N/A,FALSE,"HILIGHT2"}</definedName>
    <definedName name="_______a3" hidden="1">{"hilight2",#N/A,FALSE,"HILIGHT2"}</definedName>
    <definedName name="_______a4" localSheetId="0" hidden="1">{"hilight3",#N/A,FALSE,"HILIGHT3"}</definedName>
    <definedName name="_______a4" localSheetId="5" hidden="1">{"hilight3",#N/A,FALSE,"HILIGHT3"}</definedName>
    <definedName name="_______a4" hidden="1">{"hilight3",#N/A,FALSE,"HILIGHT3"}</definedName>
    <definedName name="_______a5" localSheetId="0" hidden="1">{"income",#N/A,FALSE,"INCOME"}</definedName>
    <definedName name="_______a5" localSheetId="5" hidden="1">{"income",#N/A,FALSE,"INCOME"}</definedName>
    <definedName name="_______a5" hidden="1">{"income",#N/A,FALSE,"INCOME"}</definedName>
    <definedName name="_______a6" localSheetId="0" hidden="1">{"index",#N/A,FALSE,"INDEX"}</definedName>
    <definedName name="_______a6" localSheetId="5" hidden="1">{"index",#N/A,FALSE,"INDEX"}</definedName>
    <definedName name="_______a6" hidden="1">{"index",#N/A,FALSE,"INDEX"}</definedName>
    <definedName name="_______a7" localSheetId="0" hidden="1">{"PRINT_EST",#N/A,FALSE,"ESTMON"}</definedName>
    <definedName name="_______a7" localSheetId="5" hidden="1">{"PRINT_EST",#N/A,FALSE,"ESTMON"}</definedName>
    <definedName name="_______a7" hidden="1">{"PRINT_EST",#N/A,FALSE,"ESTMON"}</definedName>
    <definedName name="_______a8" localSheetId="0" hidden="1">{"revsale",#N/A,FALSE,"REV-ยุพดี"}</definedName>
    <definedName name="_______a8" localSheetId="5" hidden="1">{"revsale",#N/A,FALSE,"REV-ยุพดี"}</definedName>
    <definedName name="_______a8" hidden="1">{"revsale",#N/A,FALSE,"REV-ยุพดี"}</definedName>
    <definedName name="_______a9" localSheetId="0" hidden="1">{"revable",#N/A,FALSE,"REVABLE"}</definedName>
    <definedName name="_______a9" localSheetId="5" hidden="1">{"revable",#N/A,FALSE,"REVABLE"}</definedName>
    <definedName name="_______a9" hidden="1">{"revable",#N/A,FALSE,"REVABLE"}</definedName>
    <definedName name="_______eee1" localSheetId="0" hidden="1">{"revsale",#N/A,FALSE,"REV-ยุพดี"}</definedName>
    <definedName name="_______eee1" localSheetId="5" hidden="1">{"revsale",#N/A,FALSE,"REV-ยุพดี"}</definedName>
    <definedName name="_______eee1" hidden="1">{"revsale",#N/A,FALSE,"REV-ยุพดี"}</definedName>
    <definedName name="_______lll1" localSheetId="0" hidden="1">{"sales",#N/A,FALSE,"SALES"}</definedName>
    <definedName name="_______lll1" localSheetId="5" hidden="1">{"sales",#N/A,FALSE,"SALES"}</definedName>
    <definedName name="_______lll1" hidden="1">{"sales",#N/A,FALSE,"SALES"}</definedName>
    <definedName name="_______M5" localSheetId="0" hidden="1">{#N/A,#N/A,TRUE,"SUM";#N/A,#N/A,TRUE,"EE";#N/A,#N/A,TRUE,"AC";#N/A,#N/A,TRUE,"SN"}</definedName>
    <definedName name="_______M5" localSheetId="5" hidden="1">{#N/A,#N/A,TRUE,"SUM";#N/A,#N/A,TRUE,"EE";#N/A,#N/A,TRUE,"AC";#N/A,#N/A,TRUE,"SN"}</definedName>
    <definedName name="_______M5" hidden="1">{#N/A,#N/A,TRUE,"SUM";#N/A,#N/A,TRUE,"EE";#N/A,#N/A,TRUE,"AC";#N/A,#N/A,TRUE,"SN"}</definedName>
    <definedName name="_______new2" localSheetId="0" hidden="1">{#N/A,#N/A,TRUE,"SUM";#N/A,#N/A,TRUE,"EE";#N/A,#N/A,TRUE,"AC";#N/A,#N/A,TRUE,"SN"}</definedName>
    <definedName name="_______new2" localSheetId="5" hidden="1">{#N/A,#N/A,TRUE,"SUM";#N/A,#N/A,TRUE,"EE";#N/A,#N/A,TRUE,"AC";#N/A,#N/A,TRUE,"SN"}</definedName>
    <definedName name="_______new2" hidden="1">{#N/A,#N/A,TRUE,"SUM";#N/A,#N/A,TRUE,"EE";#N/A,#N/A,TRUE,"AC";#N/A,#N/A,TRUE,"SN"}</definedName>
    <definedName name="______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ss1" localSheetId="0" hidden="1">{#N/A,#N/A,TRUE,"SUM";#N/A,#N/A,TRUE,"EE";#N/A,#N/A,TRUE,"AC";#N/A,#N/A,TRUE,"SN"}</definedName>
    <definedName name="_______ss1" localSheetId="5" hidden="1">{#N/A,#N/A,TRUE,"SUM";#N/A,#N/A,TRUE,"EE";#N/A,#N/A,TRUE,"AC";#N/A,#N/A,TRUE,"SN"}</definedName>
    <definedName name="_______ss1" hidden="1">{#N/A,#N/A,TRUE,"SUM";#N/A,#N/A,TRUE,"EE";#N/A,#N/A,TRUE,"AC";#N/A,#N/A,TRUE,"SN"}</definedName>
    <definedName name="_______V1" localSheetId="0" hidden="1">{"sales",#N/A,FALSE,"SALES"}</definedName>
    <definedName name="_______V1" localSheetId="5" hidden="1">{"sales",#N/A,FALSE,"SALES"}</definedName>
    <definedName name="_______V1" hidden="1">{"sales",#N/A,FALSE,"SALES"}</definedName>
    <definedName name="_______VE32" localSheetId="0" hidden="1">{#N/A,#N/A,TRUE,"Str.";#N/A,#N/A,TRUE,"Steel &amp; Roof";#N/A,#N/A,TRUE,"Arc.";#N/A,#N/A,TRUE,"Preliminary";#N/A,#N/A,TRUE,"Sum_Prelim"}</definedName>
    <definedName name="_______VE32" localSheetId="5" hidden="1">{#N/A,#N/A,TRUE,"Str.";#N/A,#N/A,TRUE,"Steel &amp; Roof";#N/A,#N/A,TRUE,"Arc.";#N/A,#N/A,TRUE,"Preliminary";#N/A,#N/A,TRUE,"Sum_Prelim"}</definedName>
    <definedName name="_______VE32" hidden="1">{#N/A,#N/A,TRUE,"Str.";#N/A,#N/A,TRUE,"Steel &amp; Roof";#N/A,#N/A,TRUE,"Arc.";#N/A,#N/A,TRUE,"Preliminary";#N/A,#N/A,TRUE,"Sum_Prelim"}</definedName>
    <definedName name="_______z1" localSheetId="0" hidden="1">{#N/A,#N/A,TRUE,"SUM";#N/A,#N/A,TRUE,"EE";#N/A,#N/A,TRUE,"AC";#N/A,#N/A,TRUE,"SN"}</definedName>
    <definedName name="_______z1" localSheetId="5" hidden="1">{#N/A,#N/A,TRUE,"SUM";#N/A,#N/A,TRUE,"EE";#N/A,#N/A,TRUE,"AC";#N/A,#N/A,TRUE,"SN"}</definedName>
    <definedName name="_______z1" hidden="1">{#N/A,#N/A,TRUE,"SUM";#N/A,#N/A,TRUE,"EE";#N/A,#N/A,TRUE,"AC";#N/A,#N/A,TRUE,"SN"}</definedName>
    <definedName name="______a1" localSheetId="0" hidden="1">{"cashflow",#N/A,FALSE,"CASHFLOW "}</definedName>
    <definedName name="______a1" localSheetId="5" hidden="1">{"cashflow",#N/A,FALSE,"CASHFLOW "}</definedName>
    <definedName name="______a1" hidden="1">{"cashflow",#N/A,FALSE,"CASHFLOW "}</definedName>
    <definedName name="______a10" localSheetId="0" hidden="1">{"sales",#N/A,FALSE,"SALES"}</definedName>
    <definedName name="______a10" localSheetId="5" hidden="1">{"sales",#N/A,FALSE,"SALES"}</definedName>
    <definedName name="______a10" hidden="1">{"sales",#N/A,FALSE,"SALES"}</definedName>
    <definedName name="______a2" localSheetId="0" hidden="1">{"hilight1",#N/A,FALSE,"HILIGHT1"}</definedName>
    <definedName name="______a2" localSheetId="5" hidden="1">{"hilight1",#N/A,FALSE,"HILIGHT1"}</definedName>
    <definedName name="______a2" hidden="1">{"hilight1",#N/A,FALSE,"HILIGHT1"}</definedName>
    <definedName name="______a21" localSheetId="0" hidden="1">{"hilight1",#N/A,FALSE,"HILIGHT1"}</definedName>
    <definedName name="______a21" localSheetId="5" hidden="1">{"hilight1",#N/A,FALSE,"HILIGHT1"}</definedName>
    <definedName name="______a21" hidden="1">{"hilight1",#N/A,FALSE,"HILIGHT1"}</definedName>
    <definedName name="______a212" localSheetId="0" hidden="1">{"revable",#N/A,FALSE,"REVABLE"}</definedName>
    <definedName name="______a212" localSheetId="5" hidden="1">{"revable",#N/A,FALSE,"REVABLE"}</definedName>
    <definedName name="______a212" hidden="1">{"revable",#N/A,FALSE,"REVABLE"}</definedName>
    <definedName name="______a3" localSheetId="0" hidden="1">{"hilight2",#N/A,FALSE,"HILIGHT2"}</definedName>
    <definedName name="______a3" localSheetId="5" hidden="1">{"hilight2",#N/A,FALSE,"HILIGHT2"}</definedName>
    <definedName name="______a3" hidden="1">{"hilight2",#N/A,FALSE,"HILIGHT2"}</definedName>
    <definedName name="______a4" localSheetId="0" hidden="1">{"hilight3",#N/A,FALSE,"HILIGHT3"}</definedName>
    <definedName name="______a4" localSheetId="5" hidden="1">{"hilight3",#N/A,FALSE,"HILIGHT3"}</definedName>
    <definedName name="______a4" hidden="1">{"hilight3",#N/A,FALSE,"HILIGHT3"}</definedName>
    <definedName name="______a5" localSheetId="0" hidden="1">{"income",#N/A,FALSE,"INCOME"}</definedName>
    <definedName name="______a5" localSheetId="5" hidden="1">{"income",#N/A,FALSE,"INCOME"}</definedName>
    <definedName name="______a5" hidden="1">{"income",#N/A,FALSE,"INCOME"}</definedName>
    <definedName name="______a6" localSheetId="0" hidden="1">{"index",#N/A,FALSE,"INDEX"}</definedName>
    <definedName name="______a6" localSheetId="5" hidden="1">{"index",#N/A,FALSE,"INDEX"}</definedName>
    <definedName name="______a6" hidden="1">{"index",#N/A,FALSE,"INDEX"}</definedName>
    <definedName name="______a7" localSheetId="0" hidden="1">{"PRINT_EST",#N/A,FALSE,"ESTMON"}</definedName>
    <definedName name="______a7" localSheetId="5" hidden="1">{"PRINT_EST",#N/A,FALSE,"ESTMON"}</definedName>
    <definedName name="______a7" hidden="1">{"PRINT_EST",#N/A,FALSE,"ESTMON"}</definedName>
    <definedName name="______a8" localSheetId="0" hidden="1">{"revsale",#N/A,FALSE,"REV-ยุพดี"}</definedName>
    <definedName name="______a8" localSheetId="5" hidden="1">{"revsale",#N/A,FALSE,"REV-ยุพดี"}</definedName>
    <definedName name="______a8" hidden="1">{"revsale",#N/A,FALSE,"REV-ยุพดี"}</definedName>
    <definedName name="______a9" localSheetId="0" hidden="1">{"revable",#N/A,FALSE,"REVABLE"}</definedName>
    <definedName name="______a9" localSheetId="5" hidden="1">{"revable",#N/A,FALSE,"REVABLE"}</definedName>
    <definedName name="______a9" hidden="1">{"revable",#N/A,FALSE,"REVABLE"}</definedName>
    <definedName name="______eee1" localSheetId="0" hidden="1">{"revsale",#N/A,FALSE,"REV-ยุพดี"}</definedName>
    <definedName name="______eee1" localSheetId="5" hidden="1">{"revsale",#N/A,FALSE,"REV-ยุพดี"}</definedName>
    <definedName name="______eee1" hidden="1">{"revsale",#N/A,FALSE,"REV-ยุพดี"}</definedName>
    <definedName name="______lll1" localSheetId="0" hidden="1">{"sales",#N/A,FALSE,"SALES"}</definedName>
    <definedName name="______lll1" localSheetId="5" hidden="1">{"sales",#N/A,FALSE,"SALES"}</definedName>
    <definedName name="______lll1" hidden="1">{"sales",#N/A,FALSE,"SALES"}</definedName>
    <definedName name="______M5" localSheetId="0" hidden="1">{#N/A,#N/A,TRUE,"SUM";#N/A,#N/A,TRUE,"EE";#N/A,#N/A,TRUE,"AC";#N/A,#N/A,TRUE,"SN"}</definedName>
    <definedName name="______M5" localSheetId="5" hidden="1">{#N/A,#N/A,TRUE,"SUM";#N/A,#N/A,TRUE,"EE";#N/A,#N/A,TRUE,"AC";#N/A,#N/A,TRUE,"SN"}</definedName>
    <definedName name="______M5" hidden="1">{#N/A,#N/A,TRUE,"SUM";#N/A,#N/A,TRUE,"EE";#N/A,#N/A,TRUE,"AC";#N/A,#N/A,TRUE,"SN"}</definedName>
    <definedName name="______new2" localSheetId="0" hidden="1">{#N/A,#N/A,TRUE,"SUM";#N/A,#N/A,TRUE,"EE";#N/A,#N/A,TRUE,"AC";#N/A,#N/A,TRUE,"SN"}</definedName>
    <definedName name="______new2" localSheetId="5" hidden="1">{#N/A,#N/A,TRUE,"SUM";#N/A,#N/A,TRUE,"EE";#N/A,#N/A,TRUE,"AC";#N/A,#N/A,TRUE,"SN"}</definedName>
    <definedName name="______new2" hidden="1">{#N/A,#N/A,TRUE,"SUM";#N/A,#N/A,TRUE,"EE";#N/A,#N/A,TRUE,"AC";#N/A,#N/A,TRUE,"SN"}</definedName>
    <definedName name="_____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ss1" localSheetId="0" hidden="1">{#N/A,#N/A,TRUE,"SUM";#N/A,#N/A,TRUE,"EE";#N/A,#N/A,TRUE,"AC";#N/A,#N/A,TRUE,"SN"}</definedName>
    <definedName name="______ss1" localSheetId="5" hidden="1">{#N/A,#N/A,TRUE,"SUM";#N/A,#N/A,TRUE,"EE";#N/A,#N/A,TRUE,"AC";#N/A,#N/A,TRUE,"SN"}</definedName>
    <definedName name="______ss1" hidden="1">{#N/A,#N/A,TRUE,"SUM";#N/A,#N/A,TRUE,"EE";#N/A,#N/A,TRUE,"AC";#N/A,#N/A,TRUE,"SN"}</definedName>
    <definedName name="______V1" localSheetId="0" hidden="1">{"sales",#N/A,FALSE,"SALES"}</definedName>
    <definedName name="______V1" localSheetId="5" hidden="1">{"sales",#N/A,FALSE,"SALES"}</definedName>
    <definedName name="______V1" hidden="1">{"sales",#N/A,FALSE,"SALES"}</definedName>
    <definedName name="______VE32" localSheetId="0" hidden="1">{#N/A,#N/A,TRUE,"Str.";#N/A,#N/A,TRUE,"Steel &amp; Roof";#N/A,#N/A,TRUE,"Arc.";#N/A,#N/A,TRUE,"Preliminary";#N/A,#N/A,TRUE,"Sum_Prelim"}</definedName>
    <definedName name="______VE32" localSheetId="5" hidden="1">{#N/A,#N/A,TRUE,"Str.";#N/A,#N/A,TRUE,"Steel &amp; Roof";#N/A,#N/A,TRUE,"Arc.";#N/A,#N/A,TRUE,"Preliminary";#N/A,#N/A,TRUE,"Sum_Prelim"}</definedName>
    <definedName name="______VE32" hidden="1">{#N/A,#N/A,TRUE,"Str.";#N/A,#N/A,TRUE,"Steel &amp; Roof";#N/A,#N/A,TRUE,"Arc.";#N/A,#N/A,TRUE,"Preliminary";#N/A,#N/A,TRUE,"Sum_Prelim"}</definedName>
    <definedName name="______z1" localSheetId="0" hidden="1">{#N/A,#N/A,TRUE,"SUM";#N/A,#N/A,TRUE,"EE";#N/A,#N/A,TRUE,"AC";#N/A,#N/A,TRUE,"SN"}</definedName>
    <definedName name="______z1" localSheetId="5" hidden="1">{#N/A,#N/A,TRUE,"SUM";#N/A,#N/A,TRUE,"EE";#N/A,#N/A,TRUE,"AC";#N/A,#N/A,TRUE,"SN"}</definedName>
    <definedName name="______z1" hidden="1">{#N/A,#N/A,TRUE,"SUM";#N/A,#N/A,TRUE,"EE";#N/A,#N/A,TRUE,"AC";#N/A,#N/A,TRUE,"SN"}</definedName>
    <definedName name="_____a1" localSheetId="0" hidden="1">{"cashflow",#N/A,FALSE,"CASHFLOW "}</definedName>
    <definedName name="_____a1" localSheetId="5" hidden="1">{"cashflow",#N/A,FALSE,"CASHFLOW "}</definedName>
    <definedName name="_____a1" hidden="1">{"cashflow",#N/A,FALSE,"CASHFLOW "}</definedName>
    <definedName name="_____a10" localSheetId="0" hidden="1">{"sales",#N/A,FALSE,"SALES"}</definedName>
    <definedName name="_____a10" localSheetId="5" hidden="1">{"sales",#N/A,FALSE,"SALES"}</definedName>
    <definedName name="_____a10" hidden="1">{"sales",#N/A,FALSE,"SALES"}</definedName>
    <definedName name="_____a2" localSheetId="0" hidden="1">{"hilight1",#N/A,FALSE,"HILIGHT1"}</definedName>
    <definedName name="_____a2" localSheetId="5" hidden="1">{"hilight1",#N/A,FALSE,"HILIGHT1"}</definedName>
    <definedName name="_____a2" hidden="1">{"hilight1",#N/A,FALSE,"HILIGHT1"}</definedName>
    <definedName name="_____a21" localSheetId="0" hidden="1">{"hilight1",#N/A,FALSE,"HILIGHT1"}</definedName>
    <definedName name="_____a21" localSheetId="5" hidden="1">{"hilight1",#N/A,FALSE,"HILIGHT1"}</definedName>
    <definedName name="_____a21" hidden="1">{"hilight1",#N/A,FALSE,"HILIGHT1"}</definedName>
    <definedName name="_____a212" localSheetId="0" hidden="1">{"revable",#N/A,FALSE,"REVABLE"}</definedName>
    <definedName name="_____a212" localSheetId="5" hidden="1">{"revable",#N/A,FALSE,"REVABLE"}</definedName>
    <definedName name="_____a212" hidden="1">{"revable",#N/A,FALSE,"REVABLE"}</definedName>
    <definedName name="_____a3" localSheetId="0" hidden="1">{"hilight2",#N/A,FALSE,"HILIGHT2"}</definedName>
    <definedName name="_____a3" localSheetId="5" hidden="1">{"hilight2",#N/A,FALSE,"HILIGHT2"}</definedName>
    <definedName name="_____a3" hidden="1">{"hilight2",#N/A,FALSE,"HILIGHT2"}</definedName>
    <definedName name="_____a4" localSheetId="0" hidden="1">{"hilight3",#N/A,FALSE,"HILIGHT3"}</definedName>
    <definedName name="_____a4" localSheetId="5" hidden="1">{"hilight3",#N/A,FALSE,"HILIGHT3"}</definedName>
    <definedName name="_____a4" hidden="1">{"hilight3",#N/A,FALSE,"HILIGHT3"}</definedName>
    <definedName name="_____a5" localSheetId="0" hidden="1">{"income",#N/A,FALSE,"INCOME"}</definedName>
    <definedName name="_____a5" localSheetId="5" hidden="1">{"income",#N/A,FALSE,"INCOME"}</definedName>
    <definedName name="_____a5" hidden="1">{"income",#N/A,FALSE,"INCOME"}</definedName>
    <definedName name="_____a6" localSheetId="0" hidden="1">{"index",#N/A,FALSE,"INDEX"}</definedName>
    <definedName name="_____a6" localSheetId="5" hidden="1">{"index",#N/A,FALSE,"INDEX"}</definedName>
    <definedName name="_____a6" hidden="1">{"index",#N/A,FALSE,"INDEX"}</definedName>
    <definedName name="_____a7" localSheetId="0" hidden="1">{"PRINT_EST",#N/A,FALSE,"ESTMON"}</definedName>
    <definedName name="_____a7" localSheetId="5" hidden="1">{"PRINT_EST",#N/A,FALSE,"ESTMON"}</definedName>
    <definedName name="_____a7" hidden="1">{"PRINT_EST",#N/A,FALSE,"ESTMON"}</definedName>
    <definedName name="_____a8" localSheetId="0" hidden="1">{"revsale",#N/A,FALSE,"REV-ยุพดี"}</definedName>
    <definedName name="_____a8" localSheetId="5" hidden="1">{"revsale",#N/A,FALSE,"REV-ยุพดี"}</definedName>
    <definedName name="_____a8" hidden="1">{"revsale",#N/A,FALSE,"REV-ยุพดี"}</definedName>
    <definedName name="_____a9" localSheetId="0" hidden="1">{"revable",#N/A,FALSE,"REVABLE"}</definedName>
    <definedName name="_____a9" localSheetId="5" hidden="1">{"revable",#N/A,FALSE,"REVABLE"}</definedName>
    <definedName name="_____a9" hidden="1">{"revable",#N/A,FALSE,"REVABLE"}</definedName>
    <definedName name="_____eee1" localSheetId="0" hidden="1">{"revsale",#N/A,FALSE,"REV-ยุพดี"}</definedName>
    <definedName name="_____eee1" localSheetId="5" hidden="1">{"revsale",#N/A,FALSE,"REV-ยุพดี"}</definedName>
    <definedName name="_____eee1" hidden="1">{"revsale",#N/A,FALSE,"REV-ยุพดี"}</definedName>
    <definedName name="_____lll1" localSheetId="0" hidden="1">{"sales",#N/A,FALSE,"SALES"}</definedName>
    <definedName name="_____lll1" localSheetId="5" hidden="1">{"sales",#N/A,FALSE,"SALES"}</definedName>
    <definedName name="_____lll1" hidden="1">{"sales",#N/A,FALSE,"SALES"}</definedName>
    <definedName name="_____M5" localSheetId="0" hidden="1">{#N/A,#N/A,TRUE,"SUM";#N/A,#N/A,TRUE,"EE";#N/A,#N/A,TRUE,"AC";#N/A,#N/A,TRUE,"SN"}</definedName>
    <definedName name="_____M5" localSheetId="5" hidden="1">{#N/A,#N/A,TRUE,"SUM";#N/A,#N/A,TRUE,"EE";#N/A,#N/A,TRUE,"AC";#N/A,#N/A,TRUE,"SN"}</definedName>
    <definedName name="_____M5" hidden="1">{#N/A,#N/A,TRUE,"SUM";#N/A,#N/A,TRUE,"EE";#N/A,#N/A,TRUE,"AC";#N/A,#N/A,TRUE,"SN"}</definedName>
    <definedName name="_____new2" localSheetId="0" hidden="1">{#N/A,#N/A,TRUE,"SUM";#N/A,#N/A,TRUE,"EE";#N/A,#N/A,TRUE,"AC";#N/A,#N/A,TRUE,"SN"}</definedName>
    <definedName name="_____new2" localSheetId="5" hidden="1">{#N/A,#N/A,TRUE,"SUM";#N/A,#N/A,TRUE,"EE";#N/A,#N/A,TRUE,"AC";#N/A,#N/A,TRUE,"SN"}</definedName>
    <definedName name="_____new2" hidden="1">{#N/A,#N/A,TRUE,"SUM";#N/A,#N/A,TRUE,"EE";#N/A,#N/A,TRUE,"AC";#N/A,#N/A,TRUE,"SN"}</definedName>
    <definedName name="____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ss1" localSheetId="0" hidden="1">{#N/A,#N/A,TRUE,"SUM";#N/A,#N/A,TRUE,"EE";#N/A,#N/A,TRUE,"AC";#N/A,#N/A,TRUE,"SN"}</definedName>
    <definedName name="_____ss1" localSheetId="5" hidden="1">{#N/A,#N/A,TRUE,"SUM";#N/A,#N/A,TRUE,"EE";#N/A,#N/A,TRUE,"AC";#N/A,#N/A,TRUE,"SN"}</definedName>
    <definedName name="_____ss1" hidden="1">{#N/A,#N/A,TRUE,"SUM";#N/A,#N/A,TRUE,"EE";#N/A,#N/A,TRUE,"AC";#N/A,#N/A,TRUE,"SN"}</definedName>
    <definedName name="_____V1" localSheetId="0" hidden="1">{"sales",#N/A,FALSE,"SALES"}</definedName>
    <definedName name="_____V1" localSheetId="5" hidden="1">{"sales",#N/A,FALSE,"SALES"}</definedName>
    <definedName name="_____V1" hidden="1">{"sales",#N/A,FALSE,"SALES"}</definedName>
    <definedName name="_____VE32" localSheetId="0" hidden="1">{#N/A,#N/A,TRUE,"Str.";#N/A,#N/A,TRUE,"Steel &amp; Roof";#N/A,#N/A,TRUE,"Arc.";#N/A,#N/A,TRUE,"Preliminary";#N/A,#N/A,TRUE,"Sum_Prelim"}</definedName>
    <definedName name="_____VE32" localSheetId="5" hidden="1">{#N/A,#N/A,TRUE,"Str.";#N/A,#N/A,TRUE,"Steel &amp; Roof";#N/A,#N/A,TRUE,"Arc.";#N/A,#N/A,TRUE,"Preliminary";#N/A,#N/A,TRUE,"Sum_Prelim"}</definedName>
    <definedName name="_____VE32" hidden="1">{#N/A,#N/A,TRUE,"Str.";#N/A,#N/A,TRUE,"Steel &amp; Roof";#N/A,#N/A,TRUE,"Arc.";#N/A,#N/A,TRUE,"Preliminary";#N/A,#N/A,TRUE,"Sum_Prelim"}</definedName>
    <definedName name="_____z1" localSheetId="0" hidden="1">{#N/A,#N/A,TRUE,"SUM";#N/A,#N/A,TRUE,"EE";#N/A,#N/A,TRUE,"AC";#N/A,#N/A,TRUE,"SN"}</definedName>
    <definedName name="_____z1" localSheetId="5" hidden="1">{#N/A,#N/A,TRUE,"SUM";#N/A,#N/A,TRUE,"EE";#N/A,#N/A,TRUE,"AC";#N/A,#N/A,TRUE,"SN"}</definedName>
    <definedName name="_____z1" hidden="1">{#N/A,#N/A,TRUE,"SUM";#N/A,#N/A,TRUE,"EE";#N/A,#N/A,TRUE,"AC";#N/A,#N/A,TRUE,"SN"}</definedName>
    <definedName name="____a1" localSheetId="0" hidden="1">{"cashflow",#N/A,FALSE,"CASHFLOW "}</definedName>
    <definedName name="____a1" localSheetId="5" hidden="1">{"cashflow",#N/A,FALSE,"CASHFLOW "}</definedName>
    <definedName name="____a1" hidden="1">{"cashflow",#N/A,FALSE,"CASHFLOW "}</definedName>
    <definedName name="____a10" localSheetId="0" hidden="1">{"sales",#N/A,FALSE,"SALES"}</definedName>
    <definedName name="____a10" localSheetId="5" hidden="1">{"sales",#N/A,FALSE,"SALES"}</definedName>
    <definedName name="____a10" hidden="1">{"sales",#N/A,FALSE,"SALES"}</definedName>
    <definedName name="____a2" localSheetId="0" hidden="1">{"hilight1",#N/A,FALSE,"HILIGHT1"}</definedName>
    <definedName name="____a2" localSheetId="5" hidden="1">{"hilight1",#N/A,FALSE,"HILIGHT1"}</definedName>
    <definedName name="____a2" hidden="1">{"hilight1",#N/A,FALSE,"HILIGHT1"}</definedName>
    <definedName name="____a21" localSheetId="0" hidden="1">{"hilight1",#N/A,FALSE,"HILIGHT1"}</definedName>
    <definedName name="____a21" localSheetId="5" hidden="1">{"hilight1",#N/A,FALSE,"HILIGHT1"}</definedName>
    <definedName name="____a21" hidden="1">{"hilight1",#N/A,FALSE,"HILIGHT1"}</definedName>
    <definedName name="____a212" localSheetId="0" hidden="1">{"revable",#N/A,FALSE,"REVABLE"}</definedName>
    <definedName name="____a212" localSheetId="5" hidden="1">{"revable",#N/A,FALSE,"REVABLE"}</definedName>
    <definedName name="____a212" hidden="1">{"revable",#N/A,FALSE,"REVABLE"}</definedName>
    <definedName name="____a3" localSheetId="0" hidden="1">{"hilight2",#N/A,FALSE,"HILIGHT2"}</definedName>
    <definedName name="____a3" localSheetId="5" hidden="1">{"hilight2",#N/A,FALSE,"HILIGHT2"}</definedName>
    <definedName name="____a3" hidden="1">{"hilight2",#N/A,FALSE,"HILIGHT2"}</definedName>
    <definedName name="____a4" localSheetId="0" hidden="1">{"hilight3",#N/A,FALSE,"HILIGHT3"}</definedName>
    <definedName name="____a4" localSheetId="5" hidden="1">{"hilight3",#N/A,FALSE,"HILIGHT3"}</definedName>
    <definedName name="____a4" hidden="1">{"hilight3",#N/A,FALSE,"HILIGHT3"}</definedName>
    <definedName name="____a5" localSheetId="0" hidden="1">{"income",#N/A,FALSE,"INCOME"}</definedName>
    <definedName name="____a5" localSheetId="5" hidden="1">{"income",#N/A,FALSE,"INCOME"}</definedName>
    <definedName name="____a5" hidden="1">{"income",#N/A,FALSE,"INCOME"}</definedName>
    <definedName name="____a6" localSheetId="0" hidden="1">{"index",#N/A,FALSE,"INDEX"}</definedName>
    <definedName name="____a6" localSheetId="5" hidden="1">{"index",#N/A,FALSE,"INDEX"}</definedName>
    <definedName name="____a6" hidden="1">{"index",#N/A,FALSE,"INDEX"}</definedName>
    <definedName name="____a7" localSheetId="0" hidden="1">{"PRINT_EST",#N/A,FALSE,"ESTMON"}</definedName>
    <definedName name="____a7" localSheetId="5" hidden="1">{"PRINT_EST",#N/A,FALSE,"ESTMON"}</definedName>
    <definedName name="____a7" hidden="1">{"PRINT_EST",#N/A,FALSE,"ESTMON"}</definedName>
    <definedName name="____a8" localSheetId="0" hidden="1">{"revsale",#N/A,FALSE,"REV-ยุพดี"}</definedName>
    <definedName name="____a8" localSheetId="5" hidden="1">{"revsale",#N/A,FALSE,"REV-ยุพดี"}</definedName>
    <definedName name="____a8" hidden="1">{"revsale",#N/A,FALSE,"REV-ยุพดี"}</definedName>
    <definedName name="____a9" localSheetId="0" hidden="1">{"revable",#N/A,FALSE,"REVABLE"}</definedName>
    <definedName name="____a9" localSheetId="5" hidden="1">{"revable",#N/A,FALSE,"REVABLE"}</definedName>
    <definedName name="____a9" hidden="1">{"revable",#N/A,FALSE,"REVABLE"}</definedName>
    <definedName name="____eee1" localSheetId="0" hidden="1">{"revsale",#N/A,FALSE,"REV-ยุพดี"}</definedName>
    <definedName name="____eee1" localSheetId="5" hidden="1">{"revsale",#N/A,FALSE,"REV-ยุพดี"}</definedName>
    <definedName name="____eee1" hidden="1">{"revsale",#N/A,FALSE,"REV-ยุพดี"}</definedName>
    <definedName name="____lll1" localSheetId="0" hidden="1">{"sales",#N/A,FALSE,"SALES"}</definedName>
    <definedName name="____lll1" localSheetId="5" hidden="1">{"sales",#N/A,FALSE,"SALES"}</definedName>
    <definedName name="____lll1" hidden="1">{"sales",#N/A,FALSE,"SALES"}</definedName>
    <definedName name="____M5" localSheetId="0" hidden="1">{#N/A,#N/A,TRUE,"SUM";#N/A,#N/A,TRUE,"EE";#N/A,#N/A,TRUE,"AC";#N/A,#N/A,TRUE,"SN"}</definedName>
    <definedName name="____M5" localSheetId="5" hidden="1">{#N/A,#N/A,TRUE,"SUM";#N/A,#N/A,TRUE,"EE";#N/A,#N/A,TRUE,"AC";#N/A,#N/A,TRUE,"SN"}</definedName>
    <definedName name="____M5" hidden="1">{#N/A,#N/A,TRUE,"SUM";#N/A,#N/A,TRUE,"EE";#N/A,#N/A,TRUE,"AC";#N/A,#N/A,TRUE,"SN"}</definedName>
    <definedName name="____new2" localSheetId="0" hidden="1">{#N/A,#N/A,TRUE,"SUM";#N/A,#N/A,TRUE,"EE";#N/A,#N/A,TRUE,"AC";#N/A,#N/A,TRUE,"SN"}</definedName>
    <definedName name="____new2" localSheetId="5" hidden="1">{#N/A,#N/A,TRUE,"SUM";#N/A,#N/A,TRUE,"EE";#N/A,#N/A,TRUE,"AC";#N/A,#N/A,TRUE,"SN"}</definedName>
    <definedName name="____new2" hidden="1">{#N/A,#N/A,TRUE,"SUM";#N/A,#N/A,TRUE,"EE";#N/A,#N/A,TRUE,"AC";#N/A,#N/A,TRUE,"SN"}</definedName>
    <definedName name="___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ss1" localSheetId="0" hidden="1">{#N/A,#N/A,TRUE,"SUM";#N/A,#N/A,TRUE,"EE";#N/A,#N/A,TRUE,"AC";#N/A,#N/A,TRUE,"SN"}</definedName>
    <definedName name="____ss1" localSheetId="5" hidden="1">{#N/A,#N/A,TRUE,"SUM";#N/A,#N/A,TRUE,"EE";#N/A,#N/A,TRUE,"AC";#N/A,#N/A,TRUE,"SN"}</definedName>
    <definedName name="____ss1" hidden="1">{#N/A,#N/A,TRUE,"SUM";#N/A,#N/A,TRUE,"EE";#N/A,#N/A,TRUE,"AC";#N/A,#N/A,TRUE,"SN"}</definedName>
    <definedName name="____V1" localSheetId="0" hidden="1">{"sales",#N/A,FALSE,"SALES"}</definedName>
    <definedName name="____V1" localSheetId="5" hidden="1">{"sales",#N/A,FALSE,"SALES"}</definedName>
    <definedName name="____V1" hidden="1">{"sales",#N/A,FALSE,"SALES"}</definedName>
    <definedName name="____VE32" localSheetId="0" hidden="1">{#N/A,#N/A,TRUE,"Str.";#N/A,#N/A,TRUE,"Steel &amp; Roof";#N/A,#N/A,TRUE,"Arc.";#N/A,#N/A,TRUE,"Preliminary";#N/A,#N/A,TRUE,"Sum_Prelim"}</definedName>
    <definedName name="____VE32" localSheetId="5" hidden="1">{#N/A,#N/A,TRUE,"Str.";#N/A,#N/A,TRUE,"Steel &amp; Roof";#N/A,#N/A,TRUE,"Arc.";#N/A,#N/A,TRUE,"Preliminary";#N/A,#N/A,TRUE,"Sum_Prelim"}</definedName>
    <definedName name="____VE32" hidden="1">{#N/A,#N/A,TRUE,"Str.";#N/A,#N/A,TRUE,"Steel &amp; Roof";#N/A,#N/A,TRUE,"Arc.";#N/A,#N/A,TRUE,"Preliminary";#N/A,#N/A,TRUE,"Sum_Prelim"}</definedName>
    <definedName name="____z1" localSheetId="0" hidden="1">{#N/A,#N/A,TRUE,"SUM";#N/A,#N/A,TRUE,"EE";#N/A,#N/A,TRUE,"AC";#N/A,#N/A,TRUE,"SN"}</definedName>
    <definedName name="____z1" localSheetId="5" hidden="1">{#N/A,#N/A,TRUE,"SUM";#N/A,#N/A,TRUE,"EE";#N/A,#N/A,TRUE,"AC";#N/A,#N/A,TRUE,"SN"}</definedName>
    <definedName name="____z1" hidden="1">{#N/A,#N/A,TRUE,"SUM";#N/A,#N/A,TRUE,"EE";#N/A,#N/A,TRUE,"AC";#N/A,#N/A,TRUE,"SN"}</definedName>
    <definedName name="___1__123Graph_ACHART_1" hidden="1">#REF!</definedName>
    <definedName name="___2__123Graph_ACHART_2" hidden="1">#REF!</definedName>
    <definedName name="___3__123Graph_XCHART_1" hidden="1">#REF!</definedName>
    <definedName name="___4__123Graph_XCHART_2" hidden="1">#REF!</definedName>
    <definedName name="___a1" localSheetId="0" hidden="1">{"cashflow",#N/A,FALSE,"CASHFLOW "}</definedName>
    <definedName name="___a1" localSheetId="5" hidden="1">{"cashflow",#N/A,FALSE,"CASHFLOW "}</definedName>
    <definedName name="___a1" hidden="1">{"cashflow",#N/A,FALSE,"CASHFLOW "}</definedName>
    <definedName name="___a10" localSheetId="0" hidden="1">{"sales",#N/A,FALSE,"SALES"}</definedName>
    <definedName name="___a10" localSheetId="5" hidden="1">{"sales",#N/A,FALSE,"SALES"}</definedName>
    <definedName name="___a10" hidden="1">{"sales",#N/A,FALSE,"SALES"}</definedName>
    <definedName name="___a2" localSheetId="0" hidden="1">{"hilight1",#N/A,FALSE,"HILIGHT1"}</definedName>
    <definedName name="___a2" localSheetId="5" hidden="1">{"hilight1",#N/A,FALSE,"HILIGHT1"}</definedName>
    <definedName name="___a2" hidden="1">{"hilight1",#N/A,FALSE,"HILIGHT1"}</definedName>
    <definedName name="___a21" localSheetId="0" hidden="1">{"hilight1",#N/A,FALSE,"HILIGHT1"}</definedName>
    <definedName name="___a21" localSheetId="5" hidden="1">{"hilight1",#N/A,FALSE,"HILIGHT1"}</definedName>
    <definedName name="___a21" hidden="1">{"hilight1",#N/A,FALSE,"HILIGHT1"}</definedName>
    <definedName name="___a212" localSheetId="0" hidden="1">{"revable",#N/A,FALSE,"REVABLE"}</definedName>
    <definedName name="___a212" localSheetId="5" hidden="1">{"revable",#N/A,FALSE,"REVABLE"}</definedName>
    <definedName name="___a212" hidden="1">{"revable",#N/A,FALSE,"REVABLE"}</definedName>
    <definedName name="___a3" localSheetId="0" hidden="1">{"hilight2",#N/A,FALSE,"HILIGHT2"}</definedName>
    <definedName name="___a3" localSheetId="5" hidden="1">{"hilight2",#N/A,FALSE,"HILIGHT2"}</definedName>
    <definedName name="___a3" hidden="1">{"hilight2",#N/A,FALSE,"HILIGHT2"}</definedName>
    <definedName name="___a4" localSheetId="0" hidden="1">{"hilight3",#N/A,FALSE,"HILIGHT3"}</definedName>
    <definedName name="___a4" localSheetId="5" hidden="1">{"hilight3",#N/A,FALSE,"HILIGHT3"}</definedName>
    <definedName name="___a4" hidden="1">{"hilight3",#N/A,FALSE,"HILIGHT3"}</definedName>
    <definedName name="___a5" localSheetId="0" hidden="1">{"income",#N/A,FALSE,"INCOME"}</definedName>
    <definedName name="___a5" localSheetId="5" hidden="1">{"income",#N/A,FALSE,"INCOME"}</definedName>
    <definedName name="___a5" hidden="1">{"income",#N/A,FALSE,"INCOME"}</definedName>
    <definedName name="___a6" localSheetId="0" hidden="1">{"index",#N/A,FALSE,"INDEX"}</definedName>
    <definedName name="___a6" localSheetId="5" hidden="1">{"index",#N/A,FALSE,"INDEX"}</definedName>
    <definedName name="___a6" hidden="1">{"index",#N/A,FALSE,"INDEX"}</definedName>
    <definedName name="___a7" localSheetId="0" hidden="1">{"PRINT_EST",#N/A,FALSE,"ESTMON"}</definedName>
    <definedName name="___a7" localSheetId="5" hidden="1">{"PRINT_EST",#N/A,FALSE,"ESTMON"}</definedName>
    <definedName name="___a7" hidden="1">{"PRINT_EST",#N/A,FALSE,"ESTMON"}</definedName>
    <definedName name="___a8" localSheetId="0" hidden="1">{"revsale",#N/A,FALSE,"REV-ยุพดี"}</definedName>
    <definedName name="___a8" localSheetId="5" hidden="1">{"revsale",#N/A,FALSE,"REV-ยุพดี"}</definedName>
    <definedName name="___a8" hidden="1">{"revsale",#N/A,FALSE,"REV-ยุพดี"}</definedName>
    <definedName name="___a9" localSheetId="0" hidden="1">{"revable",#N/A,FALSE,"REVABLE"}</definedName>
    <definedName name="___a9" localSheetId="5" hidden="1">{"revable",#N/A,FALSE,"REVABLE"}</definedName>
    <definedName name="___a9" hidden="1">{"revable",#N/A,FALSE,"REVABLE"}</definedName>
    <definedName name="___eee1" localSheetId="0" hidden="1">{"revsale",#N/A,FALSE,"REV-ยุพดี"}</definedName>
    <definedName name="___eee1" localSheetId="5" hidden="1">{"revsale",#N/A,FALSE,"REV-ยุพดี"}</definedName>
    <definedName name="___eee1" hidden="1">{"revsale",#N/A,FALSE,"REV-ยุพดี"}</definedName>
    <definedName name="___lll1" localSheetId="0" hidden="1">{"sales",#N/A,FALSE,"SALES"}</definedName>
    <definedName name="___lll1" localSheetId="5" hidden="1">{"sales",#N/A,FALSE,"SALES"}</definedName>
    <definedName name="___lll1" hidden="1">{"sales",#N/A,FALSE,"SALES"}</definedName>
    <definedName name="___M5" localSheetId="0" hidden="1">{#N/A,#N/A,TRUE,"SUM";#N/A,#N/A,TRUE,"EE";#N/A,#N/A,TRUE,"AC";#N/A,#N/A,TRUE,"SN"}</definedName>
    <definedName name="___M5" localSheetId="5" hidden="1">{#N/A,#N/A,TRUE,"SUM";#N/A,#N/A,TRUE,"EE";#N/A,#N/A,TRUE,"AC";#N/A,#N/A,TRUE,"SN"}</definedName>
    <definedName name="___M5" hidden="1">{#N/A,#N/A,TRUE,"SUM";#N/A,#N/A,TRUE,"EE";#N/A,#N/A,TRUE,"AC";#N/A,#N/A,TRUE,"SN"}</definedName>
    <definedName name="___new2" localSheetId="0" hidden="1">{#N/A,#N/A,TRUE,"SUM";#N/A,#N/A,TRUE,"EE";#N/A,#N/A,TRUE,"AC";#N/A,#N/A,TRUE,"SN"}</definedName>
    <definedName name="___new2" localSheetId="5" hidden="1">{#N/A,#N/A,TRUE,"SUM";#N/A,#N/A,TRUE,"EE";#N/A,#N/A,TRUE,"AC";#N/A,#N/A,TRUE,"SN"}</definedName>
    <definedName name="___new2" hidden="1">{#N/A,#N/A,TRUE,"SUM";#N/A,#N/A,TRUE,"EE";#N/A,#N/A,TRUE,"AC";#N/A,#N/A,TRUE,"SN"}</definedName>
    <definedName name="__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ss1" localSheetId="0" hidden="1">{#N/A,#N/A,TRUE,"SUM";#N/A,#N/A,TRUE,"EE";#N/A,#N/A,TRUE,"AC";#N/A,#N/A,TRUE,"SN"}</definedName>
    <definedName name="___ss1" localSheetId="5" hidden="1">{#N/A,#N/A,TRUE,"SUM";#N/A,#N/A,TRUE,"EE";#N/A,#N/A,TRUE,"AC";#N/A,#N/A,TRUE,"SN"}</definedName>
    <definedName name="___ss1" hidden="1">{#N/A,#N/A,TRUE,"SUM";#N/A,#N/A,TRUE,"EE";#N/A,#N/A,TRUE,"AC";#N/A,#N/A,TRUE,"SN"}</definedName>
    <definedName name="___V1" localSheetId="0" hidden="1">{"sales",#N/A,FALSE,"SALES"}</definedName>
    <definedName name="___V1" localSheetId="5" hidden="1">{"sales",#N/A,FALSE,"SALES"}</definedName>
    <definedName name="___V1" hidden="1">{"sales",#N/A,FALSE,"SALES"}</definedName>
    <definedName name="___VE32" localSheetId="0" hidden="1">{#N/A,#N/A,TRUE,"Str.";#N/A,#N/A,TRUE,"Steel &amp; Roof";#N/A,#N/A,TRUE,"Arc.";#N/A,#N/A,TRUE,"Preliminary";#N/A,#N/A,TRUE,"Sum_Prelim"}</definedName>
    <definedName name="___VE32" localSheetId="5" hidden="1">{#N/A,#N/A,TRUE,"Str.";#N/A,#N/A,TRUE,"Steel &amp; Roof";#N/A,#N/A,TRUE,"Arc.";#N/A,#N/A,TRUE,"Preliminary";#N/A,#N/A,TRUE,"Sum_Prelim"}</definedName>
    <definedName name="___VE32" hidden="1">{#N/A,#N/A,TRUE,"Str.";#N/A,#N/A,TRUE,"Steel &amp; Roof";#N/A,#N/A,TRUE,"Arc.";#N/A,#N/A,TRUE,"Preliminary";#N/A,#N/A,TRUE,"Sum_Prelim"}</definedName>
    <definedName name="___z1" localSheetId="0" hidden="1">{#N/A,#N/A,TRUE,"SUM";#N/A,#N/A,TRUE,"EE";#N/A,#N/A,TRUE,"AC";#N/A,#N/A,TRUE,"SN"}</definedName>
    <definedName name="___z1" localSheetId="5" hidden="1">{#N/A,#N/A,TRUE,"SUM";#N/A,#N/A,TRUE,"EE";#N/A,#N/A,TRUE,"AC";#N/A,#N/A,TRUE,"SN"}</definedName>
    <definedName name="___z1" hidden="1">{#N/A,#N/A,TRUE,"SUM";#N/A,#N/A,TRUE,"EE";#N/A,#N/A,TRUE,"AC";#N/A,#N/A,TRUE,"SN"}</definedName>
    <definedName name="__1__123Graph_ACHART_1" hidden="1">#REF!</definedName>
    <definedName name="__123Graph_B" hidden="1">#REF!</definedName>
    <definedName name="__123Graph_C" hidden="1">#REF!</definedName>
    <definedName name="__123Graph_D" localSheetId="0" hidden="1">#REF!</definedName>
    <definedName name="__123Graph_D" hidden="1">#REF!</definedName>
    <definedName name="__123Graph_E" hidden="1">#REF!</definedName>
    <definedName name="__123Graph_F" hidden="1">#REF!</definedName>
    <definedName name="__123Graph_X" hidden="1">#REF!</definedName>
    <definedName name="__2__123Graph_ACHART_2" hidden="1">#REF!</definedName>
    <definedName name="__3__123Graph_XCHART_1" hidden="1">#REF!</definedName>
    <definedName name="__3_0_0_F" localSheetId="0" hidden="1">#REF!</definedName>
    <definedName name="__3_0_0_F" hidden="1">#REF!</definedName>
    <definedName name="__4__123Graph_XCHART_2" hidden="1">#REF!</definedName>
    <definedName name="__a1" localSheetId="0" hidden="1">{"cashflow",#N/A,FALSE,"CASHFLOW "}</definedName>
    <definedName name="__a1" localSheetId="5" hidden="1">{"cashflow",#N/A,FALSE,"CASHFLOW "}</definedName>
    <definedName name="__a1" hidden="1">{"cashflow",#N/A,FALSE,"CASHFLOW "}</definedName>
    <definedName name="__a10" localSheetId="0" hidden="1">{"sales",#N/A,FALSE,"SALES"}</definedName>
    <definedName name="__a10" localSheetId="5" hidden="1">{"sales",#N/A,FALSE,"SALES"}</definedName>
    <definedName name="__a10" hidden="1">{"sales",#N/A,FALSE,"SALES"}</definedName>
    <definedName name="__a2" localSheetId="0" hidden="1">{"hilight1",#N/A,FALSE,"HILIGHT1"}</definedName>
    <definedName name="__a2" localSheetId="5" hidden="1">{"hilight1",#N/A,FALSE,"HILIGHT1"}</definedName>
    <definedName name="__a2" hidden="1">{"hilight1",#N/A,FALSE,"HILIGHT1"}</definedName>
    <definedName name="__a21" localSheetId="0" hidden="1">{"hilight1",#N/A,FALSE,"HILIGHT1"}</definedName>
    <definedName name="__a21" localSheetId="5" hidden="1">{"hilight1",#N/A,FALSE,"HILIGHT1"}</definedName>
    <definedName name="__a21" hidden="1">{"hilight1",#N/A,FALSE,"HILIGHT1"}</definedName>
    <definedName name="__a212" localSheetId="0" hidden="1">{"revable",#N/A,FALSE,"REVABLE"}</definedName>
    <definedName name="__a212" localSheetId="5" hidden="1">{"revable",#N/A,FALSE,"REVABLE"}</definedName>
    <definedName name="__a212" hidden="1">{"revable",#N/A,FALSE,"REVABLE"}</definedName>
    <definedName name="__a3" localSheetId="0" hidden="1">{"hilight2",#N/A,FALSE,"HILIGHT2"}</definedName>
    <definedName name="__a3" localSheetId="5" hidden="1">{"hilight2",#N/A,FALSE,"HILIGHT2"}</definedName>
    <definedName name="__a3" hidden="1">{"hilight2",#N/A,FALSE,"HILIGHT2"}</definedName>
    <definedName name="__a4" localSheetId="0" hidden="1">{"hilight3",#N/A,FALSE,"HILIGHT3"}</definedName>
    <definedName name="__a4" localSheetId="5" hidden="1">{"hilight3",#N/A,FALSE,"HILIGHT3"}</definedName>
    <definedName name="__a4" hidden="1">{"hilight3",#N/A,FALSE,"HILIGHT3"}</definedName>
    <definedName name="__a5" localSheetId="0" hidden="1">{"income",#N/A,FALSE,"INCOME"}</definedName>
    <definedName name="__a5" localSheetId="5" hidden="1">{"income",#N/A,FALSE,"INCOME"}</definedName>
    <definedName name="__a5" hidden="1">{"income",#N/A,FALSE,"INCOME"}</definedName>
    <definedName name="__a6" localSheetId="0" hidden="1">{"index",#N/A,FALSE,"INDEX"}</definedName>
    <definedName name="__a6" localSheetId="5" hidden="1">{"index",#N/A,FALSE,"INDEX"}</definedName>
    <definedName name="__a6" hidden="1">{"index",#N/A,FALSE,"INDEX"}</definedName>
    <definedName name="__a7" localSheetId="0" hidden="1">{"PRINT_EST",#N/A,FALSE,"ESTMON"}</definedName>
    <definedName name="__a7" localSheetId="5" hidden="1">{"PRINT_EST",#N/A,FALSE,"ESTMON"}</definedName>
    <definedName name="__a7" hidden="1">{"PRINT_EST",#N/A,FALSE,"ESTMON"}</definedName>
    <definedName name="__a8" localSheetId="0" hidden="1">{"revsale",#N/A,FALSE,"REV-ยุพดี"}</definedName>
    <definedName name="__a8" localSheetId="5" hidden="1">{"revsale",#N/A,FALSE,"REV-ยุพดี"}</definedName>
    <definedName name="__a8" hidden="1">{"revsale",#N/A,FALSE,"REV-ยุพดี"}</definedName>
    <definedName name="__a9" localSheetId="0" hidden="1">{"revable",#N/A,FALSE,"REVABLE"}</definedName>
    <definedName name="__a9" localSheetId="5" hidden="1">{"revable",#N/A,FALSE,"REVABLE"}</definedName>
    <definedName name="__a9" hidden="1">{"revable",#N/A,FALSE,"REVABLE"}</definedName>
    <definedName name="__AIR2" localSheetId="0" hidden="1">{#N/A,#N/A,TRUE,"SUM";#N/A,#N/A,TRUE,"EE";#N/A,#N/A,TRUE,"AC";#N/A,#N/A,TRUE,"SN"}</definedName>
    <definedName name="__AIR2" localSheetId="5" hidden="1">{#N/A,#N/A,TRUE,"SUM";#N/A,#N/A,TRUE,"EE";#N/A,#N/A,TRUE,"AC";#N/A,#N/A,TRUE,"SN"}</definedName>
    <definedName name="__AIR2" hidden="1">{#N/A,#N/A,TRUE,"SUM";#N/A,#N/A,TRUE,"EE";#N/A,#N/A,TRUE,"AC";#N/A,#N/A,TRUE,"SN"}</definedName>
    <definedName name="__d1" localSheetId="0" hidden="1">{#N/A,#N/A,TRUE,"SUM";#N/A,#N/A,TRUE,"EE";#N/A,#N/A,TRUE,"AC";#N/A,#N/A,TRUE,"SN"}</definedName>
    <definedName name="__d1" localSheetId="5" hidden="1">{#N/A,#N/A,TRUE,"SUM";#N/A,#N/A,TRUE,"EE";#N/A,#N/A,TRUE,"AC";#N/A,#N/A,TRUE,"SN"}</definedName>
    <definedName name="__d1" hidden="1">{#N/A,#N/A,TRUE,"SUM";#N/A,#N/A,TRUE,"EE";#N/A,#N/A,TRUE,"AC";#N/A,#N/A,TRUE,"SN"}</definedName>
    <definedName name="__day2" localSheetId="0" hidden="1">{#N/A,#N/A,TRUE,"SUM";#N/A,#N/A,TRUE,"EE";#N/A,#N/A,TRUE,"AC";#N/A,#N/A,TRUE,"SN"}</definedName>
    <definedName name="__day2" localSheetId="5" hidden="1">{#N/A,#N/A,TRUE,"SUM";#N/A,#N/A,TRUE,"EE";#N/A,#N/A,TRUE,"AC";#N/A,#N/A,TRUE,"SN"}</definedName>
    <definedName name="__day2" hidden="1">{#N/A,#N/A,TRUE,"SUM";#N/A,#N/A,TRUE,"EE";#N/A,#N/A,TRUE,"AC";#N/A,#N/A,TRUE,"SN"}</definedName>
    <definedName name="__eee1" localSheetId="0" hidden="1">{"revsale",#N/A,FALSE,"REV-ยุพดี"}</definedName>
    <definedName name="__eee1" localSheetId="5" hidden="1">{"revsale",#N/A,FALSE,"REV-ยุพดี"}</definedName>
    <definedName name="__eee1" hidden="1">{"revsale",#N/A,FALSE,"REV-ยุพดี"}</definedName>
    <definedName name="__fd2" localSheetId="0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fd2" localSheetId="5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lll1" localSheetId="0" hidden="1">{"sales",#N/A,FALSE,"SALES"}</definedName>
    <definedName name="__lll1" localSheetId="5" hidden="1">{"sales",#N/A,FALSE,"SALES"}</definedName>
    <definedName name="__lll1" hidden="1">{"sales",#N/A,FALSE,"SALES"}</definedName>
    <definedName name="__M5" localSheetId="0" hidden="1">{#N/A,#N/A,TRUE,"SUM";#N/A,#N/A,TRUE,"EE";#N/A,#N/A,TRUE,"AC";#N/A,#N/A,TRUE,"SN"}</definedName>
    <definedName name="__M5" localSheetId="5" hidden="1">{#N/A,#N/A,TRUE,"SUM";#N/A,#N/A,TRUE,"EE";#N/A,#N/A,TRUE,"AC";#N/A,#N/A,TRUE,"SN"}</definedName>
    <definedName name="__M5" hidden="1">{#N/A,#N/A,TRUE,"SUM";#N/A,#N/A,TRUE,"EE";#N/A,#N/A,TRUE,"AC";#N/A,#N/A,TRUE,"SN"}</definedName>
    <definedName name="__me1" localSheetId="0" hidden="1">{#N/A,#N/A,TRUE,"SUM";#N/A,#N/A,TRUE,"EE";#N/A,#N/A,TRUE,"AC";#N/A,#N/A,TRUE,"SN"}</definedName>
    <definedName name="__me1" localSheetId="5" hidden="1">{#N/A,#N/A,TRUE,"SUM";#N/A,#N/A,TRUE,"EE";#N/A,#N/A,TRUE,"AC";#N/A,#N/A,TRUE,"SN"}</definedName>
    <definedName name="__me1" hidden="1">{#N/A,#N/A,TRUE,"SUM";#N/A,#N/A,TRUE,"EE";#N/A,#N/A,TRUE,"AC";#N/A,#N/A,TRUE,"SN"}</definedName>
    <definedName name="__new2" localSheetId="0" hidden="1">{#N/A,#N/A,TRUE,"SUM";#N/A,#N/A,TRUE,"EE";#N/A,#N/A,TRUE,"AC";#N/A,#N/A,TRUE,"SN"}</definedName>
    <definedName name="__new2" localSheetId="5" hidden="1">{#N/A,#N/A,TRUE,"SUM";#N/A,#N/A,TRUE,"EE";#N/A,#N/A,TRUE,"AC";#N/A,#N/A,TRUE,"SN"}</definedName>
    <definedName name="__new2" hidden="1">{#N/A,#N/A,TRUE,"SUM";#N/A,#N/A,TRUE,"EE";#N/A,#N/A,TRUE,"AC";#N/A,#N/A,TRUE,"SN"}</definedName>
    <definedName name="_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pg1" localSheetId="0" hidden="1">{#N/A,#N/A,TRUE,"SUM";#N/A,#N/A,TRUE,"EE";#N/A,#N/A,TRUE,"AC";#N/A,#N/A,TRUE,"SN"}</definedName>
    <definedName name="__pg1" localSheetId="5" hidden="1">{#N/A,#N/A,TRUE,"SUM";#N/A,#N/A,TRUE,"EE";#N/A,#N/A,TRUE,"AC";#N/A,#N/A,TRUE,"SN"}</definedName>
    <definedName name="__pg1" hidden="1">{#N/A,#N/A,TRUE,"SUM";#N/A,#N/A,TRUE,"EE";#N/A,#N/A,TRUE,"AC";#N/A,#N/A,TRUE,"SN"}</definedName>
    <definedName name="__pro1" localSheetId="0" hidden="1">{#N/A,#N/A,TRUE,"SUM";#N/A,#N/A,TRUE,"EE";#N/A,#N/A,TRUE,"AC";#N/A,#N/A,TRUE,"SN"}</definedName>
    <definedName name="__pro1" localSheetId="5" hidden="1">{#N/A,#N/A,TRUE,"SUM";#N/A,#N/A,TRUE,"EE";#N/A,#N/A,TRUE,"AC";#N/A,#N/A,TRUE,"SN"}</definedName>
    <definedName name="__pro1" hidden="1">{#N/A,#N/A,TRUE,"SUM";#N/A,#N/A,TRUE,"EE";#N/A,#N/A,TRUE,"AC";#N/A,#N/A,TRUE,"SN"}</definedName>
    <definedName name="__re2" localSheetId="0" hidden="1">{#N/A,#N/A,TRUE,"SUM";#N/A,#N/A,TRUE,"EE";#N/A,#N/A,TRUE,"AC";#N/A,#N/A,TRUE,"SN"}</definedName>
    <definedName name="__re2" localSheetId="5" hidden="1">{#N/A,#N/A,TRUE,"SUM";#N/A,#N/A,TRUE,"EE";#N/A,#N/A,TRUE,"AC";#N/A,#N/A,TRUE,"SN"}</definedName>
    <definedName name="__re2" hidden="1">{#N/A,#N/A,TRUE,"SUM";#N/A,#N/A,TRUE,"EE";#N/A,#N/A,TRUE,"AC";#N/A,#N/A,TRUE,"SN"}</definedName>
    <definedName name="__ss1" localSheetId="0" hidden="1">{#N/A,#N/A,TRUE,"SUM";#N/A,#N/A,TRUE,"EE";#N/A,#N/A,TRUE,"AC";#N/A,#N/A,TRUE,"SN"}</definedName>
    <definedName name="__ss1" localSheetId="5" hidden="1">{#N/A,#N/A,TRUE,"SUM";#N/A,#N/A,TRUE,"EE";#N/A,#N/A,TRUE,"AC";#N/A,#N/A,TRUE,"SN"}</definedName>
    <definedName name="__ss1" hidden="1">{#N/A,#N/A,TRUE,"SUM";#N/A,#N/A,TRUE,"EE";#N/A,#N/A,TRUE,"AC";#N/A,#N/A,TRUE,"SN"}</definedName>
    <definedName name="__V1" localSheetId="0" hidden="1">{"sales",#N/A,FALSE,"SALES"}</definedName>
    <definedName name="__V1" localSheetId="5" hidden="1">{"sales",#N/A,FALSE,"SALES"}</definedName>
    <definedName name="__V1" hidden="1">{"sales",#N/A,FALSE,"SALES"}</definedName>
    <definedName name="__VE32" localSheetId="0" hidden="1">{#N/A,#N/A,TRUE,"Str.";#N/A,#N/A,TRUE,"Steel &amp; Roof";#N/A,#N/A,TRUE,"Arc.";#N/A,#N/A,TRUE,"Preliminary";#N/A,#N/A,TRUE,"Sum_Prelim"}</definedName>
    <definedName name="__VE32" localSheetId="5" hidden="1">{#N/A,#N/A,TRUE,"Str.";#N/A,#N/A,TRUE,"Steel &amp; Roof";#N/A,#N/A,TRUE,"Arc.";#N/A,#N/A,TRUE,"Preliminary";#N/A,#N/A,TRUE,"Sum_Prelim"}</definedName>
    <definedName name="__VE32" hidden="1">{#N/A,#N/A,TRUE,"Str.";#N/A,#N/A,TRUE,"Steel &amp; Roof";#N/A,#N/A,TRUE,"Arc.";#N/A,#N/A,TRUE,"Preliminary";#N/A,#N/A,TRUE,"Sum_Prelim"}</definedName>
    <definedName name="__wt2" localSheetId="0" hidden="1">{#N/A,#N/A,TRUE,"SUM";#N/A,#N/A,TRUE,"EE";#N/A,#N/A,TRUE,"AC";#N/A,#N/A,TRUE,"SN"}</definedName>
    <definedName name="__wt2" localSheetId="5" hidden="1">{#N/A,#N/A,TRUE,"SUM";#N/A,#N/A,TRUE,"EE";#N/A,#N/A,TRUE,"AC";#N/A,#N/A,TRUE,"SN"}</definedName>
    <definedName name="__wt2" hidden="1">{#N/A,#N/A,TRUE,"SUM";#N/A,#N/A,TRUE,"EE";#N/A,#N/A,TRUE,"AC";#N/A,#N/A,TRUE,"SN"}</definedName>
    <definedName name="__z1" localSheetId="0" hidden="1">{#N/A,#N/A,TRUE,"SUM";#N/A,#N/A,TRUE,"EE";#N/A,#N/A,TRUE,"AC";#N/A,#N/A,TRUE,"SN"}</definedName>
    <definedName name="__z1" localSheetId="5" hidden="1">{#N/A,#N/A,TRUE,"SUM";#N/A,#N/A,TRUE,"EE";#N/A,#N/A,TRUE,"AC";#N/A,#N/A,TRUE,"SN"}</definedName>
    <definedName name="__z1" hidden="1">{#N/A,#N/A,TRUE,"SUM";#N/A,#N/A,TRUE,"EE";#N/A,#N/A,TRUE,"AC";#N/A,#N/A,TRUE,"SN"}</definedName>
    <definedName name="_1___123Graph_ACHART_12" hidden="1">#REF!</definedName>
    <definedName name="_1__123Graph_ACHART_1" hidden="1">#REF!</definedName>
    <definedName name="_1__123Graph_ACHART_12" hidden="1">#REF!</definedName>
    <definedName name="_1_0_0_F" localSheetId="0" hidden="1">#REF!</definedName>
    <definedName name="_1_0_0_F" hidden="1">#REF!</definedName>
    <definedName name="_10___123Graph_BCHART_16" hidden="1">#REF!</definedName>
    <definedName name="_10__123Graph_ACHART_18" hidden="1">#REF!</definedName>
    <definedName name="_10__123Graph_BCHART_16" hidden="1">#REF!</definedName>
    <definedName name="_11___123Graph_BCHART_17" hidden="1">#REF!</definedName>
    <definedName name="_11__123Graph_BCHART_17" hidden="1">#REF!</definedName>
    <definedName name="_12___123Graph_BCHART_22" hidden="1">#REF!</definedName>
    <definedName name="_12__123Graph_ACHART_19" hidden="1">#REF!</definedName>
    <definedName name="_12__123Graph_BCHART_22" hidden="1">#REF!</definedName>
    <definedName name="_123Graph_F" hidden="1">#REF!</definedName>
    <definedName name="_13___123Graph_CCHART_15" hidden="1">#REF!</definedName>
    <definedName name="_13__123Graph_CCHART_15" hidden="1">#REF!</definedName>
    <definedName name="_14___123Graph_CCHART_16" hidden="1">#REF!</definedName>
    <definedName name="_14__123Graph_ACHART_21" hidden="1">#REF!</definedName>
    <definedName name="_14__123Graph_CCHART_16" hidden="1">#REF!</definedName>
    <definedName name="_15___123Graph_CCHART_17" hidden="1">#REF!</definedName>
    <definedName name="_15__123Graph_CCHART_17" hidden="1">#REF!</definedName>
    <definedName name="_15_0_0_F" hidden="1">#REF!</definedName>
    <definedName name="_15f2_" localSheetId="0" hidden="1">{"'장비'!$A$3:$M$12"}</definedName>
    <definedName name="_15f2_" localSheetId="5" hidden="1">{"'장비'!$A$3:$M$12"}</definedName>
    <definedName name="_15f2_" hidden="1">{"'장비'!$A$3:$M$12"}</definedName>
    <definedName name="_16___123Graph_CCHART_22" hidden="1">#REF!</definedName>
    <definedName name="_16__123Graph_ASEG_PIE" hidden="1">#REF!</definedName>
    <definedName name="_16__123Graph_CCHART_22" hidden="1">#REF!</definedName>
    <definedName name="_17___123Graph_CSEG_PIE" hidden="1">#REF!</definedName>
    <definedName name="_17__123Graph_CSEG_PIE" hidden="1">#REF!</definedName>
    <definedName name="_18___123Graph_DCHART_15" hidden="1">#REF!</definedName>
    <definedName name="_18__123Graph_BCHART_15" hidden="1">#REF!</definedName>
    <definedName name="_18__123Graph_DCHART_15" hidden="1">#REF!</definedName>
    <definedName name="_19___123Graph_DCHART_16" hidden="1">#REF!</definedName>
    <definedName name="_19__123Graph_DCHART_16" hidden="1">#REF!</definedName>
    <definedName name="_2___123Graph_ACHART_15" hidden="1">#REF!</definedName>
    <definedName name="_2__123Graph_ACHART_12" hidden="1">#REF!</definedName>
    <definedName name="_2__123Graph_ACHART_15" hidden="1">#REF!</definedName>
    <definedName name="_2__123Graph_ACHART_2" hidden="1">#REF!</definedName>
    <definedName name="_2_0_0_F" localSheetId="0" hidden="1">#REF!</definedName>
    <definedName name="_2_0_0_F" hidden="1">#REF!</definedName>
    <definedName name="_20___123Graph_DCHART_17" hidden="1">#REF!</definedName>
    <definedName name="_20__123Graph_BCHART_16" hidden="1">#REF!</definedName>
    <definedName name="_20__123Graph_DCHART_17" hidden="1">#REF!</definedName>
    <definedName name="_21___123Graph_DCHART_22" hidden="1">#REF!</definedName>
    <definedName name="_21__123Graph_DCHART_22" hidden="1">#REF!</definedName>
    <definedName name="_22___123Graph_ECHART_15" hidden="1">#REF!</definedName>
    <definedName name="_22__123Graph_BCHART_17" hidden="1">#REF!</definedName>
    <definedName name="_22__123Graph_ECHART_15" hidden="1">#REF!</definedName>
    <definedName name="_23___123Graph_ECHART_16" hidden="1">#REF!</definedName>
    <definedName name="_23__123Graph_ECHART_16" hidden="1">#REF!</definedName>
    <definedName name="_24___123Graph_ECHART_17" hidden="1">#REF!</definedName>
    <definedName name="_24__123Graph_BCHART_22" hidden="1">#REF!</definedName>
    <definedName name="_24__123Graph_ECHART_17" hidden="1">#REF!</definedName>
    <definedName name="_25___123Graph_ECHART_22" hidden="1">#REF!</definedName>
    <definedName name="_25__123Graph_ECHART_22" hidden="1">#REF!</definedName>
    <definedName name="_26___123Graph_FCHART_15" hidden="1">#REF!</definedName>
    <definedName name="_26__123Graph_CCHART_15" hidden="1">#REF!</definedName>
    <definedName name="_26__123Graph_FCHART_15" hidden="1">#REF!</definedName>
    <definedName name="_27___123Graph_FCHART_16" hidden="1">#REF!</definedName>
    <definedName name="_27__123Graph_FCHART_16" hidden="1">#REF!</definedName>
    <definedName name="_28___123Graph_FCHART_17" hidden="1">#REF!</definedName>
    <definedName name="_28__123Graph_CCHART_16" hidden="1">#REF!</definedName>
    <definedName name="_28__123Graph_FCHART_17" hidden="1">#REF!</definedName>
    <definedName name="_29___123Graph_FCHART_22" hidden="1">#REF!</definedName>
    <definedName name="_29__123Graph_FCHART_22" hidden="1">#REF!</definedName>
    <definedName name="_3___123Graph_ACHART_16" hidden="1">#REF!</definedName>
    <definedName name="_3__123Graph_ACHART_16" hidden="1">#REF!</definedName>
    <definedName name="_3__123Graph_XCHART_1" hidden="1">#REF!</definedName>
    <definedName name="_3_0_0_F" localSheetId="0" hidden="1">#REF!</definedName>
    <definedName name="_3_0_0_F" hidden="1">#REF!</definedName>
    <definedName name="_30___123Graph_XCHART_15" hidden="1">#REF!</definedName>
    <definedName name="_30__123Graph_CCHART_17" hidden="1">#REF!</definedName>
    <definedName name="_30__123Graph_XCHART_15" hidden="1">#REF!</definedName>
    <definedName name="_31___123Graph_XCHART_16" hidden="1">#REF!</definedName>
    <definedName name="_31__123Graph_XCHART_16" hidden="1">#REF!</definedName>
    <definedName name="_32___123Graph_XCHART_17" hidden="1">#REF!</definedName>
    <definedName name="_32__123Graph_CCHART_22" hidden="1">#REF!</definedName>
    <definedName name="_32__123Graph_XCHART_17" hidden="1">#REF!</definedName>
    <definedName name="_33___123Graph_XCHART_18" hidden="1">#REF!</definedName>
    <definedName name="_33__123Graph_XCHART_18" hidden="1">#REF!</definedName>
    <definedName name="_34___123Graph_XCHART_19" hidden="1">#REF!</definedName>
    <definedName name="_34__123Graph_CSEG_PIE" hidden="1">#REF!</definedName>
    <definedName name="_34__123Graph_XCHART_19" hidden="1">#REF!</definedName>
    <definedName name="_35___123Graph_XCHART_22" hidden="1">#REF!</definedName>
    <definedName name="_35__123Graph_XCHART_22" hidden="1">#REF!</definedName>
    <definedName name="_36___123Graph_XSEG_PIE" hidden="1">#REF!</definedName>
    <definedName name="_36__123Graph_DCHART_15" hidden="1">#REF!</definedName>
    <definedName name="_36__123Graph_XSEG_PIE" hidden="1">#REF!</definedName>
    <definedName name="_37__123Graph_ACHART_12" hidden="1">#REF!</definedName>
    <definedName name="_38__123Graph_ACHART_15" hidden="1">#REF!</definedName>
    <definedName name="_38__123Graph_DCHART_16" hidden="1">#REF!</definedName>
    <definedName name="_39__123Graph_ACHART_16" hidden="1">#REF!</definedName>
    <definedName name="_3F" hidden="1">#REF!</definedName>
    <definedName name="_4___123Graph_ACHART_17" hidden="1">#REF!</definedName>
    <definedName name="_4__123Graph_ACHART_15" hidden="1">#REF!</definedName>
    <definedName name="_4__123Graph_ACHART_17" hidden="1">#REF!</definedName>
    <definedName name="_4__123Graph_XCHART_2" hidden="1">#REF!</definedName>
    <definedName name="_4_0_0_F" hidden="1">#REF!</definedName>
    <definedName name="_40__123Graph_ACHART_17" hidden="1">#REF!</definedName>
    <definedName name="_40__123Graph_DCHART_17" hidden="1">#REF!</definedName>
    <definedName name="_41__123Graph_ACHART_18" hidden="1">#REF!</definedName>
    <definedName name="_42__123Graph_ACHART_19" hidden="1">#REF!</definedName>
    <definedName name="_42__123Graph_DCHART_22" hidden="1">#REF!</definedName>
    <definedName name="_42_0_0_F" hidden="1">#REF!</definedName>
    <definedName name="_43__123Graph_ACHART_2" hidden="1">#REF!</definedName>
    <definedName name="_44__123Graph_ACHART_21" hidden="1">#REF!</definedName>
    <definedName name="_44__123Graph_ECHART_15" hidden="1">#REF!</definedName>
    <definedName name="_45__123Graph_ASEG_PIE" hidden="1">#REF!</definedName>
    <definedName name="_46__123Graph_BCHART_15" hidden="1">#REF!</definedName>
    <definedName name="_46__123Graph_ECHART_16" hidden="1">#REF!</definedName>
    <definedName name="_47__123Graph_BCHART_16" hidden="1">#REF!</definedName>
    <definedName name="_48__123Graph_BCHART_17" hidden="1">#REF!</definedName>
    <definedName name="_48__123Graph_ECHART_17" hidden="1">#REF!</definedName>
    <definedName name="_49__123Graph_BCHART_2" hidden="1">#REF!</definedName>
    <definedName name="_5___123Graph_ACHART_18" hidden="1">#REF!</definedName>
    <definedName name="_5__123Graph_ACHART_18" hidden="1">#REF!</definedName>
    <definedName name="_5_0_0_F" hidden="1">#REF!</definedName>
    <definedName name="_50__123Graph_BCHART_22" hidden="1">#REF!</definedName>
    <definedName name="_50__123Graph_ECHART_22" hidden="1">#REF!</definedName>
    <definedName name="_51__123Graph_CCHART_15" hidden="1">#REF!</definedName>
    <definedName name="_52__123Graph_CCHART_16" hidden="1">#REF!</definedName>
    <definedName name="_52__123Graph_FCHART_15" hidden="1">#REF!</definedName>
    <definedName name="_53__123Graph_CCHART_17" hidden="1">#REF!</definedName>
    <definedName name="_54__123Graph_CCHART_2" hidden="1">#REF!</definedName>
    <definedName name="_54__123Graph_FCHART_16" hidden="1">#REF!</definedName>
    <definedName name="_55__123Graph_CCHART_22" hidden="1">#REF!</definedName>
    <definedName name="_56__123Graph_CSEG_PIE" hidden="1">#REF!</definedName>
    <definedName name="_56__123Graph_FCHART_17" hidden="1">#REF!</definedName>
    <definedName name="_57__123Graph_DCHART_15" hidden="1">#REF!</definedName>
    <definedName name="_58__123Graph_DCHART_16" hidden="1">#REF!</definedName>
    <definedName name="_58__123Graph_FCHART_22" hidden="1">#REF!</definedName>
    <definedName name="_59__123Graph_DCHART_17" hidden="1">#REF!</definedName>
    <definedName name="_6___123Graph_ACHART_19" hidden="1">#REF!</definedName>
    <definedName name="_6__123Graph_ACHART_16" hidden="1">#REF!</definedName>
    <definedName name="_6__123Graph_ACHART_19" hidden="1">#REF!</definedName>
    <definedName name="_6_0_0_F" hidden="1">#REF!</definedName>
    <definedName name="_60__123Graph_DCHART_2" hidden="1">#REF!</definedName>
    <definedName name="_60__123Graph_XCHART_15" hidden="1">#REF!</definedName>
    <definedName name="_61__123Graph_DCHART_22" hidden="1">#REF!</definedName>
    <definedName name="_62__123Graph_ECHART_15" hidden="1">#REF!</definedName>
    <definedName name="_62__123Graph_XCHART_16" hidden="1">#REF!</definedName>
    <definedName name="_63__123Graph_ECHART_16" hidden="1">#REF!</definedName>
    <definedName name="_64__123Graph_ECHART_17" hidden="1">#REF!</definedName>
    <definedName name="_64__123Graph_XCHART_17" hidden="1">#REF!</definedName>
    <definedName name="_65__123Graph_ECHART_2" hidden="1">#REF!</definedName>
    <definedName name="_66__123Graph_ECHART_22" hidden="1">#REF!</definedName>
    <definedName name="_66__123Graph_XCHART_18" hidden="1">#REF!</definedName>
    <definedName name="_67__123Graph_FCHART_15" hidden="1">#REF!</definedName>
    <definedName name="_68__123Graph_FCHART_16" hidden="1">#REF!</definedName>
    <definedName name="_68__123Graph_XCHART_19" hidden="1">#REF!</definedName>
    <definedName name="_69__123Graph_FCHART_17" hidden="1">#REF!</definedName>
    <definedName name="_7___123Graph_ACHART_21" hidden="1">#REF!</definedName>
    <definedName name="_7__123Graph_ACHART_21" hidden="1">#REF!</definedName>
    <definedName name="_70__123Graph_FCHART_2" hidden="1">#REF!</definedName>
    <definedName name="_70__123Graph_XCHART_22" hidden="1">#REF!</definedName>
    <definedName name="_71__123Graph_FCHART_22" hidden="1">#REF!</definedName>
    <definedName name="_72__123Graph_XCHART_15" hidden="1">#REF!</definedName>
    <definedName name="_72__123Graph_XSEG_PIE" hidden="1">#REF!</definedName>
    <definedName name="_73__123Graph_XCHART_16" hidden="1">#REF!</definedName>
    <definedName name="_74__123Graph_XCHART_17" hidden="1">#REF!</definedName>
    <definedName name="_75__123Graph_XCHART_18" hidden="1">#REF!</definedName>
    <definedName name="_76__123Graph_XCHART_19" hidden="1">#REF!</definedName>
    <definedName name="_77__123Graph_XCHART_2" hidden="1">#REF!</definedName>
    <definedName name="_78__123Graph_XCHART_22" hidden="1">#REF!</definedName>
    <definedName name="_79__123Graph_XSEG_PIE" hidden="1">#REF!</definedName>
    <definedName name="_8___123Graph_ASEG_PIE" hidden="1">#REF!</definedName>
    <definedName name="_8__123Graph_ACHART_17" hidden="1">#REF!</definedName>
    <definedName name="_8__123Graph_ASEG_PIE" hidden="1">#REF!</definedName>
    <definedName name="_9___123Graph_BCHART_15" hidden="1">#REF!</definedName>
    <definedName name="_9__123Graph_BCHART_15" hidden="1">#REF!</definedName>
    <definedName name="_a1" localSheetId="0" hidden="1">{"cashflow",#N/A,FALSE,"CASHFLOW "}</definedName>
    <definedName name="_a1" localSheetId="5" hidden="1">{"cashflow",#N/A,FALSE,"CASHFLOW "}</definedName>
    <definedName name="_a1" hidden="1">{"cashflow",#N/A,FALSE,"CASHFLOW "}</definedName>
    <definedName name="_a10" localSheetId="0" hidden="1">{"sales",#N/A,FALSE,"SALES"}</definedName>
    <definedName name="_a10" localSheetId="5" hidden="1">{"sales",#N/A,FALSE,"SALES"}</definedName>
    <definedName name="_a10" hidden="1">{"sales",#N/A,FALSE,"SALES"}</definedName>
    <definedName name="_a129" localSheetId="0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5" hidden="1">{"Offgrid",#N/A,FALSE,"OFFGRID";"Region",#N/A,FALSE,"REGION";"Offgrid -2",#N/A,FALSE,"OFFGRID";"WTP",#N/A,FALSE,"WTP";"WTP -2",#N/A,FALSE,"WTP";"Project",#N/A,FALSE,"PROJECT";"Summary -2",#N/A,FALSE,"SUMMARY"}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0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5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2" localSheetId="0" hidden="1">{"hilight1",#N/A,FALSE,"HILIGHT1"}</definedName>
    <definedName name="_a2" localSheetId="5" hidden="1">{"hilight1",#N/A,FALSE,"HILIGHT1"}</definedName>
    <definedName name="_a2" hidden="1">{"hilight1",#N/A,FALSE,"HILIGHT1"}</definedName>
    <definedName name="_a21" localSheetId="0" hidden="1">{"hilight1",#N/A,FALSE,"HILIGHT1"}</definedName>
    <definedName name="_a21" localSheetId="5" hidden="1">{"hilight1",#N/A,FALSE,"HILIGHT1"}</definedName>
    <definedName name="_a21" hidden="1">{"hilight1",#N/A,FALSE,"HILIGHT1"}</definedName>
    <definedName name="_a212" localSheetId="0" hidden="1">{"revable",#N/A,FALSE,"REVABLE"}</definedName>
    <definedName name="_a212" localSheetId="5" hidden="1">{"revable",#N/A,FALSE,"REVABLE"}</definedName>
    <definedName name="_a212" hidden="1">{"revable",#N/A,FALSE,"REVABLE"}</definedName>
    <definedName name="_a3" localSheetId="0" hidden="1">{"hilight2",#N/A,FALSE,"HILIGHT2"}</definedName>
    <definedName name="_a3" localSheetId="5" hidden="1">{"hilight2",#N/A,FALSE,"HILIGHT2"}</definedName>
    <definedName name="_a3" hidden="1">{"hilight2",#N/A,FALSE,"HILIGHT2"}</definedName>
    <definedName name="_a4" localSheetId="0" hidden="1">{"hilight3",#N/A,FALSE,"HILIGHT3"}</definedName>
    <definedName name="_a4" localSheetId="5" hidden="1">{"hilight3",#N/A,FALSE,"HILIGHT3"}</definedName>
    <definedName name="_a4" hidden="1">{"hilight3",#N/A,FALSE,"HILIGHT3"}</definedName>
    <definedName name="_a5" localSheetId="0" hidden="1">{"income",#N/A,FALSE,"INCOME"}</definedName>
    <definedName name="_a5" localSheetId="5" hidden="1">{"income",#N/A,FALSE,"INCOME"}</definedName>
    <definedName name="_a5" hidden="1">{"income",#N/A,FALSE,"INCOME"}</definedName>
    <definedName name="_a6" localSheetId="0" hidden="1">{"index",#N/A,FALSE,"INDEX"}</definedName>
    <definedName name="_a6" localSheetId="5" hidden="1">{"index",#N/A,FALSE,"INDEX"}</definedName>
    <definedName name="_a6" hidden="1">{"index",#N/A,FALSE,"INDEX"}</definedName>
    <definedName name="_a7" localSheetId="0" hidden="1">{"PRINT_EST",#N/A,FALSE,"ESTMON"}</definedName>
    <definedName name="_a7" localSheetId="5" hidden="1">{"PRINT_EST",#N/A,FALSE,"ESTMON"}</definedName>
    <definedName name="_a7" hidden="1">{"PRINT_EST",#N/A,FALSE,"ESTMON"}</definedName>
    <definedName name="_a8" localSheetId="0" hidden="1">{"revsale",#N/A,FALSE,"REV-ยุพดี"}</definedName>
    <definedName name="_a8" localSheetId="5" hidden="1">{"revsale",#N/A,FALSE,"REV-ยุพดี"}</definedName>
    <definedName name="_a8" hidden="1">{"revsale",#N/A,FALSE,"REV-ยุพดี"}</definedName>
    <definedName name="_a9" localSheetId="0" hidden="1">{"revable",#N/A,FALSE,"REVABLE"}</definedName>
    <definedName name="_a9" localSheetId="5" hidden="1">{"revable",#N/A,FALSE,"REVABLE"}</definedName>
    <definedName name="_a9" hidden="1">{"revable",#N/A,FALSE,"REVABLE"}</definedName>
    <definedName name="_AIR2" localSheetId="0" hidden="1">{#N/A,#N/A,TRUE,"SUM";#N/A,#N/A,TRUE,"EE";#N/A,#N/A,TRUE,"AC";#N/A,#N/A,TRUE,"SN"}</definedName>
    <definedName name="_AIR2" localSheetId="5" hidden="1">{#N/A,#N/A,TRUE,"SUM";#N/A,#N/A,TRUE,"EE";#N/A,#N/A,TRUE,"AC";#N/A,#N/A,TRUE,"SN"}</definedName>
    <definedName name="_AIR2" hidden="1">{#N/A,#N/A,TRUE,"SUM";#N/A,#N/A,TRUE,"EE";#N/A,#N/A,TRUE,"AC";#N/A,#N/A,TRUE,"SN"}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b2" localSheetId="0" hidden="1">{#N/A,#N/A,TRUE,"SUM";#N/A,#N/A,TRUE,"EE";#N/A,#N/A,TRUE,"AC";#N/A,#N/A,TRUE,"SN"}</definedName>
    <definedName name="_bb2" localSheetId="5" hidden="1">{#N/A,#N/A,TRUE,"SUM";#N/A,#N/A,TRUE,"EE";#N/A,#N/A,TRUE,"AC";#N/A,#N/A,TRUE,"SN"}</definedName>
    <definedName name="_bb2" hidden="1">{#N/A,#N/A,TRUE,"SUM";#N/A,#N/A,TRUE,"EE";#N/A,#N/A,TRUE,"AC";#N/A,#N/A,TRUE,"SN"}</definedName>
    <definedName name="_bte6" localSheetId="0" hidden="1">{#N/A,#N/A,TRUE,"SUM";#N/A,#N/A,TRUE,"EE";#N/A,#N/A,TRUE,"AC";#N/A,#N/A,TRUE,"SN"}</definedName>
    <definedName name="_bte6" localSheetId="5" hidden="1">{#N/A,#N/A,TRUE,"SUM";#N/A,#N/A,TRUE,"EE";#N/A,#N/A,TRUE,"AC";#N/A,#N/A,TRUE,"SN"}</definedName>
    <definedName name="_bte6" hidden="1">{#N/A,#N/A,TRUE,"SUM";#N/A,#N/A,TRUE,"EE";#N/A,#N/A,TRUE,"AC";#N/A,#N/A,TRUE,"SN"}</definedName>
    <definedName name="_d1" localSheetId="0" hidden="1">{#N/A,#N/A,TRUE,"SUM";#N/A,#N/A,TRUE,"EE";#N/A,#N/A,TRUE,"AC";#N/A,#N/A,TRUE,"SN"}</definedName>
    <definedName name="_d1" localSheetId="5" hidden="1">{#N/A,#N/A,TRUE,"SUM";#N/A,#N/A,TRUE,"EE";#N/A,#N/A,TRUE,"AC";#N/A,#N/A,TRUE,"SN"}</definedName>
    <definedName name="_d1" hidden="1">{#N/A,#N/A,TRUE,"SUM";#N/A,#N/A,TRUE,"EE";#N/A,#N/A,TRUE,"AC";#N/A,#N/A,TRUE,"SN"}</definedName>
    <definedName name="_day2" localSheetId="0" hidden="1">{#N/A,#N/A,TRUE,"SUM";#N/A,#N/A,TRUE,"EE";#N/A,#N/A,TRUE,"AC";#N/A,#N/A,TRUE,"SN"}</definedName>
    <definedName name="_day2" localSheetId="5" hidden="1">{#N/A,#N/A,TRUE,"SUM";#N/A,#N/A,TRUE,"EE";#N/A,#N/A,TRUE,"AC";#N/A,#N/A,TRUE,"SN"}</definedName>
    <definedName name="_day2" hidden="1">{#N/A,#N/A,TRUE,"SUM";#N/A,#N/A,TRUE,"EE";#N/A,#N/A,TRUE,"AC";#N/A,#N/A,TRUE,"SN"}</definedName>
    <definedName name="_eee1" localSheetId="0" hidden="1">{"revsale",#N/A,FALSE,"REV-ยุพดี"}</definedName>
    <definedName name="_eee1" localSheetId="5" hidden="1">{"revsale",#N/A,FALSE,"REV-ยุพดี"}</definedName>
    <definedName name="_eee1" hidden="1">{"revsale",#N/A,FALSE,"REV-ยุพดี"}</definedName>
    <definedName name="_F2" localSheetId="0" hidden="1">{#N/A,#N/A,TRUE,"SUM";#N/A,#N/A,TRUE,"EE";#N/A,#N/A,TRUE,"AC";#N/A,#N/A,TRUE,"SN"}</definedName>
    <definedName name="_F2" localSheetId="5" hidden="1">{#N/A,#N/A,TRUE,"SUM";#N/A,#N/A,TRUE,"EE";#N/A,#N/A,TRUE,"AC";#N/A,#N/A,TRUE,"SN"}</definedName>
    <definedName name="_F2" hidden="1">{#N/A,#N/A,TRUE,"SUM";#N/A,#N/A,TRUE,"EE";#N/A,#N/A,TRUE,"AC";#N/A,#N/A,TRUE,"SN"}</definedName>
    <definedName name="_F21" localSheetId="0" hidden="1">{#N/A,#N/A,TRUE,"Str.";#N/A,#N/A,TRUE,"Steel &amp; Roof";#N/A,#N/A,TRUE,"Arc.";#N/A,#N/A,TRUE,"Preliminary";#N/A,#N/A,TRUE,"Sum_Prelim"}</definedName>
    <definedName name="_F21" localSheetId="5" hidden="1">{#N/A,#N/A,TRUE,"Str.";#N/A,#N/A,TRUE,"Steel &amp; Roof";#N/A,#N/A,TRUE,"Arc.";#N/A,#N/A,TRUE,"Preliminary";#N/A,#N/A,TRUE,"Sum_Prelim"}</definedName>
    <definedName name="_F21" hidden="1">{#N/A,#N/A,TRUE,"Str.";#N/A,#N/A,TRUE,"Steel &amp; Roof";#N/A,#N/A,TRUE,"Arc.";#N/A,#N/A,TRUE,"Preliminary";#N/A,#N/A,TRUE,"Sum_Prelim"}</definedName>
    <definedName name="_FAB4" hidden="1">#REF!</definedName>
    <definedName name="_fd2" localSheetId="0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fd2" localSheetId="5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Fill" localSheetId="0" hidden="1">#REF!</definedName>
    <definedName name="_Fill" hidden="1">#REF!</definedName>
    <definedName name="_xlnm._FilterDatabase" localSheetId="7" hidden="1">'1.โครงสร้าง'!$A$1:$AQ$137</definedName>
    <definedName name="_xlnm._FilterDatabase" localSheetId="6" hidden="1">'1.ปะหน้าโครงสร้าง'!$A$1:$D$30</definedName>
    <definedName name="_xlnm._FilterDatabase" localSheetId="24" hidden="1">'10.ปะหน้ารื้อถอน'!$A$1:$D$25</definedName>
    <definedName name="_xlnm._FilterDatabase" localSheetId="25" hidden="1">'10.รื้อถอน'!$A$1:$BZ$46</definedName>
    <definedName name="_xlnm._FilterDatabase" localSheetId="27" hidden="1">'11.ถมดิน'!$A$1:$BZ$19</definedName>
    <definedName name="_xlnm._FilterDatabase" localSheetId="26" hidden="1">'11.ปะหน้าถมดิน'!$A$1:$G$25</definedName>
    <definedName name="_xlnm._FilterDatabase" localSheetId="28" hidden="1">'12. ปะหน้าพลังงานทดแทน'!$A$1:$K$25</definedName>
    <definedName name="_xlnm._FilterDatabase" localSheetId="29" hidden="1">'12.พลังงานทดแทน'!$A$1:$BZ$29</definedName>
    <definedName name="_xlnm._FilterDatabase" localSheetId="30" hidden="1">'13. ปะหน้าคอมพิวเตอร์'!$A$1:$D$25</definedName>
    <definedName name="_xlnm._FilterDatabase" localSheetId="31" hidden="1">'13.คอมพิวเตอร์'!$A$1:$BZ$55</definedName>
    <definedName name="_xlnm._FilterDatabase" localSheetId="32" hidden="1">'14.ปะหน้าสระ'!$A$1:$D$25</definedName>
    <definedName name="_xlnm._FilterDatabase" localSheetId="33" hidden="1">'14.สระ'!$A$1:$BZ$29</definedName>
    <definedName name="_xlnm._FilterDatabase" localSheetId="34" hidden="1">'15. ปะหน้าอัจฉริยะ'!$A$1:$F$25</definedName>
    <definedName name="_xlnm._FilterDatabase" localSheetId="35" hidden="1">'15.อัจฉริยะ'!$A$1:$BZ$26</definedName>
    <definedName name="_xlnm._FilterDatabase" localSheetId="36" hidden="1">'16. ปะหน้า ERV'!$A$1:$AB$25</definedName>
    <definedName name="_xlnm._FilterDatabase" localSheetId="37" hidden="1">'16.ERV'!$A$1:$BZ$31</definedName>
    <definedName name="_xlnm._FilterDatabase" localSheetId="38" hidden="1">'17. ปะหน้า ทดสอบ'!$A$1:$G$25</definedName>
    <definedName name="_xlnm._FilterDatabase" localSheetId="39" hidden="1">'17.ทดสอบ'!$A$1:$BZ$31</definedName>
    <definedName name="_xlnm._FilterDatabase" localSheetId="8" hidden="1">'2.ปะหน้าสถาปัตย์'!$A$1:$AG$32</definedName>
    <definedName name="_xlnm._FilterDatabase" localSheetId="9" hidden="1">'2.สถาปัตย์'!$A$1:$CE$493</definedName>
    <definedName name="_xlnm._FilterDatabase" localSheetId="11" hidden="1">'3.ประปา'!$A$1:$Z$1517</definedName>
    <definedName name="_xlnm._FilterDatabase" localSheetId="10" hidden="1">'3.ปะหน้าประปา'!$A$1:$D$25</definedName>
    <definedName name="_xlnm._FilterDatabase" localSheetId="12" hidden="1">'4.ปะหน้าไฟฟ้า'!$A$1:$D$74</definedName>
    <definedName name="_xlnm._FilterDatabase" localSheetId="13" hidden="1">'4.ไฟฟ้า'!$A$1:$CC$1935</definedName>
    <definedName name="_xlnm._FilterDatabase" localSheetId="15" hidden="1">'5.ดับเพลิง'!$A$1:$BZ$225</definedName>
    <definedName name="_xlnm._FilterDatabase" localSheetId="14" hidden="1">'5.ปะหน้าดับเพลิง'!$A$1:$M$25</definedName>
    <definedName name="_xlnm._FilterDatabase" localSheetId="17" hidden="1">'6.ปรับอากาศ'!$A$1:$BZ$737</definedName>
    <definedName name="_xlnm._FilterDatabase" localSheetId="16" hidden="1">'6.ปะหน้าปรับอากาศ'!$A$1:$D$27</definedName>
    <definedName name="_xlnm._FilterDatabase" localSheetId="18" hidden="1">'7.ปะหน้าลิฟท์'!$A$1:$D$25</definedName>
    <definedName name="_xlnm._FilterDatabase" localSheetId="19" hidden="1">'7.ลิฟท์'!$A$1:$BO$6886</definedName>
    <definedName name="_xlnm._FilterDatabase" localSheetId="20" hidden="1">'8.ปะหน้าโยธา'!$A$1:$D$25</definedName>
    <definedName name="_xlnm._FilterDatabase" localSheetId="21" hidden="1">'8.โยธา'!$A$1:$BZ$49</definedName>
    <definedName name="_xlnm._FilterDatabase" localSheetId="22" hidden="1">'9.ปะหน้าภูมิ'!$A$1:$D$25</definedName>
    <definedName name="_xlnm._FilterDatabase" localSheetId="23" hidden="1">'9.ภูมิ'!$A$1:$BZ$127</definedName>
    <definedName name="_xlnm._FilterDatabase" localSheetId="4" hidden="1">'ปร 4. (ข)'!$A$3:$Y$896</definedName>
    <definedName name="_xlnm._FilterDatabase" localSheetId="5" hidden="1">'ปร.4 ( พ ) (2)'!$A$1:$F$73</definedName>
    <definedName name="_xlnm._FilterDatabase" hidden="1">#REF!</definedName>
    <definedName name="_Key1" localSheetId="0" hidden="1">#REF!</definedName>
    <definedName name="_Key1" localSheetId="5" hidden="1">#REF!</definedName>
    <definedName name="_Key1" hidden="1">#REF!</definedName>
    <definedName name="_Key2" localSheetId="0" hidden="1">#REF!</definedName>
    <definedName name="_Key2" hidden="1">#REF!</definedName>
    <definedName name="_lll1" localSheetId="0" hidden="1">{"sales",#N/A,FALSE,"SALES"}</definedName>
    <definedName name="_lll1" localSheetId="5" hidden="1">{"sales",#N/A,FALSE,"SALES"}</definedName>
    <definedName name="_lll1" hidden="1">{"sales",#N/A,FALSE,"SALES"}</definedName>
    <definedName name="_M36" localSheetId="0" hidden="1">{"'Sheet1'!$L$16"}</definedName>
    <definedName name="_M36" localSheetId="5" hidden="1">{"'Sheet1'!$L$16"}</definedName>
    <definedName name="_M36" hidden="1">{"'Sheet1'!$L$16"}</definedName>
    <definedName name="_M5" localSheetId="0" hidden="1">{#N/A,#N/A,TRUE,"SUM";#N/A,#N/A,TRUE,"EE";#N/A,#N/A,TRUE,"AC";#N/A,#N/A,TRUE,"SN"}</definedName>
    <definedName name="_M5" localSheetId="5" hidden="1">{#N/A,#N/A,TRUE,"SUM";#N/A,#N/A,TRUE,"EE";#N/A,#N/A,TRUE,"AC";#N/A,#N/A,TRUE,"SN"}</definedName>
    <definedName name="_M5" hidden="1">{#N/A,#N/A,TRUE,"SUM";#N/A,#N/A,TRUE,"EE";#N/A,#N/A,TRUE,"AC";#N/A,#N/A,TRUE,"SN"}</definedName>
    <definedName name="_MatInverse_In" localSheetId="0" hidden="1">#REF!</definedName>
    <definedName name="_MatInverse_In" hidden="1">#REF!</definedName>
    <definedName name="_me1" localSheetId="0" hidden="1">{#N/A,#N/A,TRUE,"SUM";#N/A,#N/A,TRUE,"EE";#N/A,#N/A,TRUE,"AC";#N/A,#N/A,TRUE,"SN"}</definedName>
    <definedName name="_me1" localSheetId="5" hidden="1">{#N/A,#N/A,TRUE,"SUM";#N/A,#N/A,TRUE,"EE";#N/A,#N/A,TRUE,"AC";#N/A,#N/A,TRUE,"SN"}</definedName>
    <definedName name="_me1" hidden="1">{#N/A,#N/A,TRUE,"SUM";#N/A,#N/A,TRUE,"EE";#N/A,#N/A,TRUE,"AC";#N/A,#N/A,TRUE,"SN"}</definedName>
    <definedName name="_new2" localSheetId="0" hidden="1">{#N/A,#N/A,TRUE,"SUM";#N/A,#N/A,TRUE,"EE";#N/A,#N/A,TRUE,"AC";#N/A,#N/A,TRUE,"SN"}</definedName>
    <definedName name="_new2" localSheetId="5" hidden="1">{#N/A,#N/A,TRUE,"SUM";#N/A,#N/A,TRUE,"EE";#N/A,#N/A,TRUE,"AC";#N/A,#N/A,TRUE,"SN"}</definedName>
    <definedName name="_new2" hidden="1">{#N/A,#N/A,TRUE,"SUM";#N/A,#N/A,TRUE,"EE";#N/A,#N/A,TRUE,"AC";#N/A,#N/A,TRUE,"SN"}</definedName>
    <definedName name="_nnn1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O1" localSheetId="0" hidden="1">{#N/A,#N/A,TRUE,"SUM";#N/A,#N/A,TRUE,"EE";#N/A,#N/A,TRUE,"AC";#N/A,#N/A,TRUE,"SN"}</definedName>
    <definedName name="_O1" localSheetId="5" hidden="1">{#N/A,#N/A,TRUE,"SUM";#N/A,#N/A,TRUE,"EE";#N/A,#N/A,TRUE,"AC";#N/A,#N/A,TRUE,"SN"}</definedName>
    <definedName name="_O1" hidden="1">{#N/A,#N/A,TRUE,"SUM";#N/A,#N/A,TRUE,"EE";#N/A,#N/A,TRUE,"AC";#N/A,#N/A,TRUE,"SN"}</definedName>
    <definedName name="_Order1" hidden="1">255</definedName>
    <definedName name="_Order2" hidden="1">255</definedName>
    <definedName name="_ordr2" hidden="1">0</definedName>
    <definedName name="_ordwre2" hidden="1">0</definedName>
    <definedName name="_Parse_In" localSheetId="0" hidden="1">#REF!</definedName>
    <definedName name="_Parse_In" hidden="1">#REF!</definedName>
    <definedName name="_Parse_Out" localSheetId="0" hidden="1">#REF!</definedName>
    <definedName name="_Parse_Out" hidden="1">#REF!</definedName>
    <definedName name="_pg1" localSheetId="0" hidden="1">{#N/A,#N/A,TRUE,"SUM";#N/A,#N/A,TRUE,"EE";#N/A,#N/A,TRUE,"AC";#N/A,#N/A,TRUE,"SN"}</definedName>
    <definedName name="_pg1" localSheetId="5" hidden="1">{#N/A,#N/A,TRUE,"SUM";#N/A,#N/A,TRUE,"EE";#N/A,#N/A,TRUE,"AC";#N/A,#N/A,TRUE,"SN"}</definedName>
    <definedName name="_pg1" hidden="1">{#N/A,#N/A,TRUE,"SUM";#N/A,#N/A,TRUE,"EE";#N/A,#N/A,TRUE,"AC";#N/A,#N/A,TRUE,"SN"}</definedName>
    <definedName name="_pro1" localSheetId="0" hidden="1">{#N/A,#N/A,TRUE,"SUM";#N/A,#N/A,TRUE,"EE";#N/A,#N/A,TRUE,"AC";#N/A,#N/A,TRUE,"SN"}</definedName>
    <definedName name="_pro1" localSheetId="5" hidden="1">{#N/A,#N/A,TRUE,"SUM";#N/A,#N/A,TRUE,"EE";#N/A,#N/A,TRUE,"AC";#N/A,#N/A,TRUE,"SN"}</definedName>
    <definedName name="_pro1" hidden="1">{#N/A,#N/A,TRUE,"SUM";#N/A,#N/A,TRUE,"EE";#N/A,#N/A,TRUE,"AC";#N/A,#N/A,TRUE,"SN"}</definedName>
    <definedName name="_re2" localSheetId="0" hidden="1">{#N/A,#N/A,TRUE,"SUM";#N/A,#N/A,TRUE,"EE";#N/A,#N/A,TRUE,"AC";#N/A,#N/A,TRUE,"SN"}</definedName>
    <definedName name="_re2" localSheetId="5" hidden="1">{#N/A,#N/A,TRUE,"SUM";#N/A,#N/A,TRUE,"EE";#N/A,#N/A,TRUE,"AC";#N/A,#N/A,TRUE,"SN"}</definedName>
    <definedName name="_re2" hidden="1">{#N/A,#N/A,TRUE,"SUM";#N/A,#N/A,TRUE,"EE";#N/A,#N/A,TRUE,"AC";#N/A,#N/A,TRUE,"SN"}</definedName>
    <definedName name="_Sort" localSheetId="0" hidden="1">#REF!</definedName>
    <definedName name="_Sort" hidden="1">#REF!</definedName>
    <definedName name="_ss1" localSheetId="0" hidden="1">{#N/A,#N/A,TRUE,"SUM";#N/A,#N/A,TRUE,"EE";#N/A,#N/A,TRUE,"AC";#N/A,#N/A,TRUE,"SN"}</definedName>
    <definedName name="_ss1" localSheetId="5" hidden="1">{#N/A,#N/A,TRUE,"SUM";#N/A,#N/A,TRUE,"EE";#N/A,#N/A,TRUE,"AC";#N/A,#N/A,TRUE,"SN"}</definedName>
    <definedName name="_ss1" hidden="1">{#N/A,#N/A,TRUE,"SUM";#N/A,#N/A,TRUE,"EE";#N/A,#N/A,TRUE,"AC";#N/A,#N/A,TRUE,"SN"}</definedName>
    <definedName name="_Table1_In1" hidden="1">#REF!</definedName>
    <definedName name="_Table1_Out" hidden="1">#REF!</definedName>
    <definedName name="_Unknown_User_Defined_Name_0" hidden="1">#REF!</definedName>
    <definedName name="_Unknown_User_Defined_Name_1" hidden="1">#REF!</definedName>
    <definedName name="_Unknown_User_Defined_Name_2" hidden="1">#REF!</definedName>
    <definedName name="_Unknown_User_Defined_Name_3" hidden="1">#REF!</definedName>
    <definedName name="_V1" localSheetId="0" hidden="1">{"sales",#N/A,FALSE,"SALES"}</definedName>
    <definedName name="_V1" localSheetId="5" hidden="1">{"sales",#N/A,FALSE,"SALES"}</definedName>
    <definedName name="_V1" hidden="1">{"sales",#N/A,FALSE,"SALES"}</definedName>
    <definedName name="_VE1" localSheetId="0" hidden="1">{#N/A,#N/A,TRUE,"SUM";#N/A,#N/A,TRUE,"EE";#N/A,#N/A,TRUE,"AC";#N/A,#N/A,TRUE,"SN"}</definedName>
    <definedName name="_VE1" localSheetId="5" hidden="1">{#N/A,#N/A,TRUE,"SUM";#N/A,#N/A,TRUE,"EE";#N/A,#N/A,TRUE,"AC";#N/A,#N/A,TRUE,"SN"}</definedName>
    <definedName name="_VE1" hidden="1">{#N/A,#N/A,TRUE,"SUM";#N/A,#N/A,TRUE,"EE";#N/A,#N/A,TRUE,"AC";#N/A,#N/A,TRUE,"SN"}</definedName>
    <definedName name="_VE32" localSheetId="0" hidden="1">{#N/A,#N/A,TRUE,"Str.";#N/A,#N/A,TRUE,"Steel &amp; Roof";#N/A,#N/A,TRUE,"Arc.";#N/A,#N/A,TRUE,"Preliminary";#N/A,#N/A,TRUE,"Sum_Prelim"}</definedName>
    <definedName name="_VE32" localSheetId="5" hidden="1">{#N/A,#N/A,TRUE,"Str.";#N/A,#N/A,TRUE,"Steel &amp; Roof";#N/A,#N/A,TRUE,"Arc.";#N/A,#N/A,TRUE,"Preliminary";#N/A,#N/A,TRUE,"Sum_Prelim"}</definedName>
    <definedName name="_VE32" hidden="1">{#N/A,#N/A,TRUE,"Str.";#N/A,#N/A,TRUE,"Steel &amp; Roof";#N/A,#N/A,TRUE,"Arc.";#N/A,#N/A,TRUE,"Preliminary";#N/A,#N/A,TRUE,"Sum_Prelim"}</definedName>
    <definedName name="_wt2" localSheetId="0" hidden="1">{#N/A,#N/A,TRUE,"SUM";#N/A,#N/A,TRUE,"EE";#N/A,#N/A,TRUE,"AC";#N/A,#N/A,TRUE,"SN"}</definedName>
    <definedName name="_wt2" localSheetId="5" hidden="1">{#N/A,#N/A,TRUE,"SUM";#N/A,#N/A,TRUE,"EE";#N/A,#N/A,TRUE,"AC";#N/A,#N/A,TRUE,"SN"}</definedName>
    <definedName name="_wt2" hidden="1">{#N/A,#N/A,TRUE,"SUM";#N/A,#N/A,TRUE,"EE";#N/A,#N/A,TRUE,"AC";#N/A,#N/A,TRUE,"SN"}</definedName>
    <definedName name="_z1" localSheetId="0" hidden="1">{#N/A,#N/A,TRUE,"SUM";#N/A,#N/A,TRUE,"EE";#N/A,#N/A,TRUE,"AC";#N/A,#N/A,TRUE,"SN"}</definedName>
    <definedName name="_z1" localSheetId="5" hidden="1">{#N/A,#N/A,TRUE,"SUM";#N/A,#N/A,TRUE,"EE";#N/A,#N/A,TRUE,"AC";#N/A,#N/A,TRUE,"SN"}</definedName>
    <definedName name="_z1" hidden="1">{#N/A,#N/A,TRUE,"SUM";#N/A,#N/A,TRUE,"EE";#N/A,#N/A,TRUE,"AC";#N/A,#N/A,TRUE,"SN"}</definedName>
    <definedName name="AA" localSheetId="0" hidden="1">{#N/A,#N/A,TRUE,"SUM";#N/A,#N/A,TRUE,"EE";#N/A,#N/A,TRUE,"AC";#N/A,#N/A,TRUE,"SN"}</definedName>
    <definedName name="AA" localSheetId="5" hidden="1">{#N/A,#N/A,TRUE,"SUM";#N/A,#N/A,TRUE,"EE";#N/A,#N/A,TRUE,"AC";#N/A,#N/A,TRUE,"SN"}</definedName>
    <definedName name="AA" hidden="1">{#N/A,#N/A,TRUE,"SUM";#N/A,#N/A,TRUE,"EE";#N/A,#N/A,TRUE,"AC";#N/A,#N/A,TRUE,"SN"}</definedName>
    <definedName name="aaa" localSheetId="0" hidden="1">{"'SUMMATION'!$B$2:$I$2"}</definedName>
    <definedName name="aaa" localSheetId="5" hidden="1">{"'SUMMATION'!$B$2:$I$2"}</definedName>
    <definedName name="aaa" hidden="1">{"'SUMMATION'!$B$2:$I$2"}</definedName>
    <definedName name="aaaa" localSheetId="0" hidden="1">{"'SUMMATION'!$B$2:$I$2"}</definedName>
    <definedName name="aaaa" localSheetId="5" hidden="1">{"'SUMMATION'!$B$2:$I$2"}</definedName>
    <definedName name="aaaa" hidden="1">{"'SUMMATION'!$B$2:$I$2"}</definedName>
    <definedName name="aaaaaa" localSheetId="0" hidden="1">{#N/A,#N/A,TRUE,"SUM";#N/A,#N/A,TRUE,"EE";#N/A,#N/A,TRUE,"AC";#N/A,#N/A,TRUE,"SN"}</definedName>
    <definedName name="aaaaaa" localSheetId="5" hidden="1">{#N/A,#N/A,TRUE,"SUM";#N/A,#N/A,TRUE,"EE";#N/A,#N/A,TRUE,"AC";#N/A,#N/A,TRUE,"SN"}</definedName>
    <definedName name="aaaaaa" hidden="1">{#N/A,#N/A,TRUE,"SUM";#N/A,#N/A,TRUE,"EE";#N/A,#N/A,TRUE,"AC";#N/A,#N/A,TRUE,"SN"}</definedName>
    <definedName name="aaaazzxx" localSheetId="0" hidden="1">{"'SUMMATION'!$B$2:$I$2"}</definedName>
    <definedName name="aaaazzxx" localSheetId="5" hidden="1">{"'SUMMATION'!$B$2:$I$2"}</definedName>
    <definedName name="aaaazzxx" hidden="1">{"'SUMMATION'!$B$2:$I$2"}</definedName>
    <definedName name="aaag" localSheetId="0" hidden="1">{#N/A,#N/A,TRUE,"SUM";#N/A,#N/A,TRUE,"EE";#N/A,#N/A,TRUE,"AC";#N/A,#N/A,TRUE,"SN"}</definedName>
    <definedName name="aaag" localSheetId="5" hidden="1">{#N/A,#N/A,TRUE,"SUM";#N/A,#N/A,TRUE,"EE";#N/A,#N/A,TRUE,"AC";#N/A,#N/A,TRUE,"SN"}</definedName>
    <definedName name="aaag" hidden="1">{#N/A,#N/A,TRUE,"SUM";#N/A,#N/A,TRUE,"EE";#N/A,#N/A,TRUE,"AC";#N/A,#N/A,TRUE,"SN"}</definedName>
    <definedName name="aaag2" localSheetId="0" hidden="1">{#N/A,#N/A,TRUE,"SUM";#N/A,#N/A,TRUE,"EE";#N/A,#N/A,TRUE,"AC";#N/A,#N/A,TRUE,"SN"}</definedName>
    <definedName name="aaag2" localSheetId="5" hidden="1">{#N/A,#N/A,TRUE,"SUM";#N/A,#N/A,TRUE,"EE";#N/A,#N/A,TRUE,"AC";#N/A,#N/A,TRUE,"SN"}</definedName>
    <definedName name="aaag2" hidden="1">{#N/A,#N/A,TRUE,"SUM";#N/A,#N/A,TRUE,"EE";#N/A,#N/A,TRUE,"AC";#N/A,#N/A,TRUE,"SN"}</definedName>
    <definedName name="aasd" localSheetId="0" hidden="1">{"'SUMMATION'!$B$2:$I$2"}</definedName>
    <definedName name="aasd" localSheetId="5" hidden="1">{"'SUMMATION'!$B$2:$I$2"}</definedName>
    <definedName name="aasd" hidden="1">{"'SUMMATION'!$B$2:$I$2"}</definedName>
    <definedName name="AAX" localSheetId="0" hidden="1">{#N/A,#N/A,TRUE,"SUM";#N/A,#N/A,TRUE,"EE";#N/A,#N/A,TRUE,"AC";#N/A,#N/A,TRUE,"SN"}</definedName>
    <definedName name="AAX" localSheetId="5" hidden="1">{#N/A,#N/A,TRUE,"SUM";#N/A,#N/A,TRUE,"EE";#N/A,#N/A,TRUE,"AC";#N/A,#N/A,TRUE,"SN"}</definedName>
    <definedName name="AAX" hidden="1">{#N/A,#N/A,TRUE,"SUM";#N/A,#N/A,TRUE,"EE";#N/A,#N/A,TRUE,"AC";#N/A,#N/A,TRUE,"SN"}</definedName>
    <definedName name="AB" localSheetId="0" hidden="1">{#N/A,#N/A,TRUE,"SUM";#N/A,#N/A,TRUE,"EE";#N/A,#N/A,TRUE,"AC";#N/A,#N/A,TRUE,"SN"}</definedName>
    <definedName name="AB" localSheetId="5" hidden="1">{#N/A,#N/A,TRUE,"SUM";#N/A,#N/A,TRUE,"EE";#N/A,#N/A,TRUE,"AC";#N/A,#N/A,TRUE,"SN"}</definedName>
    <definedName name="AB" hidden="1">{#N/A,#N/A,TRUE,"SUM";#N/A,#N/A,TRUE,"EE";#N/A,#N/A,TRUE,"AC";#N/A,#N/A,TRUE,"SN"}</definedName>
    <definedName name="abcd" localSheetId="0" hidden="1">{#N/A,#N/A,FALSE,"OUTPUT SHEET "}</definedName>
    <definedName name="abcd" localSheetId="5" hidden="1">{#N/A,#N/A,FALSE,"OUTPUT SHEET "}</definedName>
    <definedName name="abcd" hidden="1">{#N/A,#N/A,FALSE,"OUTPUT SHEET "}</definedName>
    <definedName name="AC" localSheetId="0" hidden="1">{#N/A,#N/A,TRUE,"Str.";#N/A,#N/A,TRUE,"Steel &amp; Roof";#N/A,#N/A,TRUE,"Arc.";#N/A,#N/A,TRUE,"Preliminary";#N/A,#N/A,TRUE,"Sum_Prelim"}</definedName>
    <definedName name="AC" localSheetId="5" hidden="1">{#N/A,#N/A,TRUE,"Str.";#N/A,#N/A,TRUE,"Steel &amp; Roof";#N/A,#N/A,TRUE,"Arc.";#N/A,#N/A,TRUE,"Preliminary";#N/A,#N/A,TRUE,"Sum_Prelim"}</definedName>
    <definedName name="AC" hidden="1">{#N/A,#N/A,TRUE,"Str.";#N/A,#N/A,TRUE,"Steel &amp; Roof";#N/A,#N/A,TRUE,"Arc.";#N/A,#N/A,TRUE,"Preliminary";#N/A,#N/A,TRUE,"Sum_Prelim"}</definedName>
    <definedName name="AccessDatabase" hidden="1">"C:\My Documents\MRTA\COST\VO\BS\L_subway.mdb"</definedName>
    <definedName name="ADADFF" localSheetId="0" hidden="1">{#N/A,#N/A,TRUE,"SUM";#N/A,#N/A,TRUE,"EE";#N/A,#N/A,TRUE,"AC";#N/A,#N/A,TRUE,"SN"}</definedName>
    <definedName name="ADADFF" localSheetId="5" hidden="1">{#N/A,#N/A,TRUE,"SUM";#N/A,#N/A,TRUE,"EE";#N/A,#N/A,TRUE,"AC";#N/A,#N/A,TRUE,"SN"}</definedName>
    <definedName name="ADADFF" hidden="1">{#N/A,#N/A,TRUE,"SUM";#N/A,#N/A,TRUE,"EE";#N/A,#N/A,TRUE,"AC";#N/A,#N/A,TRUE,"SN"}</definedName>
    <definedName name="adsdf" localSheetId="0" hidden="1">{#N/A,#N/A,TRUE,"SUM";#N/A,#N/A,TRUE,"EE";#N/A,#N/A,TRUE,"AC";#N/A,#N/A,TRUE,"SN"}</definedName>
    <definedName name="adsdf" localSheetId="5" hidden="1">{#N/A,#N/A,TRUE,"SUM";#N/A,#N/A,TRUE,"EE";#N/A,#N/A,TRUE,"AC";#N/A,#N/A,TRUE,"SN"}</definedName>
    <definedName name="adsdf" hidden="1">{#N/A,#N/A,TRUE,"SUM";#N/A,#N/A,TRUE,"EE";#N/A,#N/A,TRUE,"AC";#N/A,#N/A,TRUE,"SN"}</definedName>
    <definedName name="adsfds" localSheetId="0" hidden="1">{#N/A,#N/A,TRUE,"SUM";#N/A,#N/A,TRUE,"EE";#N/A,#N/A,TRUE,"AC";#N/A,#N/A,TRUE,"SN"}</definedName>
    <definedName name="adsfds" localSheetId="5" hidden="1">{#N/A,#N/A,TRUE,"SUM";#N/A,#N/A,TRUE,"EE";#N/A,#N/A,TRUE,"AC";#N/A,#N/A,TRUE,"SN"}</definedName>
    <definedName name="adsfds" hidden="1">{#N/A,#N/A,TRUE,"SUM";#N/A,#N/A,TRUE,"EE";#N/A,#N/A,TRUE,"AC";#N/A,#N/A,TRUE,"SN"}</definedName>
    <definedName name="aetrey" localSheetId="0" hidden="1">{#N/A,#N/A,TRUE,"SUM";#N/A,#N/A,TRUE,"EE";#N/A,#N/A,TRUE,"AC";#N/A,#N/A,TRUE,"SN"}</definedName>
    <definedName name="aetrey" localSheetId="5" hidden="1">{#N/A,#N/A,TRUE,"SUM";#N/A,#N/A,TRUE,"EE";#N/A,#N/A,TRUE,"AC";#N/A,#N/A,TRUE,"SN"}</definedName>
    <definedName name="aetrey" hidden="1">{#N/A,#N/A,TRUE,"SUM";#N/A,#N/A,TRUE,"EE";#N/A,#N/A,TRUE,"AC";#N/A,#N/A,TRUE,"SN"}</definedName>
    <definedName name="aFdG" localSheetId="0" hidden="1">{#N/A,#N/A,TRUE,"SUM";#N/A,#N/A,TRUE,"EE";#N/A,#N/A,TRUE,"AC";#N/A,#N/A,TRUE,"SN"}</definedName>
    <definedName name="aFdG" localSheetId="5" hidden="1">{#N/A,#N/A,TRUE,"SUM";#N/A,#N/A,TRUE,"EE";#N/A,#N/A,TRUE,"AC";#N/A,#N/A,TRUE,"SN"}</definedName>
    <definedName name="aFdG" hidden="1">{#N/A,#N/A,TRUE,"SUM";#N/A,#N/A,TRUE,"EE";#N/A,#N/A,TRUE,"AC";#N/A,#N/A,TRUE,"SN"}</definedName>
    <definedName name="afdsafg" localSheetId="0" hidden="1">{#N/A,#N/A,TRUE,"SUM";#N/A,#N/A,TRUE,"EE";#N/A,#N/A,TRUE,"AC";#N/A,#N/A,TRUE,"SN"}</definedName>
    <definedName name="afdsafg" localSheetId="5" hidden="1">{#N/A,#N/A,TRUE,"SUM";#N/A,#N/A,TRUE,"EE";#N/A,#N/A,TRUE,"AC";#N/A,#N/A,TRUE,"SN"}</definedName>
    <definedName name="afdsafg" hidden="1">{#N/A,#N/A,TRUE,"SUM";#N/A,#N/A,TRUE,"EE";#N/A,#N/A,TRUE,"AC";#N/A,#N/A,TRUE,"SN"}</definedName>
    <definedName name="afdsff" localSheetId="0" hidden="1">{#N/A,#N/A,TRUE,"SUM";#N/A,#N/A,TRUE,"EE";#N/A,#N/A,TRUE,"AC";#N/A,#N/A,TRUE,"SN"}</definedName>
    <definedName name="afdsff" localSheetId="5" hidden="1">{#N/A,#N/A,TRUE,"SUM";#N/A,#N/A,TRUE,"EE";#N/A,#N/A,TRUE,"AC";#N/A,#N/A,TRUE,"SN"}</definedName>
    <definedName name="afdsff" hidden="1">{#N/A,#N/A,TRUE,"SUM";#N/A,#N/A,TRUE,"EE";#N/A,#N/A,TRUE,"AC";#N/A,#N/A,TRUE,"SN"}</definedName>
    <definedName name="afff" localSheetId="0" hidden="1">{#N/A,#N/A,TRUE,"SUM";#N/A,#N/A,TRUE,"EE";#N/A,#N/A,TRUE,"AC";#N/A,#N/A,TRUE,"SN"}</definedName>
    <definedName name="afff" localSheetId="5" hidden="1">{#N/A,#N/A,TRUE,"SUM";#N/A,#N/A,TRUE,"EE";#N/A,#N/A,TRUE,"AC";#N/A,#N/A,TRUE,"SN"}</definedName>
    <definedName name="afff" hidden="1">{#N/A,#N/A,TRUE,"SUM";#N/A,#N/A,TRUE,"EE";#N/A,#N/A,TRUE,"AC";#N/A,#N/A,TRUE,"SN"}</definedName>
    <definedName name="agagr" localSheetId="0" hidden="1">{#N/A,#N/A,TRUE,"SUM";#N/A,#N/A,TRUE,"EE";#N/A,#N/A,TRUE,"AC";#N/A,#N/A,TRUE,"SN"}</definedName>
    <definedName name="agagr" localSheetId="5" hidden="1">{#N/A,#N/A,TRUE,"SUM";#N/A,#N/A,TRUE,"EE";#N/A,#N/A,TRUE,"AC";#N/A,#N/A,TRUE,"SN"}</definedName>
    <definedName name="agagr" hidden="1">{#N/A,#N/A,TRUE,"SUM";#N/A,#N/A,TRUE,"EE";#N/A,#N/A,TRUE,"AC";#N/A,#N/A,TRUE,"SN"}</definedName>
    <definedName name="ant" localSheetId="0" hidden="1">{#N/A,#N/A,TRUE,"SUM";#N/A,#N/A,TRUE,"EE";#N/A,#N/A,TRUE,"AC";#N/A,#N/A,TRUE,"SN"}</definedName>
    <definedName name="ant" localSheetId="5" hidden="1">{#N/A,#N/A,TRUE,"SUM";#N/A,#N/A,TRUE,"EE";#N/A,#N/A,TRUE,"AC";#N/A,#N/A,TRUE,"SN"}</definedName>
    <definedName name="ant" hidden="1">{#N/A,#N/A,TRUE,"SUM";#N/A,#N/A,TRUE,"EE";#N/A,#N/A,TRUE,"AC";#N/A,#N/A,TRUE,"SN"}</definedName>
    <definedName name="aq" localSheetId="0" hidden="1">{#N/A,#N/A,TRUE,"SUM";#N/A,#N/A,TRUE,"EE";#N/A,#N/A,TRUE,"AC";#N/A,#N/A,TRUE,"SN"}</definedName>
    <definedName name="aq" localSheetId="5" hidden="1">{#N/A,#N/A,TRUE,"SUM";#N/A,#N/A,TRUE,"EE";#N/A,#N/A,TRUE,"AC";#N/A,#N/A,TRUE,"SN"}</definedName>
    <definedName name="aq" hidden="1">{#N/A,#N/A,TRUE,"SUM";#N/A,#N/A,TRUE,"EE";#N/A,#N/A,TRUE,"AC";#N/A,#N/A,TRUE,"SN"}</definedName>
    <definedName name="ar" localSheetId="0" hidden="1">{#N/A,#N/A,TRUE,"SUM";#N/A,#N/A,TRUE,"EE";#N/A,#N/A,TRUE,"AC";#N/A,#N/A,TRUE,"SN"}</definedName>
    <definedName name="ar" localSheetId="5" hidden="1">{#N/A,#N/A,TRUE,"SUM";#N/A,#N/A,TRUE,"EE";#N/A,#N/A,TRUE,"AC";#N/A,#N/A,TRUE,"SN"}</definedName>
    <definedName name="ar" hidden="1">{#N/A,#N/A,TRUE,"SUM";#N/A,#N/A,TRUE,"EE";#N/A,#N/A,TRUE,"AC";#N/A,#N/A,TRUE,"SN"}</definedName>
    <definedName name="architecture" localSheetId="0" hidden="1">{#N/A,#N/A,TRUE,"SUM";#N/A,#N/A,TRUE,"EE";#N/A,#N/A,TRUE,"AC";#N/A,#N/A,TRUE,"SN"}</definedName>
    <definedName name="architecture" localSheetId="5" hidden="1">{#N/A,#N/A,TRUE,"SUM";#N/A,#N/A,TRUE,"EE";#N/A,#N/A,TRUE,"AC";#N/A,#N/A,TRUE,"SN"}</definedName>
    <definedName name="architecture" hidden="1">{#N/A,#N/A,TRUE,"SUM";#N/A,#N/A,TRUE,"EE";#N/A,#N/A,TRUE,"AC";#N/A,#N/A,TRUE,"SN"}</definedName>
    <definedName name="asd" localSheetId="0" hidden="1">{#N/A,#N/A,TRUE,"Str.";#N/A,#N/A,TRUE,"Steel &amp; Roof";#N/A,#N/A,TRUE,"Arc.";#N/A,#N/A,TRUE,"Preliminary";#N/A,#N/A,TRUE,"Sum_Prelim"}</definedName>
    <definedName name="asd" localSheetId="5" hidden="1">{#N/A,#N/A,TRUE,"Str.";#N/A,#N/A,TRUE,"Steel &amp; Roof";#N/A,#N/A,TRUE,"Arc.";#N/A,#N/A,TRUE,"Preliminary";#N/A,#N/A,TRUE,"Sum_Prelim"}</definedName>
    <definedName name="asd" hidden="1">{#N/A,#N/A,TRUE,"Str.";#N/A,#N/A,TRUE,"Steel &amp; Roof";#N/A,#N/A,TRUE,"Arc.";#N/A,#N/A,TRUE,"Preliminary";#N/A,#N/A,TRUE,"Sum_Prelim"}</definedName>
    <definedName name="asdas" localSheetId="0" hidden="1">{#N/A,#N/A,FALSE,"OUTPUT SHEET "}</definedName>
    <definedName name="asdas" localSheetId="5" hidden="1">{#N/A,#N/A,FALSE,"OUTPUT SHEET "}</definedName>
    <definedName name="asdas" hidden="1">{#N/A,#N/A,FALSE,"OUTPUT SHEET "}</definedName>
    <definedName name="asdfg" localSheetId="0" hidden="1">{#N/A,#N/A,TRUE,"SUM";#N/A,#N/A,TRUE,"EE";#N/A,#N/A,TRUE,"AC";#N/A,#N/A,TRUE,"SN"}</definedName>
    <definedName name="asdfg" localSheetId="5" hidden="1">{#N/A,#N/A,TRUE,"SUM";#N/A,#N/A,TRUE,"EE";#N/A,#N/A,TRUE,"AC";#N/A,#N/A,TRUE,"SN"}</definedName>
    <definedName name="asdfg" hidden="1">{#N/A,#N/A,TRUE,"SUM";#N/A,#N/A,TRUE,"EE";#N/A,#N/A,TRUE,"AC";#N/A,#N/A,TRUE,"SN"}</definedName>
    <definedName name="asdfgdg" localSheetId="0" hidden="1">{#N/A,#N/A,TRUE,"SUM";#N/A,#N/A,TRUE,"EE";#N/A,#N/A,TRUE,"AC";#N/A,#N/A,TRUE,"SN"}</definedName>
    <definedName name="asdfgdg" localSheetId="5" hidden="1">{#N/A,#N/A,TRUE,"SUM";#N/A,#N/A,TRUE,"EE";#N/A,#N/A,TRUE,"AC";#N/A,#N/A,TRUE,"SN"}</definedName>
    <definedName name="asdfgdg" hidden="1">{#N/A,#N/A,TRUE,"SUM";#N/A,#N/A,TRUE,"EE";#N/A,#N/A,TRUE,"AC";#N/A,#N/A,TRUE,"SN"}</definedName>
    <definedName name="asdfSA" localSheetId="0" hidden="1">{#N/A,#N/A,TRUE,"SUM";#N/A,#N/A,TRUE,"EE";#N/A,#N/A,TRUE,"AC";#N/A,#N/A,TRUE,"SN"}</definedName>
    <definedName name="asdfSA" localSheetId="5" hidden="1">{#N/A,#N/A,TRUE,"SUM";#N/A,#N/A,TRUE,"EE";#N/A,#N/A,TRUE,"AC";#N/A,#N/A,TRUE,"SN"}</definedName>
    <definedName name="asdfSA" hidden="1">{#N/A,#N/A,TRUE,"SUM";#N/A,#N/A,TRUE,"EE";#N/A,#N/A,TRUE,"AC";#N/A,#N/A,TRUE,"SN"}</definedName>
    <definedName name="asestg" localSheetId="0" hidden="1">{#N/A,#N/A,TRUE,"SUM";#N/A,#N/A,TRUE,"EE";#N/A,#N/A,TRUE,"AC";#N/A,#N/A,TRUE,"SN"}</definedName>
    <definedName name="asestg" localSheetId="5" hidden="1">{#N/A,#N/A,TRUE,"SUM";#N/A,#N/A,TRUE,"EE";#N/A,#N/A,TRUE,"AC";#N/A,#N/A,TRUE,"SN"}</definedName>
    <definedName name="asestg" hidden="1">{#N/A,#N/A,TRUE,"SUM";#N/A,#N/A,TRUE,"EE";#N/A,#N/A,TRUE,"AC";#N/A,#N/A,TRUE,"SN"}</definedName>
    <definedName name="asffdf" localSheetId="0" hidden="1">{#N/A,#N/A,TRUE,"SUM";#N/A,#N/A,TRUE,"EE";#N/A,#N/A,TRUE,"AC";#N/A,#N/A,TRUE,"SN"}</definedName>
    <definedName name="asffdf" localSheetId="5" hidden="1">{#N/A,#N/A,TRUE,"SUM";#N/A,#N/A,TRUE,"EE";#N/A,#N/A,TRUE,"AC";#N/A,#N/A,TRUE,"SN"}</definedName>
    <definedName name="asffdf" hidden="1">{#N/A,#N/A,TRUE,"SUM";#N/A,#N/A,TRUE,"EE";#N/A,#N/A,TRUE,"AC";#N/A,#N/A,TRUE,"SN"}</definedName>
    <definedName name="asfsaf" localSheetId="0" hidden="1">{#N/A,#N/A,TRUE,"SUM";#N/A,#N/A,TRUE,"EE";#N/A,#N/A,TRUE,"AC";#N/A,#N/A,TRUE,"SN"}</definedName>
    <definedName name="asfsaf" localSheetId="5" hidden="1">{#N/A,#N/A,TRUE,"SUM";#N/A,#N/A,TRUE,"EE";#N/A,#N/A,TRUE,"AC";#N/A,#N/A,TRUE,"SN"}</definedName>
    <definedName name="asfsaf" hidden="1">{#N/A,#N/A,TRUE,"SUM";#N/A,#N/A,TRUE,"EE";#N/A,#N/A,TRUE,"AC";#N/A,#N/A,TRUE,"SN"}</definedName>
    <definedName name="asfsdf" localSheetId="0" hidden="1">{#N/A,#N/A,TRUE,"SUM";#N/A,#N/A,TRUE,"EE";#N/A,#N/A,TRUE,"AC";#N/A,#N/A,TRUE,"SN"}</definedName>
    <definedName name="asfsdf" localSheetId="5" hidden="1">{#N/A,#N/A,TRUE,"SUM";#N/A,#N/A,TRUE,"EE";#N/A,#N/A,TRUE,"AC";#N/A,#N/A,TRUE,"SN"}</definedName>
    <definedName name="asfsdf" hidden="1">{#N/A,#N/A,TRUE,"SUM";#N/A,#N/A,TRUE,"EE";#N/A,#N/A,TRUE,"AC";#N/A,#N/A,TRUE,"SN"}</definedName>
    <definedName name="asfsf" localSheetId="0" hidden="1">{#N/A,#N/A,TRUE,"SUM";#N/A,#N/A,TRUE,"EE";#N/A,#N/A,TRUE,"AC";#N/A,#N/A,TRUE,"SN"}</definedName>
    <definedName name="asfsf" localSheetId="5" hidden="1">{#N/A,#N/A,TRUE,"SUM";#N/A,#N/A,TRUE,"EE";#N/A,#N/A,TRUE,"AC";#N/A,#N/A,TRUE,"SN"}</definedName>
    <definedName name="asfsf" hidden="1">{#N/A,#N/A,TRUE,"SUM";#N/A,#N/A,TRUE,"EE";#N/A,#N/A,TRUE,"AC";#N/A,#N/A,TRUE,"SN"}</definedName>
    <definedName name="asrwer" localSheetId="0" hidden="1">{#N/A,#N/A,TRUE,"SUM";#N/A,#N/A,TRUE,"EE";#N/A,#N/A,TRUE,"AC";#N/A,#N/A,TRUE,"SN"}</definedName>
    <definedName name="asrwer" localSheetId="5" hidden="1">{#N/A,#N/A,TRUE,"SUM";#N/A,#N/A,TRUE,"EE";#N/A,#N/A,TRUE,"AC";#N/A,#N/A,TRUE,"SN"}</definedName>
    <definedName name="asrwer" hidden="1">{#N/A,#N/A,TRUE,"SUM";#N/A,#N/A,TRUE,"EE";#N/A,#N/A,TRUE,"AC";#N/A,#N/A,TRUE,"SN"}</definedName>
    <definedName name="ass" localSheetId="0" hidden="1">{"revable",#N/A,FALSE,"REVABLE"}</definedName>
    <definedName name="ass" localSheetId="5" hidden="1">{"revable",#N/A,FALSE,"REVABLE"}</definedName>
    <definedName name="ass" hidden="1">{"revable",#N/A,FALSE,"REVABLE"}</definedName>
    <definedName name="atet" localSheetId="0" hidden="1">{#N/A,#N/A,TRUE,"SUM";#N/A,#N/A,TRUE,"EE";#N/A,#N/A,TRUE,"AC";#N/A,#N/A,TRUE,"SN"}</definedName>
    <definedName name="atet" localSheetId="5" hidden="1">{#N/A,#N/A,TRUE,"SUM";#N/A,#N/A,TRUE,"EE";#N/A,#N/A,TRUE,"AC";#N/A,#N/A,TRUE,"SN"}</definedName>
    <definedName name="atet" hidden="1">{#N/A,#N/A,TRUE,"SUM";#N/A,#N/A,TRUE,"EE";#N/A,#N/A,TRUE,"AC";#N/A,#N/A,TRUE,"SN"}</definedName>
    <definedName name="aui" localSheetId="0" hidden="1">{#N/A,#N/A,TRUE,"SUM";#N/A,#N/A,TRUE,"EE";#N/A,#N/A,TRUE,"AC";#N/A,#N/A,TRUE,"SN"}</definedName>
    <definedName name="aui" localSheetId="5" hidden="1">{#N/A,#N/A,TRUE,"SUM";#N/A,#N/A,TRUE,"EE";#N/A,#N/A,TRUE,"AC";#N/A,#N/A,TRUE,"SN"}</definedName>
    <definedName name="aui" hidden="1">{#N/A,#N/A,TRUE,"SUM";#N/A,#N/A,TRUE,"EE";#N/A,#N/A,TRUE,"AC";#N/A,#N/A,TRUE,"SN"}</definedName>
    <definedName name="aumq" localSheetId="0" hidden="1">{#N/A,#N/A,FALSE,"Cont Doc_LSV (4)";#N/A,#N/A,FALSE,"Cont Doc_LSV (5)";#N/A,#N/A,FALSE,"Cont Doc_LSV (6)"}</definedName>
    <definedName name="aumq" localSheetId="5" hidden="1">{#N/A,#N/A,FALSE,"Cont Doc_LSV (4)";#N/A,#N/A,FALSE,"Cont Doc_LSV (5)";#N/A,#N/A,FALSE,"Cont Doc_LSV (6)"}</definedName>
    <definedName name="aumq" hidden="1">{#N/A,#N/A,FALSE,"Cont Doc_LSV (4)";#N/A,#N/A,FALSE,"Cont Doc_LSV (5)";#N/A,#N/A,FALSE,"Cont Doc_LSV (6)"}</definedName>
    <definedName name="AW" localSheetId="0" hidden="1">{#N/A,#N/A,TRUE,"SUM";#N/A,#N/A,TRUE,"EE";#N/A,#N/A,TRUE,"AC";#N/A,#N/A,TRUE,"SN"}</definedName>
    <definedName name="AW" localSheetId="5" hidden="1">{#N/A,#N/A,TRUE,"SUM";#N/A,#N/A,TRUE,"EE";#N/A,#N/A,TRUE,"AC";#N/A,#N/A,TRUE,"SN"}</definedName>
    <definedName name="AW" hidden="1">{#N/A,#N/A,TRUE,"SUM";#N/A,#N/A,TRUE,"EE";#N/A,#N/A,TRUE,"AC";#N/A,#N/A,TRUE,"SN"}</definedName>
    <definedName name="bas" localSheetId="0" hidden="1">{#N/A,#N/A,TRUE,"SUM";#N/A,#N/A,TRUE,"EE";#N/A,#N/A,TRUE,"AC";#N/A,#N/A,TRUE,"SN"}</definedName>
    <definedName name="bas" localSheetId="5" hidden="1">{#N/A,#N/A,TRUE,"SUM";#N/A,#N/A,TRUE,"EE";#N/A,#N/A,TRUE,"AC";#N/A,#N/A,TRUE,"SN"}</definedName>
    <definedName name="bas" hidden="1">{#N/A,#N/A,TRUE,"SUM";#N/A,#N/A,TRUE,"EE";#N/A,#N/A,TRUE,"AC";#N/A,#N/A,TRUE,"SN"}</definedName>
    <definedName name="Basement1" hidden="1">#REF!</definedName>
    <definedName name="BCC" localSheetId="0" hidden="1">{#N/A,#N/A,TRUE,"SUM";#N/A,#N/A,TRUE,"EE";#N/A,#N/A,TRUE,"AC";#N/A,#N/A,TRUE,"SN"}</definedName>
    <definedName name="BCC" localSheetId="5" hidden="1">{#N/A,#N/A,TRUE,"SUM";#N/A,#N/A,TRUE,"EE";#N/A,#N/A,TRUE,"AC";#N/A,#N/A,TRUE,"SN"}</definedName>
    <definedName name="BCC" hidden="1">{#N/A,#N/A,TRUE,"SUM";#N/A,#N/A,TRUE,"EE";#N/A,#N/A,TRUE,"AC";#N/A,#N/A,TRUE,"SN"}</definedName>
    <definedName name="bhu" localSheetId="0" hidden="1">{#N/A,#N/A,TRUE,"SUM";#N/A,#N/A,TRUE,"EE";#N/A,#N/A,TRUE,"AC";#N/A,#N/A,TRUE,"SN"}</definedName>
    <definedName name="bhu" localSheetId="5" hidden="1">{#N/A,#N/A,TRUE,"SUM";#N/A,#N/A,TRUE,"EE";#N/A,#N/A,TRUE,"AC";#N/A,#N/A,TRUE,"SN"}</definedName>
    <definedName name="bhu" hidden="1">{#N/A,#N/A,TRUE,"SUM";#N/A,#N/A,TRUE,"EE";#N/A,#N/A,TRUE,"AC";#N/A,#N/A,TRUE,"SN"}</definedName>
    <definedName name="BIGC" localSheetId="0" hidden="1">{#N/A,#N/A,TRUE,"Str.";#N/A,#N/A,TRUE,"Steel &amp; Roof";#N/A,#N/A,TRUE,"Arc.";#N/A,#N/A,TRUE,"Preliminary";#N/A,#N/A,TRUE,"Sum_Prelim"}</definedName>
    <definedName name="BIGC" localSheetId="5" hidden="1">{#N/A,#N/A,TRUE,"Str.";#N/A,#N/A,TRUE,"Steel &amp; Roof";#N/A,#N/A,TRUE,"Arc.";#N/A,#N/A,TRUE,"Preliminary";#N/A,#N/A,TRUE,"Sum_Prelim"}</definedName>
    <definedName name="BIGC" hidden="1">{#N/A,#N/A,TRUE,"Str.";#N/A,#N/A,TRUE,"Steel &amp; Roof";#N/A,#N/A,TRUE,"Arc.";#N/A,#N/A,TRUE,"Preliminary";#N/A,#N/A,TRUE,"Sum_Prelim"}</definedName>
    <definedName name="BIGC1" localSheetId="0" hidden="1">{#N/A,#N/A,TRUE,"Str.";#N/A,#N/A,TRUE,"Steel &amp; Roof";#N/A,#N/A,TRUE,"Arc.";#N/A,#N/A,TRUE,"Preliminary";#N/A,#N/A,TRUE,"Sum_Prelim"}</definedName>
    <definedName name="BIGC1" localSheetId="5" hidden="1">{#N/A,#N/A,TRUE,"Str.";#N/A,#N/A,TRUE,"Steel &amp; Roof";#N/A,#N/A,TRUE,"Arc.";#N/A,#N/A,TRUE,"Preliminary";#N/A,#N/A,TRUE,"Sum_Prelim"}</definedName>
    <definedName name="BIGC1" hidden="1">{#N/A,#N/A,TRUE,"Str.";#N/A,#N/A,TRUE,"Steel &amp; Roof";#N/A,#N/A,TRUE,"Arc.";#N/A,#N/A,TRUE,"Preliminary";#N/A,#N/A,TRUE,"Sum_Prelim"}</definedName>
    <definedName name="break" localSheetId="0" hidden="1">{#N/A,#N/A,TRUE,"SUM";#N/A,#N/A,TRUE,"EE";#N/A,#N/A,TRUE,"AC";#N/A,#N/A,TRUE,"SN"}</definedName>
    <definedName name="break" localSheetId="5" hidden="1">{#N/A,#N/A,TRUE,"SUM";#N/A,#N/A,TRUE,"EE";#N/A,#N/A,TRUE,"AC";#N/A,#N/A,TRUE,"SN"}</definedName>
    <definedName name="break" hidden="1">{#N/A,#N/A,TRUE,"SUM";#N/A,#N/A,TRUE,"EE";#N/A,#N/A,TRUE,"AC";#N/A,#N/A,TRUE,"SN"}</definedName>
    <definedName name="CA" localSheetId="0" hidden="1">{#N/A,#N/A,TRUE,"SUM";#N/A,#N/A,TRUE,"EE";#N/A,#N/A,TRUE,"AC";#N/A,#N/A,TRUE,"SN"}</definedName>
    <definedName name="CA" localSheetId="5" hidden="1">{#N/A,#N/A,TRUE,"SUM";#N/A,#N/A,TRUE,"EE";#N/A,#N/A,TRUE,"AC";#N/A,#N/A,TRUE,"SN"}</definedName>
    <definedName name="CA" hidden="1">{#N/A,#N/A,TRUE,"SUM";#N/A,#N/A,TRUE,"EE";#N/A,#N/A,TRUE,"AC";#N/A,#N/A,TRUE,"SN"}</definedName>
    <definedName name="ccc" localSheetId="0" hidden="1">{"PRINT_EST",#N/A,FALSE,"ESTMON"}</definedName>
    <definedName name="ccc" localSheetId="5" hidden="1">{"PRINT_EST",#N/A,FALSE,"ESTMON"}</definedName>
    <definedName name="ccc" hidden="1">{"PRINT_EST",#N/A,FALSE,"ESTMON"}</definedName>
    <definedName name="cccc" localSheetId="0" hidden="1">{#N/A,#N/A,TRUE,"SUM";#N/A,#N/A,TRUE,"EE";#N/A,#N/A,TRUE,"AC";#N/A,#N/A,TRUE,"SN"}</definedName>
    <definedName name="cccc" localSheetId="5" hidden="1">{#N/A,#N/A,TRUE,"SUM";#N/A,#N/A,TRUE,"EE";#N/A,#N/A,TRUE,"AC";#N/A,#N/A,TRUE,"SN"}</definedName>
    <definedName name="cccc" hidden="1">{#N/A,#N/A,TRUE,"SUM";#N/A,#N/A,TRUE,"EE";#N/A,#N/A,TRUE,"AC";#N/A,#N/A,TRUE,"SN"}</definedName>
    <definedName name="centric" localSheetId="0" hidden="1">{#N/A,#N/A,TRUE,"Str.";#N/A,#N/A,TRUE,"Steel &amp; Roof";#N/A,#N/A,TRUE,"Arc.";#N/A,#N/A,TRUE,"Preliminary";#N/A,#N/A,TRUE,"Sum_Prelim"}</definedName>
    <definedName name="centric" localSheetId="5" hidden="1">{#N/A,#N/A,TRUE,"Str.";#N/A,#N/A,TRUE,"Steel &amp; Roof";#N/A,#N/A,TRUE,"Arc.";#N/A,#N/A,TRUE,"Preliminary";#N/A,#N/A,TRUE,"Sum_Prelim"}</definedName>
    <definedName name="centric" hidden="1">{#N/A,#N/A,TRUE,"Str.";#N/A,#N/A,TRUE,"Steel &amp; Roof";#N/A,#N/A,TRUE,"Arc.";#N/A,#N/A,TRUE,"Preliminary";#N/A,#N/A,TRUE,"Sum_Prelim"}</definedName>
    <definedName name="cfr" localSheetId="0" hidden="1">{#N/A,#N/A,TRUE,"SUM";#N/A,#N/A,TRUE,"EE";#N/A,#N/A,TRUE,"AC";#N/A,#N/A,TRUE,"SN"}</definedName>
    <definedName name="cfr" localSheetId="5" hidden="1">{#N/A,#N/A,TRUE,"SUM";#N/A,#N/A,TRUE,"EE";#N/A,#N/A,TRUE,"AC";#N/A,#N/A,TRUE,"SN"}</definedName>
    <definedName name="cfr" hidden="1">{#N/A,#N/A,TRUE,"SUM";#N/A,#N/A,TRUE,"EE";#N/A,#N/A,TRUE,"AC";#N/A,#N/A,TRUE,"SN"}</definedName>
    <definedName name="Clean" localSheetId="0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Clean" localSheetId="5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Clean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co." localSheetId="0" hidden="1">{#N/A,#N/A,TRUE,"SUM";#N/A,#N/A,TRUE,"EE";#N/A,#N/A,TRUE,"AC";#N/A,#N/A,TRUE,"SN"}</definedName>
    <definedName name="co." localSheetId="5" hidden="1">{#N/A,#N/A,TRUE,"SUM";#N/A,#N/A,TRUE,"EE";#N/A,#N/A,TRUE,"AC";#N/A,#N/A,TRUE,"SN"}</definedName>
    <definedName name="co." hidden="1">{#N/A,#N/A,TRUE,"SUM";#N/A,#N/A,TRUE,"EE";#N/A,#N/A,TRUE,"AC";#N/A,#N/A,TRUE,"SN"}</definedName>
    <definedName name="compare" localSheetId="0" hidden="1">#REF!</definedName>
    <definedName name="compare" hidden="1">#REF!</definedName>
    <definedName name="Const." localSheetId="0" hidden="1">{#N/A,#N/A,TRUE,"SUM";#N/A,#N/A,TRUE,"EE";#N/A,#N/A,TRUE,"AC";#N/A,#N/A,TRUE,"SN"}</definedName>
    <definedName name="Const." localSheetId="5" hidden="1">{#N/A,#N/A,TRUE,"SUM";#N/A,#N/A,TRUE,"EE";#N/A,#N/A,TRUE,"AC";#N/A,#N/A,TRUE,"SN"}</definedName>
    <definedName name="Const." hidden="1">{#N/A,#N/A,TRUE,"SUM";#N/A,#N/A,TRUE,"EE";#N/A,#N/A,TRUE,"AC";#N/A,#N/A,TRUE,"SN"}</definedName>
    <definedName name="content" localSheetId="0" hidden="1">{#N/A,#N/A,TRUE,"SUM";#N/A,#N/A,TRUE,"EE";#N/A,#N/A,TRUE,"AC";#N/A,#N/A,TRUE,"SN"}</definedName>
    <definedName name="content" localSheetId="5" hidden="1">{#N/A,#N/A,TRUE,"SUM";#N/A,#N/A,TRUE,"EE";#N/A,#N/A,TRUE,"AC";#N/A,#N/A,TRUE,"SN"}</definedName>
    <definedName name="content" hidden="1">{#N/A,#N/A,TRUE,"SUM";#N/A,#N/A,TRUE,"EE";#N/A,#N/A,TRUE,"AC";#N/A,#N/A,TRUE,"SN"}</definedName>
    <definedName name="Content2" localSheetId="0" hidden="1">{#N/A,#N/A,TRUE,"SUM";#N/A,#N/A,TRUE,"EE";#N/A,#N/A,TRUE,"AC";#N/A,#N/A,TRUE,"SN"}</definedName>
    <definedName name="Content2" localSheetId="5" hidden="1">{#N/A,#N/A,TRUE,"SUM";#N/A,#N/A,TRUE,"EE";#N/A,#N/A,TRUE,"AC";#N/A,#N/A,TRUE,"SN"}</definedName>
    <definedName name="Content2" hidden="1">{#N/A,#N/A,TRUE,"SUM";#N/A,#N/A,TRUE,"EE";#N/A,#N/A,TRUE,"AC";#N/A,#N/A,TRUE,"SN"}</definedName>
    <definedName name="COVER" localSheetId="0" hidden="1">{#N/A,#N/A,TRUE,"SUM";#N/A,#N/A,TRUE,"EE";#N/A,#N/A,TRUE,"AC";#N/A,#N/A,TRUE,"SN"}</definedName>
    <definedName name="COVER" localSheetId="5" hidden="1">{#N/A,#N/A,TRUE,"SUM";#N/A,#N/A,TRUE,"EE";#N/A,#N/A,TRUE,"AC";#N/A,#N/A,TRUE,"SN"}</definedName>
    <definedName name="COVER" hidden="1">{#N/A,#N/A,TRUE,"SUM";#N/A,#N/A,TRUE,"EE";#N/A,#N/A,TRUE,"AC";#N/A,#N/A,TRUE,"SN"}</definedName>
    <definedName name="COVER1" localSheetId="0" hidden="1">{#N/A,#N/A,TRUE,"SUM";#N/A,#N/A,TRUE,"EE";#N/A,#N/A,TRUE,"AC";#N/A,#N/A,TRUE,"SN"}</definedName>
    <definedName name="COVER1" localSheetId="5" hidden="1">{#N/A,#N/A,TRUE,"SUM";#N/A,#N/A,TRUE,"EE";#N/A,#N/A,TRUE,"AC";#N/A,#N/A,TRUE,"SN"}</definedName>
    <definedName name="COVER1" hidden="1">{#N/A,#N/A,TRUE,"SUM";#N/A,#N/A,TRUE,"EE";#N/A,#N/A,TRUE,"AC";#N/A,#N/A,TRUE,"SN"}</definedName>
    <definedName name="_xlnm.Criteria" hidden="1">#REF!</definedName>
    <definedName name="CSODJWO" localSheetId="0" hidden="1">{#N/A,#N/A,TRUE,"SUM";#N/A,#N/A,TRUE,"EE";#N/A,#N/A,TRUE,"AC";#N/A,#N/A,TRUE,"SN"}</definedName>
    <definedName name="CSODJWO" localSheetId="5" hidden="1">{#N/A,#N/A,TRUE,"SUM";#N/A,#N/A,TRUE,"EE";#N/A,#N/A,TRUE,"AC";#N/A,#N/A,TRUE,"SN"}</definedName>
    <definedName name="CSODJWO" hidden="1">{#N/A,#N/A,TRUE,"SUM";#N/A,#N/A,TRUE,"EE";#N/A,#N/A,TRUE,"AC";#N/A,#N/A,TRUE,"SN"}</definedName>
    <definedName name="ctbt" localSheetId="0" hidden="1">{#N/A,#N/A,TRUE,"SUM";#N/A,#N/A,TRUE,"EE";#N/A,#N/A,TRUE,"AC";#N/A,#N/A,TRUE,"SN"}</definedName>
    <definedName name="ctbt" localSheetId="5" hidden="1">{#N/A,#N/A,TRUE,"SUM";#N/A,#N/A,TRUE,"EE";#N/A,#N/A,TRUE,"AC";#N/A,#N/A,TRUE,"SN"}</definedName>
    <definedName name="ctbt" hidden="1">{#N/A,#N/A,TRUE,"SUM";#N/A,#N/A,TRUE,"EE";#N/A,#N/A,TRUE,"AC";#N/A,#N/A,TRUE,"SN"}</definedName>
    <definedName name="ctbtt" localSheetId="0" hidden="1">{#N/A,#N/A,TRUE,"SUM";#N/A,#N/A,TRUE,"EE";#N/A,#N/A,TRUE,"AC";#N/A,#N/A,TRUE,"SN"}</definedName>
    <definedName name="ctbtt" localSheetId="5" hidden="1">{#N/A,#N/A,TRUE,"SUM";#N/A,#N/A,TRUE,"EE";#N/A,#N/A,TRUE,"AC";#N/A,#N/A,TRUE,"SN"}</definedName>
    <definedName name="ctbtt" hidden="1">{#N/A,#N/A,TRUE,"SUM";#N/A,#N/A,TRUE,"EE";#N/A,#N/A,TRUE,"AC";#N/A,#N/A,TRUE,"SN"}</definedName>
    <definedName name="DAIKIN1" localSheetId="0" hidden="1">{#N/A,#N/A,TRUE,"SUM";#N/A,#N/A,TRUE,"EE";#N/A,#N/A,TRUE,"AC";#N/A,#N/A,TRUE,"SN"}</definedName>
    <definedName name="DAIKIN1" localSheetId="5" hidden="1">{#N/A,#N/A,TRUE,"SUM";#N/A,#N/A,TRUE,"EE";#N/A,#N/A,TRUE,"AC";#N/A,#N/A,TRUE,"SN"}</definedName>
    <definedName name="DAIKIN1" hidden="1">{#N/A,#N/A,TRUE,"SUM";#N/A,#N/A,TRUE,"EE";#N/A,#N/A,TRUE,"AC";#N/A,#N/A,TRUE,"SN"}</definedName>
    <definedName name="DAIKIN2" localSheetId="0" hidden="1">{#N/A,#N/A,TRUE,"SUM";#N/A,#N/A,TRUE,"EE";#N/A,#N/A,TRUE,"AC";#N/A,#N/A,TRUE,"SN"}</definedName>
    <definedName name="DAIKIN2" localSheetId="5" hidden="1">{#N/A,#N/A,TRUE,"SUM";#N/A,#N/A,TRUE,"EE";#N/A,#N/A,TRUE,"AC";#N/A,#N/A,TRUE,"SN"}</definedName>
    <definedName name="DAIKIN2" hidden="1">{#N/A,#N/A,TRUE,"SUM";#N/A,#N/A,TRUE,"EE";#N/A,#N/A,TRUE,"AC";#N/A,#N/A,TRUE,"SN"}</definedName>
    <definedName name="daily1" localSheetId="0" hidden="1">{#N/A,#N/A,TRUE,"SUM";#N/A,#N/A,TRUE,"EE";#N/A,#N/A,TRUE,"AC";#N/A,#N/A,TRUE,"SN"}</definedName>
    <definedName name="daily1" localSheetId="5" hidden="1">{#N/A,#N/A,TRUE,"SUM";#N/A,#N/A,TRUE,"EE";#N/A,#N/A,TRUE,"AC";#N/A,#N/A,TRUE,"SN"}</definedName>
    <definedName name="daily1" hidden="1">{#N/A,#N/A,TRUE,"SUM";#N/A,#N/A,TRUE,"EE";#N/A,#N/A,TRUE,"AC";#N/A,#N/A,TRUE,"SN"}</definedName>
    <definedName name="daily2" localSheetId="0" hidden="1">{#N/A,#N/A,TRUE,"SUM";#N/A,#N/A,TRUE,"EE";#N/A,#N/A,TRUE,"AC";#N/A,#N/A,TRUE,"SN"}</definedName>
    <definedName name="daily2" localSheetId="5" hidden="1">{#N/A,#N/A,TRUE,"SUM";#N/A,#N/A,TRUE,"EE";#N/A,#N/A,TRUE,"AC";#N/A,#N/A,TRUE,"SN"}</definedName>
    <definedName name="daily2" hidden="1">{#N/A,#N/A,TRUE,"SUM";#N/A,#N/A,TRUE,"EE";#N/A,#N/A,TRUE,"AC";#N/A,#N/A,TRUE,"SN"}</definedName>
    <definedName name="dasda" localSheetId="0" hidden="1">{"Equipment cost",#N/A,FALSE,"bulks"}</definedName>
    <definedName name="dasda" localSheetId="5" hidden="1">{"Equipment cost",#N/A,FALSE,"bulks"}</definedName>
    <definedName name="dasda" hidden="1">{"Equipment cost",#N/A,FALSE,"bulks"}</definedName>
    <definedName name="dasf" localSheetId="0" hidden="1">{#N/A,#N/A,TRUE,"SUM";#N/A,#N/A,TRUE,"EE";#N/A,#N/A,TRUE,"AC";#N/A,#N/A,TRUE,"SN"}</definedName>
    <definedName name="dasf" localSheetId="5" hidden="1">{#N/A,#N/A,TRUE,"SUM";#N/A,#N/A,TRUE,"EE";#N/A,#N/A,TRUE,"AC";#N/A,#N/A,TRUE,"SN"}</definedName>
    <definedName name="dasf" hidden="1">{#N/A,#N/A,TRUE,"SUM";#N/A,#N/A,TRUE,"EE";#N/A,#N/A,TRUE,"AC";#N/A,#N/A,TRUE,"SN"}</definedName>
    <definedName name="data" localSheetId="0" hidden="1">{#N/A,#N/A,TRUE,"SUM";#N/A,#N/A,TRUE,"EE";#N/A,#N/A,TRUE,"AC";#N/A,#N/A,TRUE,"SN"}</definedName>
    <definedName name="data" localSheetId="5" hidden="1">{#N/A,#N/A,TRUE,"SUM";#N/A,#N/A,TRUE,"EE";#N/A,#N/A,TRUE,"AC";#N/A,#N/A,TRUE,"SN"}</definedName>
    <definedName name="data" hidden="1">{#N/A,#N/A,TRUE,"SUM";#N/A,#N/A,TRUE,"EE";#N/A,#N/A,TRUE,"AC";#N/A,#N/A,TRUE,"SN"}</definedName>
    <definedName name="data1" hidden="1">#REF!</definedName>
    <definedName name="data3" hidden="1">#REF!</definedName>
    <definedName name="dd" localSheetId="0" hidden="1">{#N/A,#N/A,TRUE,"Str.";#N/A,#N/A,TRUE,"Steel &amp; Roof";#N/A,#N/A,TRUE,"Arc.";#N/A,#N/A,TRUE,"Preliminary";#N/A,#N/A,TRUE,"Sum_Prelim"}</definedName>
    <definedName name="dd" localSheetId="5" hidden="1">{#N/A,#N/A,TRUE,"Str.";#N/A,#N/A,TRUE,"Steel &amp; Roof";#N/A,#N/A,TRUE,"Arc.";#N/A,#N/A,TRUE,"Preliminary";#N/A,#N/A,TRUE,"Sum_Prelim"}</definedName>
    <definedName name="dd" hidden="1">{#N/A,#N/A,TRUE,"Str.";#N/A,#N/A,TRUE,"Steel &amp; Roof";#N/A,#N/A,TRUE,"Arc.";#N/A,#N/A,TRUE,"Preliminary";#N/A,#N/A,TRUE,"Sum_Prelim"}</definedName>
    <definedName name="ddd" localSheetId="0" hidden="1">{"index",#N/A,FALSE,"INDEX"}</definedName>
    <definedName name="ddd" localSheetId="5" hidden="1">{"index",#N/A,FALSE,"INDEX"}</definedName>
    <definedName name="ddd" hidden="1">{"index",#N/A,FALSE,"INDEX"}</definedName>
    <definedName name="ddda" localSheetId="0" hidden="1">{#N/A,#N/A,TRUE,"Str.";#N/A,#N/A,TRUE,"Steel &amp; Roof";#N/A,#N/A,TRUE,"Arc.";#N/A,#N/A,TRUE,"Preliminary";#N/A,#N/A,TRUE,"Sum_Prelim"}</definedName>
    <definedName name="ddda" localSheetId="5" hidden="1">{#N/A,#N/A,TRUE,"Str.";#N/A,#N/A,TRUE,"Steel &amp; Roof";#N/A,#N/A,TRUE,"Arc.";#N/A,#N/A,TRUE,"Preliminary";#N/A,#N/A,TRUE,"Sum_Prelim"}</definedName>
    <definedName name="ddda" hidden="1">{#N/A,#N/A,TRUE,"Str.";#N/A,#N/A,TRUE,"Steel &amp; Roof";#N/A,#N/A,TRUE,"Arc.";#N/A,#N/A,TRUE,"Preliminary";#N/A,#N/A,TRUE,"Sum_Prelim"}</definedName>
    <definedName name="dddddd" localSheetId="0" hidden="1">{#N/A,#N/A,TRUE,"SUM";#N/A,#N/A,TRUE,"EE";#N/A,#N/A,TRUE,"AC";#N/A,#N/A,TRUE,"SN"}</definedName>
    <definedName name="dddddd" localSheetId="5" hidden="1">{#N/A,#N/A,TRUE,"SUM";#N/A,#N/A,TRUE,"EE";#N/A,#N/A,TRUE,"AC";#N/A,#N/A,TRUE,"SN"}</definedName>
    <definedName name="dddddd" hidden="1">{#N/A,#N/A,TRUE,"SUM";#N/A,#N/A,TRUE,"EE";#N/A,#N/A,TRUE,"AC";#N/A,#N/A,TRUE,"SN"}</definedName>
    <definedName name="ddddddd" localSheetId="0" hidden="1">{#N/A,#N/A,TRUE,"SUM";#N/A,#N/A,TRUE,"EE";#N/A,#N/A,TRUE,"AC";#N/A,#N/A,TRUE,"SN"}</definedName>
    <definedName name="ddddddd" localSheetId="5" hidden="1">{#N/A,#N/A,TRUE,"SUM";#N/A,#N/A,TRUE,"EE";#N/A,#N/A,TRUE,"AC";#N/A,#N/A,TRUE,"SN"}</definedName>
    <definedName name="ddddddd" hidden="1">{#N/A,#N/A,TRUE,"SUM";#N/A,#N/A,TRUE,"EE";#N/A,#N/A,TRUE,"AC";#N/A,#N/A,TRUE,"SN"}</definedName>
    <definedName name="DDDDDDDD" localSheetId="0" hidden="1">{#N/A,#N/A,TRUE,"SUM";#N/A,#N/A,TRUE,"EE";#N/A,#N/A,TRUE,"AC";#N/A,#N/A,TRUE,"SN"}</definedName>
    <definedName name="DDDDDDDD" localSheetId="5" hidden="1">{#N/A,#N/A,TRUE,"SUM";#N/A,#N/A,TRUE,"EE";#N/A,#N/A,TRUE,"AC";#N/A,#N/A,TRUE,"SN"}</definedName>
    <definedName name="DDDDDDDD" hidden="1">{#N/A,#N/A,TRUE,"SUM";#N/A,#N/A,TRUE,"EE";#N/A,#N/A,TRUE,"AC";#N/A,#N/A,TRUE,"SN"}</definedName>
    <definedName name="ddddddddsad" localSheetId="0" hidden="1">{#N/A,#N/A,TRUE,"SUM";#N/A,#N/A,TRUE,"EE";#N/A,#N/A,TRUE,"AC";#N/A,#N/A,TRUE,"SN"}</definedName>
    <definedName name="ddddddddsad" localSheetId="5" hidden="1">{#N/A,#N/A,TRUE,"SUM";#N/A,#N/A,TRUE,"EE";#N/A,#N/A,TRUE,"AC";#N/A,#N/A,TRUE,"SN"}</definedName>
    <definedName name="ddddddddsad" hidden="1">{#N/A,#N/A,TRUE,"SUM";#N/A,#N/A,TRUE,"EE";#N/A,#N/A,TRUE,"AC";#N/A,#N/A,TRUE,"SN"}</definedName>
    <definedName name="DEWSLDW" localSheetId="0" hidden="1">{#N/A,#N/A,TRUE,"SUM";#N/A,#N/A,TRUE,"EE";#N/A,#N/A,TRUE,"AC";#N/A,#N/A,TRUE,"SN"}</definedName>
    <definedName name="DEWSLDW" localSheetId="5" hidden="1">{#N/A,#N/A,TRUE,"SUM";#N/A,#N/A,TRUE,"EE";#N/A,#N/A,TRUE,"AC";#N/A,#N/A,TRUE,"SN"}</definedName>
    <definedName name="DEWSLDW" hidden="1">{#N/A,#N/A,TRUE,"SUM";#N/A,#N/A,TRUE,"EE";#N/A,#N/A,TRUE,"AC";#N/A,#N/A,TRUE,"SN"}</definedName>
    <definedName name="DFDFDS" localSheetId="0" hidden="1">{#N/A,#N/A,TRUE,"SUM";#N/A,#N/A,TRUE,"EE";#N/A,#N/A,TRUE,"AC";#N/A,#N/A,TRUE,"SN"}</definedName>
    <definedName name="DFDFDS" localSheetId="5" hidden="1">{#N/A,#N/A,TRUE,"SUM";#N/A,#N/A,TRUE,"EE";#N/A,#N/A,TRUE,"AC";#N/A,#N/A,TRUE,"SN"}</definedName>
    <definedName name="DFDFDS" hidden="1">{#N/A,#N/A,TRUE,"SUM";#N/A,#N/A,TRUE,"EE";#N/A,#N/A,TRUE,"AC";#N/A,#N/A,TRUE,"SN"}</definedName>
    <definedName name="DFDFSDFSD" localSheetId="0" hidden="1">{#N/A,#N/A,TRUE,"SUM";#N/A,#N/A,TRUE,"EE";#N/A,#N/A,TRUE,"AC";#N/A,#N/A,TRUE,"SN"}</definedName>
    <definedName name="DFDFSDFSD" localSheetId="5" hidden="1">{#N/A,#N/A,TRUE,"SUM";#N/A,#N/A,TRUE,"EE";#N/A,#N/A,TRUE,"AC";#N/A,#N/A,TRUE,"SN"}</definedName>
    <definedName name="DFDFSDFSD" hidden="1">{#N/A,#N/A,TRUE,"SUM";#N/A,#N/A,TRUE,"EE";#N/A,#N/A,TRUE,"AC";#N/A,#N/A,TRUE,"SN"}</definedName>
    <definedName name="DFF" localSheetId="0" hidden="1">{#N/A,#N/A,TRUE,"SUM";#N/A,#N/A,TRUE,"EE";#N/A,#N/A,TRUE,"AC";#N/A,#N/A,TRUE,"SN"}</definedName>
    <definedName name="DFF" localSheetId="5" hidden="1">{#N/A,#N/A,TRUE,"SUM";#N/A,#N/A,TRUE,"EE";#N/A,#N/A,TRUE,"AC";#N/A,#N/A,TRUE,"SN"}</definedName>
    <definedName name="DFF" hidden="1">{#N/A,#N/A,TRUE,"SUM";#N/A,#N/A,TRUE,"EE";#N/A,#N/A,TRUE,"AC";#N/A,#N/A,TRUE,"SN"}</definedName>
    <definedName name="dfg" localSheetId="0" hidden="1">{#N/A,#N/A,TRUE,"SUM";#N/A,#N/A,TRUE,"EE";#N/A,#N/A,TRUE,"AC";#N/A,#N/A,TRUE,"SN"}</definedName>
    <definedName name="dfg" localSheetId="5" hidden="1">{#N/A,#N/A,TRUE,"SUM";#N/A,#N/A,TRUE,"EE";#N/A,#N/A,TRUE,"AC";#N/A,#N/A,TRUE,"SN"}</definedName>
    <definedName name="dfg" hidden="1">{#N/A,#N/A,TRUE,"SUM";#N/A,#N/A,TRUE,"EE";#N/A,#N/A,TRUE,"AC";#N/A,#N/A,TRUE,"SN"}</definedName>
    <definedName name="dfgrdty" localSheetId="0" hidden="1">{#N/A,#N/A,TRUE,"SUM";#N/A,#N/A,TRUE,"EE";#N/A,#N/A,TRUE,"AC";#N/A,#N/A,TRUE,"SN"}</definedName>
    <definedName name="dfgrdty" localSheetId="5" hidden="1">{#N/A,#N/A,TRUE,"SUM";#N/A,#N/A,TRUE,"EE";#N/A,#N/A,TRUE,"AC";#N/A,#N/A,TRUE,"SN"}</definedName>
    <definedName name="dfgrdty" hidden="1">{#N/A,#N/A,TRUE,"SUM";#N/A,#N/A,TRUE,"EE";#N/A,#N/A,TRUE,"AC";#N/A,#N/A,TRUE,"SN"}</definedName>
    <definedName name="dfhh" localSheetId="0" hidden="1">{#N/A,#N/A,TRUE,"SUM";#N/A,#N/A,TRUE,"EE";#N/A,#N/A,TRUE,"AC";#N/A,#N/A,TRUE,"SN"}</definedName>
    <definedName name="dfhh" localSheetId="5" hidden="1">{#N/A,#N/A,TRUE,"SUM";#N/A,#N/A,TRUE,"EE";#N/A,#N/A,TRUE,"AC";#N/A,#N/A,TRUE,"SN"}</definedName>
    <definedName name="dfhh" hidden="1">{#N/A,#N/A,TRUE,"SUM";#N/A,#N/A,TRUE,"EE";#N/A,#N/A,TRUE,"AC";#N/A,#N/A,TRUE,"SN"}</definedName>
    <definedName name="dfs" localSheetId="0" hidden="1">{#N/A,#N/A,TRUE,"SUM";#N/A,#N/A,TRUE,"EE";#N/A,#N/A,TRUE,"AC";#N/A,#N/A,TRUE,"SN"}</definedName>
    <definedName name="dfs" localSheetId="5" hidden="1">{#N/A,#N/A,TRUE,"SUM";#N/A,#N/A,TRUE,"EE";#N/A,#N/A,TRUE,"AC";#N/A,#N/A,TRUE,"SN"}</definedName>
    <definedName name="dfs" hidden="1">{#N/A,#N/A,TRUE,"SUM";#N/A,#N/A,TRUE,"EE";#N/A,#N/A,TRUE,"AC";#N/A,#N/A,TRUE,"SN"}</definedName>
    <definedName name="dfsq" localSheetId="0" hidden="1">{#N/A,#N/A,TRUE,"SUM";#N/A,#N/A,TRUE,"EE";#N/A,#N/A,TRUE,"AC";#N/A,#N/A,TRUE,"SN"}</definedName>
    <definedName name="dfsq" localSheetId="5" hidden="1">{#N/A,#N/A,TRUE,"SUM";#N/A,#N/A,TRUE,"EE";#N/A,#N/A,TRUE,"AC";#N/A,#N/A,TRUE,"SN"}</definedName>
    <definedName name="dfsq" hidden="1">{#N/A,#N/A,TRUE,"SUM";#N/A,#N/A,TRUE,"EE";#N/A,#N/A,TRUE,"AC";#N/A,#N/A,TRUE,"SN"}</definedName>
    <definedName name="dg" localSheetId="0" hidden="1">{#N/A,#N/A,TRUE,"SUM";#N/A,#N/A,TRUE,"EE";#N/A,#N/A,TRUE,"AC";#N/A,#N/A,TRUE,"SN"}</definedName>
    <definedName name="dg" localSheetId="5" hidden="1">{#N/A,#N/A,TRUE,"SUM";#N/A,#N/A,TRUE,"EE";#N/A,#N/A,TRUE,"AC";#N/A,#N/A,TRUE,"SN"}</definedName>
    <definedName name="dg" hidden="1">{#N/A,#N/A,TRUE,"SUM";#N/A,#N/A,TRUE,"EE";#N/A,#N/A,TRUE,"AC";#N/A,#N/A,TRUE,"SN"}</definedName>
    <definedName name="dgde" localSheetId="0" hidden="1">{#N/A,#N/A,TRUE,"SUM";#N/A,#N/A,TRUE,"EE";#N/A,#N/A,TRUE,"AC";#N/A,#N/A,TRUE,"SN"}</definedName>
    <definedName name="dgde" localSheetId="5" hidden="1">{#N/A,#N/A,TRUE,"SUM";#N/A,#N/A,TRUE,"EE";#N/A,#N/A,TRUE,"AC";#N/A,#N/A,TRUE,"SN"}</definedName>
    <definedName name="dgde" hidden="1">{#N/A,#N/A,TRUE,"SUM";#N/A,#N/A,TRUE,"EE";#N/A,#N/A,TRUE,"AC";#N/A,#N/A,TRUE,"SN"}</definedName>
    <definedName name="dgdfd" localSheetId="0" hidden="1">{#N/A,#N/A,TRUE,"SUM";#N/A,#N/A,TRUE,"EE";#N/A,#N/A,TRUE,"AC";#N/A,#N/A,TRUE,"SN"}</definedName>
    <definedName name="dgdfd" localSheetId="5" hidden="1">{#N/A,#N/A,TRUE,"SUM";#N/A,#N/A,TRUE,"EE";#N/A,#N/A,TRUE,"AC";#N/A,#N/A,TRUE,"SN"}</definedName>
    <definedName name="dgdfd" hidden="1">{#N/A,#N/A,TRUE,"SUM";#N/A,#N/A,TRUE,"EE";#N/A,#N/A,TRUE,"AC";#N/A,#N/A,TRUE,"SN"}</definedName>
    <definedName name="dgdfg" localSheetId="0" hidden="1">{#N/A,#N/A,TRUE,"SUM";#N/A,#N/A,TRUE,"EE";#N/A,#N/A,TRUE,"AC";#N/A,#N/A,TRUE,"SN"}</definedName>
    <definedName name="dgdfg" localSheetId="5" hidden="1">{#N/A,#N/A,TRUE,"SUM";#N/A,#N/A,TRUE,"EE";#N/A,#N/A,TRUE,"AC";#N/A,#N/A,TRUE,"SN"}</definedName>
    <definedName name="dgdfg" hidden="1">{#N/A,#N/A,TRUE,"SUM";#N/A,#N/A,TRUE,"EE";#N/A,#N/A,TRUE,"AC";#N/A,#N/A,TRUE,"SN"}</definedName>
    <definedName name="dgdfgh" localSheetId="0" hidden="1">{#N/A,#N/A,TRUE,"SUM";#N/A,#N/A,TRUE,"EE";#N/A,#N/A,TRUE,"AC";#N/A,#N/A,TRUE,"SN"}</definedName>
    <definedName name="dgdfgh" localSheetId="5" hidden="1">{#N/A,#N/A,TRUE,"SUM";#N/A,#N/A,TRUE,"EE";#N/A,#N/A,TRUE,"AC";#N/A,#N/A,TRUE,"SN"}</definedName>
    <definedName name="dgdfgh" hidden="1">{#N/A,#N/A,TRUE,"SUM";#N/A,#N/A,TRUE,"EE";#N/A,#N/A,TRUE,"AC";#N/A,#N/A,TRUE,"SN"}</definedName>
    <definedName name="dgdg" localSheetId="0" hidden="1">{#N/A,#N/A,TRUE,"SUM";#N/A,#N/A,TRUE,"EE";#N/A,#N/A,TRUE,"AC";#N/A,#N/A,TRUE,"SN"}</definedName>
    <definedName name="dgdg" localSheetId="5" hidden="1">{#N/A,#N/A,TRUE,"SUM";#N/A,#N/A,TRUE,"EE";#N/A,#N/A,TRUE,"AC";#N/A,#N/A,TRUE,"SN"}</definedName>
    <definedName name="dgdg" hidden="1">{#N/A,#N/A,TRUE,"SUM";#N/A,#N/A,TRUE,"EE";#N/A,#N/A,TRUE,"AC";#N/A,#N/A,TRUE,"SN"}</definedName>
    <definedName name="dgdh" localSheetId="0" hidden="1">{#N/A,#N/A,TRUE,"SUM";#N/A,#N/A,TRUE,"EE";#N/A,#N/A,TRUE,"AC";#N/A,#N/A,TRUE,"SN"}</definedName>
    <definedName name="dgdh" localSheetId="5" hidden="1">{#N/A,#N/A,TRUE,"SUM";#N/A,#N/A,TRUE,"EE";#N/A,#N/A,TRUE,"AC";#N/A,#N/A,TRUE,"SN"}</definedName>
    <definedName name="dgdh" hidden="1">{#N/A,#N/A,TRUE,"SUM";#N/A,#N/A,TRUE,"EE";#N/A,#N/A,TRUE,"AC";#N/A,#N/A,TRUE,"SN"}</definedName>
    <definedName name="dgdhd" localSheetId="0" hidden="1">{#N/A,#N/A,TRUE,"SUM";#N/A,#N/A,TRUE,"EE";#N/A,#N/A,TRUE,"AC";#N/A,#N/A,TRUE,"SN"}</definedName>
    <definedName name="dgdhd" localSheetId="5" hidden="1">{#N/A,#N/A,TRUE,"SUM";#N/A,#N/A,TRUE,"EE";#N/A,#N/A,TRUE,"AC";#N/A,#N/A,TRUE,"SN"}</definedName>
    <definedName name="dgdhd" hidden="1">{#N/A,#N/A,TRUE,"SUM";#N/A,#N/A,TRUE,"EE";#N/A,#N/A,TRUE,"AC";#N/A,#N/A,TRUE,"SN"}</definedName>
    <definedName name="dgdhhh" localSheetId="0" hidden="1">{#N/A,#N/A,TRUE,"SUM";#N/A,#N/A,TRUE,"EE";#N/A,#N/A,TRUE,"AC";#N/A,#N/A,TRUE,"SN"}</definedName>
    <definedName name="dgdhhh" localSheetId="5" hidden="1">{#N/A,#N/A,TRUE,"SUM";#N/A,#N/A,TRUE,"EE";#N/A,#N/A,TRUE,"AC";#N/A,#N/A,TRUE,"SN"}</definedName>
    <definedName name="dgdhhh" hidden="1">{#N/A,#N/A,TRUE,"SUM";#N/A,#N/A,TRUE,"EE";#N/A,#N/A,TRUE,"AC";#N/A,#N/A,TRUE,"SN"}</definedName>
    <definedName name="dgf" localSheetId="0" hidden="1">{#N/A,#N/A,TRUE,"SUM";#N/A,#N/A,TRUE,"EE";#N/A,#N/A,TRUE,"AC";#N/A,#N/A,TRUE,"SN"}</definedName>
    <definedName name="dgf" localSheetId="5" hidden="1">{#N/A,#N/A,TRUE,"SUM";#N/A,#N/A,TRUE,"EE";#N/A,#N/A,TRUE,"AC";#N/A,#N/A,TRUE,"SN"}</definedName>
    <definedName name="dgf" hidden="1">{#N/A,#N/A,TRUE,"SUM";#N/A,#N/A,TRUE,"EE";#N/A,#N/A,TRUE,"AC";#N/A,#N/A,TRUE,"SN"}</definedName>
    <definedName name="dgfdsgfd" localSheetId="0" hidden="1">{#N/A,#N/A,TRUE,"SUM";#N/A,#N/A,TRUE,"EE";#N/A,#N/A,TRUE,"AC";#N/A,#N/A,TRUE,"SN"}</definedName>
    <definedName name="dgfdsgfd" localSheetId="5" hidden="1">{#N/A,#N/A,TRUE,"SUM";#N/A,#N/A,TRUE,"EE";#N/A,#N/A,TRUE,"AC";#N/A,#N/A,TRUE,"SN"}</definedName>
    <definedName name="dgfdsgfd" hidden="1">{#N/A,#N/A,TRUE,"SUM";#N/A,#N/A,TRUE,"EE";#N/A,#N/A,TRUE,"AC";#N/A,#N/A,TRUE,"SN"}</definedName>
    <definedName name="dgg" localSheetId="0" hidden="1">{#N/A,#N/A,TRUE,"SUM";#N/A,#N/A,TRUE,"EE";#N/A,#N/A,TRUE,"AC";#N/A,#N/A,TRUE,"SN"}</definedName>
    <definedName name="dgg" localSheetId="5" hidden="1">{#N/A,#N/A,TRUE,"SUM";#N/A,#N/A,TRUE,"EE";#N/A,#N/A,TRUE,"AC";#N/A,#N/A,TRUE,"SN"}</definedName>
    <definedName name="dgg" hidden="1">{#N/A,#N/A,TRUE,"SUM";#N/A,#N/A,TRUE,"EE";#N/A,#N/A,TRUE,"AC";#N/A,#N/A,TRUE,"SN"}</definedName>
    <definedName name="dggfg" localSheetId="0" hidden="1">{#N/A,#N/A,TRUE,"SUM";#N/A,#N/A,TRUE,"EE";#N/A,#N/A,TRUE,"AC";#N/A,#N/A,TRUE,"SN"}</definedName>
    <definedName name="dggfg" localSheetId="5" hidden="1">{#N/A,#N/A,TRUE,"SUM";#N/A,#N/A,TRUE,"EE";#N/A,#N/A,TRUE,"AC";#N/A,#N/A,TRUE,"SN"}</definedName>
    <definedName name="dggfg" hidden="1">{#N/A,#N/A,TRUE,"SUM";#N/A,#N/A,TRUE,"EE";#N/A,#N/A,TRUE,"AC";#N/A,#N/A,TRUE,"SN"}</definedName>
    <definedName name="dhgsfdh" localSheetId="0" hidden="1">{#N/A,#N/A,TRUE,"SUM";#N/A,#N/A,TRUE,"EE";#N/A,#N/A,TRUE,"AC";#N/A,#N/A,TRUE,"SN"}</definedName>
    <definedName name="dhgsfdh" localSheetId="5" hidden="1">{#N/A,#N/A,TRUE,"SUM";#N/A,#N/A,TRUE,"EE";#N/A,#N/A,TRUE,"AC";#N/A,#N/A,TRUE,"SN"}</definedName>
    <definedName name="dhgsfdh" hidden="1">{#N/A,#N/A,TRUE,"SUM";#N/A,#N/A,TRUE,"EE";#N/A,#N/A,TRUE,"AC";#N/A,#N/A,TRUE,"SN"}</definedName>
    <definedName name="display_area_2" hidden="1">#REF!</definedName>
    <definedName name="dkdp" localSheetId="0" hidden="1">{#N/A,#N/A,TRUE,"SUM";#N/A,#N/A,TRUE,"EE";#N/A,#N/A,TRUE,"AC";#N/A,#N/A,TRUE,"SN"}</definedName>
    <definedName name="dkdp" localSheetId="5" hidden="1">{#N/A,#N/A,TRUE,"SUM";#N/A,#N/A,TRUE,"EE";#N/A,#N/A,TRUE,"AC";#N/A,#N/A,TRUE,"SN"}</definedName>
    <definedName name="dkdp" hidden="1">{#N/A,#N/A,TRUE,"SUM";#N/A,#N/A,TRUE,"EE";#N/A,#N/A,TRUE,"AC";#N/A,#N/A,TRUE,"SN"}</definedName>
    <definedName name="Documentation" localSheetId="0" hidden="1">{#N/A,#N/A,FALSE,"OUTPUT SHEET "}</definedName>
    <definedName name="Documentation" localSheetId="5" hidden="1">{#N/A,#N/A,FALSE,"OUTPUT SHEET "}</definedName>
    <definedName name="Documentation" hidden="1">{#N/A,#N/A,FALSE,"OUTPUT SHEET "}</definedName>
    <definedName name="dsgfvda" localSheetId="0" hidden="1">{#N/A,#N/A,TRUE,"SUM";#N/A,#N/A,TRUE,"EE";#N/A,#N/A,TRUE,"AC";#N/A,#N/A,TRUE,"SN"}</definedName>
    <definedName name="dsgfvda" localSheetId="5" hidden="1">{#N/A,#N/A,TRUE,"SUM";#N/A,#N/A,TRUE,"EE";#N/A,#N/A,TRUE,"AC";#N/A,#N/A,TRUE,"SN"}</definedName>
    <definedName name="dsgfvda" hidden="1">{#N/A,#N/A,TRUE,"SUM";#N/A,#N/A,TRUE,"EE";#N/A,#N/A,TRUE,"AC";#N/A,#N/A,TRUE,"SN"}</definedName>
    <definedName name="dsgvdsgs" localSheetId="0" hidden="1">{#N/A,#N/A,TRUE,"SUM";#N/A,#N/A,TRUE,"EE";#N/A,#N/A,TRUE,"AC";#N/A,#N/A,TRUE,"SN"}</definedName>
    <definedName name="dsgvdsgs" localSheetId="5" hidden="1">{#N/A,#N/A,TRUE,"SUM";#N/A,#N/A,TRUE,"EE";#N/A,#N/A,TRUE,"AC";#N/A,#N/A,TRUE,"SN"}</definedName>
    <definedName name="dsgvdsgs" hidden="1">{#N/A,#N/A,TRUE,"SUM";#N/A,#N/A,TRUE,"EE";#N/A,#N/A,TRUE,"AC";#N/A,#N/A,TRUE,"SN"}</definedName>
    <definedName name="DSJKLDE" localSheetId="0" hidden="1">{#N/A,#N/A,TRUE,"SUM";#N/A,#N/A,TRUE,"EE";#N/A,#N/A,TRUE,"AC";#N/A,#N/A,TRUE,"SN"}</definedName>
    <definedName name="DSJKLDE" localSheetId="5" hidden="1">{#N/A,#N/A,TRUE,"SUM";#N/A,#N/A,TRUE,"EE";#N/A,#N/A,TRUE,"AC";#N/A,#N/A,TRUE,"SN"}</definedName>
    <definedName name="DSJKLDE" hidden="1">{#N/A,#N/A,TRUE,"SUM";#N/A,#N/A,TRUE,"EE";#N/A,#N/A,TRUE,"AC";#N/A,#N/A,TRUE,"SN"}</definedName>
    <definedName name="dw" hidden="1">#REF!</definedName>
    <definedName name="dwreewr" localSheetId="0" hidden="1">{#N/A,#N/A,TRUE,"SUM";#N/A,#N/A,TRUE,"EE";#N/A,#N/A,TRUE,"AC";#N/A,#N/A,TRUE,"SN"}</definedName>
    <definedName name="dwreewr" localSheetId="5" hidden="1">{#N/A,#N/A,TRUE,"SUM";#N/A,#N/A,TRUE,"EE";#N/A,#N/A,TRUE,"AC";#N/A,#N/A,TRUE,"SN"}</definedName>
    <definedName name="dwreewr" hidden="1">{#N/A,#N/A,TRUE,"SUM";#N/A,#N/A,TRUE,"EE";#N/A,#N/A,TRUE,"AC";#N/A,#N/A,TRUE,"SN"}</definedName>
    <definedName name="dytkuy" localSheetId="0" hidden="1">{#N/A,#N/A,TRUE,"SUM";#N/A,#N/A,TRUE,"EE";#N/A,#N/A,TRUE,"AC";#N/A,#N/A,TRUE,"SN"}</definedName>
    <definedName name="dytkuy" localSheetId="5" hidden="1">{#N/A,#N/A,TRUE,"SUM";#N/A,#N/A,TRUE,"EE";#N/A,#N/A,TRUE,"AC";#N/A,#N/A,TRUE,"SN"}</definedName>
    <definedName name="dytkuy" hidden="1">{#N/A,#N/A,TRUE,"SUM";#N/A,#N/A,TRUE,"EE";#N/A,#N/A,TRUE,"AC";#N/A,#N/A,TRUE,"SN"}</definedName>
    <definedName name="EA" localSheetId="0" hidden="1">{#N/A,#N/A,TRUE,"Str.";#N/A,#N/A,TRUE,"Steel &amp; Roof";#N/A,#N/A,TRUE,"Arc.";#N/A,#N/A,TRUE,"Preliminary";#N/A,#N/A,TRUE,"Sum_Prelim"}</definedName>
    <definedName name="EA" localSheetId="5" hidden="1">{#N/A,#N/A,TRUE,"Str.";#N/A,#N/A,TRUE,"Steel &amp; Roof";#N/A,#N/A,TRUE,"Arc.";#N/A,#N/A,TRUE,"Preliminary";#N/A,#N/A,TRUE,"Sum_Prelim"}</definedName>
    <definedName name="EA" hidden="1">{#N/A,#N/A,TRUE,"Str.";#N/A,#N/A,TRUE,"Steel &amp; Roof";#N/A,#N/A,TRUE,"Arc.";#N/A,#N/A,TRUE,"Preliminary";#N/A,#N/A,TRUE,"Sum_Prelim"}</definedName>
    <definedName name="ecrt" localSheetId="0" hidden="1">{#N/A,#N/A,TRUE,"SUM";#N/A,#N/A,TRUE,"EE";#N/A,#N/A,TRUE,"AC";#N/A,#N/A,TRUE,"SN"}</definedName>
    <definedName name="ecrt" localSheetId="5" hidden="1">{#N/A,#N/A,TRUE,"SUM";#N/A,#N/A,TRUE,"EE";#N/A,#N/A,TRUE,"AC";#N/A,#N/A,TRUE,"SN"}</definedName>
    <definedName name="ecrt" hidden="1">{#N/A,#N/A,TRUE,"SUM";#N/A,#N/A,TRUE,"EE";#N/A,#N/A,TRUE,"AC";#N/A,#N/A,TRUE,"SN"}</definedName>
    <definedName name="edfr" localSheetId="0" hidden="1">{#N/A,#N/A,TRUE,"SUM";#N/A,#N/A,TRUE,"EE";#N/A,#N/A,TRUE,"AC";#N/A,#N/A,TRUE,"SN"}</definedName>
    <definedName name="edfr" localSheetId="5" hidden="1">{#N/A,#N/A,TRUE,"SUM";#N/A,#N/A,TRUE,"EE";#N/A,#N/A,TRUE,"AC";#N/A,#N/A,TRUE,"SN"}</definedName>
    <definedName name="edfr" hidden="1">{#N/A,#N/A,TRUE,"SUM";#N/A,#N/A,TRUE,"EE";#N/A,#N/A,TRUE,"AC";#N/A,#N/A,TRUE,"SN"}</definedName>
    <definedName name="edr" localSheetId="0" hidden="1">{#N/A,#N/A,TRUE,"SUM";#N/A,#N/A,TRUE,"EE";#N/A,#N/A,TRUE,"AC";#N/A,#N/A,TRUE,"SN"}</definedName>
    <definedName name="edr" localSheetId="5" hidden="1">{#N/A,#N/A,TRUE,"SUM";#N/A,#N/A,TRUE,"EE";#N/A,#N/A,TRUE,"AC";#N/A,#N/A,TRUE,"SN"}</definedName>
    <definedName name="edr" hidden="1">{#N/A,#N/A,TRUE,"SUM";#N/A,#N/A,TRUE,"EE";#N/A,#N/A,TRUE,"AC";#N/A,#N/A,TRUE,"SN"}</definedName>
    <definedName name="edrr" localSheetId="0" hidden="1">{#N/A,#N/A,TRUE,"SUM";#N/A,#N/A,TRUE,"EE";#N/A,#N/A,TRUE,"AC";#N/A,#N/A,TRUE,"SN"}</definedName>
    <definedName name="edrr" localSheetId="5" hidden="1">{#N/A,#N/A,TRUE,"SUM";#N/A,#N/A,TRUE,"EE";#N/A,#N/A,TRUE,"AC";#N/A,#N/A,TRUE,"SN"}</definedName>
    <definedName name="edrr" hidden="1">{#N/A,#N/A,TRUE,"SUM";#N/A,#N/A,TRUE,"EE";#N/A,#N/A,TRUE,"AC";#N/A,#N/A,TRUE,"SN"}</definedName>
    <definedName name="ee" localSheetId="0" hidden="1">{#N/A,#N/A,TRUE,"SUM";#N/A,#N/A,TRUE,"EE";#N/A,#N/A,TRUE,"AC";#N/A,#N/A,TRUE,"SN"}</definedName>
    <definedName name="ee" localSheetId="5" hidden="1">{#N/A,#N/A,TRUE,"SUM";#N/A,#N/A,TRUE,"EE";#N/A,#N/A,TRUE,"AC";#N/A,#N/A,TRUE,"SN"}</definedName>
    <definedName name="ee" hidden="1">{#N/A,#N/A,TRUE,"SUM";#N/A,#N/A,TRUE,"EE";#N/A,#N/A,TRUE,"AC";#N/A,#N/A,TRUE,"SN"}</definedName>
    <definedName name="eee" localSheetId="0" hidden="1">{"revsale",#N/A,FALSE,"REV-ยุพดี"}</definedName>
    <definedName name="eee" localSheetId="5" hidden="1">{"revsale",#N/A,FALSE,"REV-ยุพดี"}</definedName>
    <definedName name="eee" hidden="1">{"revsale",#N/A,FALSE,"REV-ยุพดี"}</definedName>
    <definedName name="eeee" localSheetId="0" hidden="1">{"revsale",#N/A,FALSE,"REV-ยุพดี"}</definedName>
    <definedName name="eeee" localSheetId="5" hidden="1">{"revsale",#N/A,FALSE,"REV-ยุพดี"}</definedName>
    <definedName name="eeee" hidden="1">{"revsale",#N/A,FALSE,"REV-ยุพดี"}</definedName>
    <definedName name="eeee1" localSheetId="0" hidden="1">{"revsale",#N/A,FALSE,"REV-ยุพดี"}</definedName>
    <definedName name="eeee1" localSheetId="5" hidden="1">{"revsale",#N/A,FALSE,"REV-ยุพดี"}</definedName>
    <definedName name="eeee1" hidden="1">{"revsale",#N/A,FALSE,"REV-ยุพดี"}</definedName>
    <definedName name="eeeee" localSheetId="0" hidden="1">{#N/A,#N/A,TRUE,"SUM";#N/A,#N/A,TRUE,"EE";#N/A,#N/A,TRUE,"AC";#N/A,#N/A,TRUE,"SN"}</definedName>
    <definedName name="eeeee" localSheetId="5" hidden="1">{#N/A,#N/A,TRUE,"SUM";#N/A,#N/A,TRUE,"EE";#N/A,#N/A,TRUE,"AC";#N/A,#N/A,TRUE,"SN"}</definedName>
    <definedName name="eeeee" hidden="1">{#N/A,#N/A,TRUE,"SUM";#N/A,#N/A,TRUE,"EE";#N/A,#N/A,TRUE,"AC";#N/A,#N/A,TRUE,"SN"}</definedName>
    <definedName name="EEEEEEEEE" localSheetId="0" hidden="1">{#N/A,#N/A,TRUE,"SUM";#N/A,#N/A,TRUE,"EE";#N/A,#N/A,TRUE,"AC";#N/A,#N/A,TRUE,"SN"}</definedName>
    <definedName name="EEEEEEEEE" localSheetId="5" hidden="1">{#N/A,#N/A,TRUE,"SUM";#N/A,#N/A,TRUE,"EE";#N/A,#N/A,TRUE,"AC";#N/A,#N/A,TRUE,"SN"}</definedName>
    <definedName name="EEEEEEEEE" hidden="1">{#N/A,#N/A,TRUE,"SUM";#N/A,#N/A,TRUE,"EE";#N/A,#N/A,TRUE,"AC";#N/A,#N/A,TRUE,"SN"}</definedName>
    <definedName name="eerty" localSheetId="0" hidden="1">{#N/A,#N/A,TRUE,"SUM";#N/A,#N/A,TRUE,"EE";#N/A,#N/A,TRUE,"AC";#N/A,#N/A,TRUE,"SN"}</definedName>
    <definedName name="eerty" localSheetId="5" hidden="1">{#N/A,#N/A,TRUE,"SUM";#N/A,#N/A,TRUE,"EE";#N/A,#N/A,TRUE,"AC";#N/A,#N/A,TRUE,"SN"}</definedName>
    <definedName name="eerty" hidden="1">{#N/A,#N/A,TRUE,"SUM";#N/A,#N/A,TRUE,"EE";#N/A,#N/A,TRUE,"AC";#N/A,#N/A,TRUE,"SN"}</definedName>
    <definedName name="efwfgg" localSheetId="0" hidden="1">{#N/A,#N/A,TRUE,"SUM";#N/A,#N/A,TRUE,"EE";#N/A,#N/A,TRUE,"AC";#N/A,#N/A,TRUE,"SN"}</definedName>
    <definedName name="efwfgg" localSheetId="5" hidden="1">{#N/A,#N/A,TRUE,"SUM";#N/A,#N/A,TRUE,"EE";#N/A,#N/A,TRUE,"AC";#N/A,#N/A,TRUE,"SN"}</definedName>
    <definedName name="efwfgg" hidden="1">{#N/A,#N/A,TRUE,"SUM";#N/A,#N/A,TRUE,"EE";#N/A,#N/A,TRUE,"AC";#N/A,#N/A,TRUE,"SN"}</definedName>
    <definedName name="eg" localSheetId="0" hidden="1">{#N/A,#N/A,TRUE,"Str.";#N/A,#N/A,TRUE,"Steel &amp; Roof";#N/A,#N/A,TRUE,"Arc.";#N/A,#N/A,TRUE,"Preliminary";#N/A,#N/A,TRUE,"Sum_Prelim"}</definedName>
    <definedName name="eg" localSheetId="5" hidden="1">{#N/A,#N/A,TRUE,"Str.";#N/A,#N/A,TRUE,"Steel &amp; Roof";#N/A,#N/A,TRUE,"Arc.";#N/A,#N/A,TRUE,"Preliminary";#N/A,#N/A,TRUE,"Sum_Prelim"}</definedName>
    <definedName name="eg" hidden="1">{#N/A,#N/A,TRUE,"Str.";#N/A,#N/A,TRUE,"Steel &amp; Roof";#N/A,#N/A,TRUE,"Arc.";#N/A,#N/A,TRUE,"Preliminary";#N/A,#N/A,TRUE,"Sum_Prelim"}</definedName>
    <definedName name="end" localSheetId="0" hidden="1">{#N/A,#N/A,TRUE,"SUM";#N/A,#N/A,TRUE,"EE";#N/A,#N/A,TRUE,"AC";#N/A,#N/A,TRUE,"SN"}</definedName>
    <definedName name="end" localSheetId="5" hidden="1">{#N/A,#N/A,TRUE,"SUM";#N/A,#N/A,TRUE,"EE";#N/A,#N/A,TRUE,"AC";#N/A,#N/A,TRUE,"SN"}</definedName>
    <definedName name="end" hidden="1">{#N/A,#N/A,TRUE,"SUM";#N/A,#N/A,TRUE,"EE";#N/A,#N/A,TRUE,"AC";#N/A,#N/A,TRUE,"SN"}</definedName>
    <definedName name="ENDGAME" localSheetId="0" hidden="1">{"Equipment cost",#N/A,FALSE,"bulks"}</definedName>
    <definedName name="ENDGAME" localSheetId="5" hidden="1">{"Equipment cost",#N/A,FALSE,"bulks"}</definedName>
    <definedName name="ENDGAME" hidden="1">{"Equipment cost",#N/A,FALSE,"bulks"}</definedName>
    <definedName name="enfkr" localSheetId="0" hidden="1">{#N/A,#N/A,TRUE,"SUM";#N/A,#N/A,TRUE,"EE";#N/A,#N/A,TRUE,"AC";#N/A,#N/A,TRUE,"SN"}</definedName>
    <definedName name="enfkr" localSheetId="5" hidden="1">{#N/A,#N/A,TRUE,"SUM";#N/A,#N/A,TRUE,"EE";#N/A,#N/A,TRUE,"AC";#N/A,#N/A,TRUE,"SN"}</definedName>
    <definedName name="enfkr" hidden="1">{#N/A,#N/A,TRUE,"SUM";#N/A,#N/A,TRUE,"EE";#N/A,#N/A,TRUE,"AC";#N/A,#N/A,TRUE,"SN"}</definedName>
    <definedName name="eraewt" localSheetId="0" hidden="1">{#N/A,#N/A,TRUE,"SUM";#N/A,#N/A,TRUE,"EE";#N/A,#N/A,TRUE,"AC";#N/A,#N/A,TRUE,"SN"}</definedName>
    <definedName name="eraewt" localSheetId="5" hidden="1">{#N/A,#N/A,TRUE,"SUM";#N/A,#N/A,TRUE,"EE";#N/A,#N/A,TRUE,"AC";#N/A,#N/A,TRUE,"SN"}</definedName>
    <definedName name="eraewt" hidden="1">{#N/A,#N/A,TRUE,"SUM";#N/A,#N/A,TRUE,"EE";#N/A,#N/A,TRUE,"AC";#N/A,#N/A,TRUE,"SN"}</definedName>
    <definedName name="ere" localSheetId="0" hidden="1">{#N/A,#N/A,TRUE,"SUM";#N/A,#N/A,TRUE,"EE";#N/A,#N/A,TRUE,"AC";#N/A,#N/A,TRUE,"SN"}</definedName>
    <definedName name="ere" localSheetId="5" hidden="1">{#N/A,#N/A,TRUE,"SUM";#N/A,#N/A,TRUE,"EE";#N/A,#N/A,TRUE,"AC";#N/A,#N/A,TRUE,"SN"}</definedName>
    <definedName name="ere" hidden="1">{#N/A,#N/A,TRUE,"SUM";#N/A,#N/A,TRUE,"EE";#N/A,#N/A,TRUE,"AC";#N/A,#N/A,TRUE,"SN"}</definedName>
    <definedName name="EREWQT" localSheetId="0" hidden="1">{#N/A,#N/A,TRUE,"SUM";#N/A,#N/A,TRUE,"EE";#N/A,#N/A,TRUE,"AC";#N/A,#N/A,TRUE,"SN"}</definedName>
    <definedName name="EREWQT" localSheetId="5" hidden="1">{#N/A,#N/A,TRUE,"SUM";#N/A,#N/A,TRUE,"EE";#N/A,#N/A,TRUE,"AC";#N/A,#N/A,TRUE,"SN"}</definedName>
    <definedName name="EREWQT" hidden="1">{#N/A,#N/A,TRUE,"SUM";#N/A,#N/A,TRUE,"EE";#N/A,#N/A,TRUE,"AC";#N/A,#N/A,TRUE,"SN"}</definedName>
    <definedName name="ergy" localSheetId="0" hidden="1">{#N/A,#N/A,TRUE,"SUM";#N/A,#N/A,TRUE,"EE";#N/A,#N/A,TRUE,"AC";#N/A,#N/A,TRUE,"SN"}</definedName>
    <definedName name="ergy" localSheetId="5" hidden="1">{#N/A,#N/A,TRUE,"SUM";#N/A,#N/A,TRUE,"EE";#N/A,#N/A,TRUE,"AC";#N/A,#N/A,TRUE,"SN"}</definedName>
    <definedName name="ergy" hidden="1">{#N/A,#N/A,TRUE,"SUM";#N/A,#N/A,TRUE,"EE";#N/A,#N/A,TRUE,"AC";#N/A,#N/A,TRUE,"SN"}</definedName>
    <definedName name="ert" localSheetId="0" hidden="1">{#N/A,#N/A,TRUE,"SUM";#N/A,#N/A,TRUE,"EE";#N/A,#N/A,TRUE,"AC";#N/A,#N/A,TRUE,"SN"}</definedName>
    <definedName name="ert" localSheetId="5" hidden="1">{#N/A,#N/A,TRUE,"SUM";#N/A,#N/A,TRUE,"EE";#N/A,#N/A,TRUE,"AC";#N/A,#N/A,TRUE,"SN"}</definedName>
    <definedName name="ert" hidden="1">{#N/A,#N/A,TRUE,"SUM";#N/A,#N/A,TRUE,"EE";#N/A,#N/A,TRUE,"AC";#N/A,#N/A,TRUE,"SN"}</definedName>
    <definedName name="ertewr" localSheetId="0" hidden="1">{#N/A,#N/A,TRUE,"SUM";#N/A,#N/A,TRUE,"EE";#N/A,#N/A,TRUE,"AC";#N/A,#N/A,TRUE,"SN"}</definedName>
    <definedName name="ertewr" localSheetId="5" hidden="1">{#N/A,#N/A,TRUE,"SUM";#N/A,#N/A,TRUE,"EE";#N/A,#N/A,TRUE,"AC";#N/A,#N/A,TRUE,"SN"}</definedName>
    <definedName name="ertewr" hidden="1">{#N/A,#N/A,TRUE,"SUM";#N/A,#N/A,TRUE,"EE";#N/A,#N/A,TRUE,"AC";#N/A,#N/A,TRUE,"SN"}</definedName>
    <definedName name="ertr" localSheetId="0" hidden="1">{#N/A,#N/A,TRUE,"SUM";#N/A,#N/A,TRUE,"EE";#N/A,#N/A,TRUE,"AC";#N/A,#N/A,TRUE,"SN"}</definedName>
    <definedName name="ertr" localSheetId="5" hidden="1">{#N/A,#N/A,TRUE,"SUM";#N/A,#N/A,TRUE,"EE";#N/A,#N/A,TRUE,"AC";#N/A,#N/A,TRUE,"SN"}</definedName>
    <definedName name="ertr" hidden="1">{#N/A,#N/A,TRUE,"SUM";#N/A,#N/A,TRUE,"EE";#N/A,#N/A,TRUE,"AC";#N/A,#N/A,TRUE,"SN"}</definedName>
    <definedName name="erwewew" hidden="1">#REF!</definedName>
    <definedName name="erwr" localSheetId="0" hidden="1">{#N/A,#N/A,TRUE,"SUM";#N/A,#N/A,TRUE,"EE";#N/A,#N/A,TRUE,"AC";#N/A,#N/A,TRUE,"SN"}</definedName>
    <definedName name="erwr" localSheetId="5" hidden="1">{#N/A,#N/A,TRUE,"SUM";#N/A,#N/A,TRUE,"EE";#N/A,#N/A,TRUE,"AC";#N/A,#N/A,TRUE,"SN"}</definedName>
    <definedName name="erwr" hidden="1">{#N/A,#N/A,TRUE,"SUM";#N/A,#N/A,TRUE,"EE";#N/A,#N/A,TRUE,"AC";#N/A,#N/A,TRUE,"SN"}</definedName>
    <definedName name="ese" localSheetId="0" hidden="1">{#N/A,#N/A,TRUE,"SUM";#N/A,#N/A,TRUE,"EE";#N/A,#N/A,TRUE,"AC";#N/A,#N/A,TRUE,"SN"}</definedName>
    <definedName name="ese" localSheetId="5" hidden="1">{#N/A,#N/A,TRUE,"SUM";#N/A,#N/A,TRUE,"EE";#N/A,#N/A,TRUE,"AC";#N/A,#N/A,TRUE,"SN"}</definedName>
    <definedName name="ese" hidden="1">{#N/A,#N/A,TRUE,"SUM";#N/A,#N/A,TRUE,"EE";#N/A,#N/A,TRUE,"AC";#N/A,#N/A,TRUE,"SN"}</definedName>
    <definedName name="etet" localSheetId="0" hidden="1">{#N/A,#N/A,TRUE,"SUM";#N/A,#N/A,TRUE,"EE";#N/A,#N/A,TRUE,"AC";#N/A,#N/A,TRUE,"SN"}</definedName>
    <definedName name="etet" localSheetId="5" hidden="1">{#N/A,#N/A,TRUE,"SUM";#N/A,#N/A,TRUE,"EE";#N/A,#N/A,TRUE,"AC";#N/A,#N/A,TRUE,"SN"}</definedName>
    <definedName name="etet" hidden="1">{#N/A,#N/A,TRUE,"SUM";#N/A,#N/A,TRUE,"EE";#N/A,#N/A,TRUE,"AC";#N/A,#N/A,TRUE,"SN"}</definedName>
    <definedName name="ETREWT" localSheetId="0" hidden="1">{#N/A,#N/A,TRUE,"SUM";#N/A,#N/A,TRUE,"EE";#N/A,#N/A,TRUE,"AC";#N/A,#N/A,TRUE,"SN"}</definedName>
    <definedName name="ETREWT" localSheetId="5" hidden="1">{#N/A,#N/A,TRUE,"SUM";#N/A,#N/A,TRUE,"EE";#N/A,#N/A,TRUE,"AC";#N/A,#N/A,TRUE,"SN"}</definedName>
    <definedName name="ETREWT" hidden="1">{#N/A,#N/A,TRUE,"SUM";#N/A,#N/A,TRUE,"EE";#N/A,#N/A,TRUE,"AC";#N/A,#N/A,TRUE,"SN"}</definedName>
    <definedName name="ett" localSheetId="0" hidden="1">{#N/A,#N/A,TRUE,"SUM";#N/A,#N/A,TRUE,"EE";#N/A,#N/A,TRUE,"AC";#N/A,#N/A,TRUE,"SN"}</definedName>
    <definedName name="ett" localSheetId="5" hidden="1">{#N/A,#N/A,TRUE,"SUM";#N/A,#N/A,TRUE,"EE";#N/A,#N/A,TRUE,"AC";#N/A,#N/A,TRUE,"SN"}</definedName>
    <definedName name="ett" hidden="1">{#N/A,#N/A,TRUE,"SUM";#N/A,#N/A,TRUE,"EE";#N/A,#N/A,TRUE,"AC";#N/A,#N/A,TRUE,"SN"}</definedName>
    <definedName name="etwt" localSheetId="0" hidden="1">{#N/A,#N/A,TRUE,"SUM";#N/A,#N/A,TRUE,"EE";#N/A,#N/A,TRUE,"AC";#N/A,#N/A,TRUE,"SN"}</definedName>
    <definedName name="etwt" localSheetId="5" hidden="1">{#N/A,#N/A,TRUE,"SUM";#N/A,#N/A,TRUE,"EE";#N/A,#N/A,TRUE,"AC";#N/A,#N/A,TRUE,"SN"}</definedName>
    <definedName name="etwt" hidden="1">{#N/A,#N/A,TRUE,"SUM";#N/A,#N/A,TRUE,"EE";#N/A,#N/A,TRUE,"AC";#N/A,#N/A,TRUE,"SN"}</definedName>
    <definedName name="ew" localSheetId="0" hidden="1">{#N/A,#N/A,TRUE,"SUM";#N/A,#N/A,TRUE,"EE";#N/A,#N/A,TRUE,"AC";#N/A,#N/A,TRUE,"SN"}</definedName>
    <definedName name="ew" localSheetId="5" hidden="1">{#N/A,#N/A,TRUE,"SUM";#N/A,#N/A,TRUE,"EE";#N/A,#N/A,TRUE,"AC";#N/A,#N/A,TRUE,"SN"}</definedName>
    <definedName name="ew" hidden="1">{#N/A,#N/A,TRUE,"SUM";#N/A,#N/A,TRUE,"EE";#N/A,#N/A,TRUE,"AC";#N/A,#N/A,TRUE,"SN"}</definedName>
    <definedName name="ewewewew" hidden="1">#REF!</definedName>
    <definedName name="ewewewewew" hidden="1">#REF!</definedName>
    <definedName name="ewr" localSheetId="0" hidden="1">{#N/A,#N/A,TRUE,"SUM";#N/A,#N/A,TRUE,"EE";#N/A,#N/A,TRUE,"AC";#N/A,#N/A,TRUE,"SN"}</definedName>
    <definedName name="ewr" localSheetId="5" hidden="1">{#N/A,#N/A,TRUE,"SUM";#N/A,#N/A,TRUE,"EE";#N/A,#N/A,TRUE,"AC";#N/A,#N/A,TRUE,"SN"}</definedName>
    <definedName name="ewr" hidden="1">{#N/A,#N/A,TRUE,"SUM";#N/A,#N/A,TRUE,"EE";#N/A,#N/A,TRUE,"AC";#N/A,#N/A,TRUE,"SN"}</definedName>
    <definedName name="ewte" localSheetId="0" hidden="1">{#N/A,#N/A,TRUE,"SUM";#N/A,#N/A,TRUE,"EE";#N/A,#N/A,TRUE,"AC";#N/A,#N/A,TRUE,"SN"}</definedName>
    <definedName name="ewte" localSheetId="5" hidden="1">{#N/A,#N/A,TRUE,"SUM";#N/A,#N/A,TRUE,"EE";#N/A,#N/A,TRUE,"AC";#N/A,#N/A,TRUE,"SN"}</definedName>
    <definedName name="ewte" hidden="1">{#N/A,#N/A,TRUE,"SUM";#N/A,#N/A,TRUE,"EE";#N/A,#N/A,TRUE,"AC";#N/A,#N/A,TRUE,"SN"}</definedName>
    <definedName name="ewtqrt" localSheetId="0" hidden="1">{#N/A,#N/A,TRUE,"SUM";#N/A,#N/A,TRUE,"EE";#N/A,#N/A,TRUE,"AC";#N/A,#N/A,TRUE,"SN"}</definedName>
    <definedName name="ewtqrt" localSheetId="5" hidden="1">{#N/A,#N/A,TRUE,"SUM";#N/A,#N/A,TRUE,"EE";#N/A,#N/A,TRUE,"AC";#N/A,#N/A,TRUE,"SN"}</definedName>
    <definedName name="ewtqrt" hidden="1">{#N/A,#N/A,TRUE,"SUM";#N/A,#N/A,TRUE,"EE";#N/A,#N/A,TRUE,"AC";#N/A,#N/A,TRUE,"SN"}</definedName>
    <definedName name="ewtrety" localSheetId="0" hidden="1">{#N/A,#N/A,TRUE,"SUM";#N/A,#N/A,TRUE,"EE";#N/A,#N/A,TRUE,"AC";#N/A,#N/A,TRUE,"SN"}</definedName>
    <definedName name="ewtrety" localSheetId="5" hidden="1">{#N/A,#N/A,TRUE,"SUM";#N/A,#N/A,TRUE,"EE";#N/A,#N/A,TRUE,"AC";#N/A,#N/A,TRUE,"SN"}</definedName>
    <definedName name="ewtrety" hidden="1">{#N/A,#N/A,TRUE,"SUM";#N/A,#N/A,TRUE,"EE";#N/A,#N/A,TRUE,"AC";#N/A,#N/A,TRUE,"SN"}</definedName>
    <definedName name="ewtv" localSheetId="0" hidden="1">{#N/A,#N/A,TRUE,"SUM";#N/A,#N/A,TRUE,"EE";#N/A,#N/A,TRUE,"AC";#N/A,#N/A,TRUE,"SN"}</definedName>
    <definedName name="ewtv" localSheetId="5" hidden="1">{#N/A,#N/A,TRUE,"SUM";#N/A,#N/A,TRUE,"EE";#N/A,#N/A,TRUE,"AC";#N/A,#N/A,TRUE,"SN"}</definedName>
    <definedName name="ewtv" hidden="1">{#N/A,#N/A,TRUE,"SUM";#N/A,#N/A,TRUE,"EE";#N/A,#N/A,TRUE,"AC";#N/A,#N/A,TRUE,"SN"}</definedName>
    <definedName name="external" localSheetId="0" hidden="1">{#N/A,#N/A,TRUE,"SUM";#N/A,#N/A,TRUE,"EE";#N/A,#N/A,TRUE,"AC";#N/A,#N/A,TRUE,"SN"}</definedName>
    <definedName name="external" localSheetId="5" hidden="1">{#N/A,#N/A,TRUE,"SUM";#N/A,#N/A,TRUE,"EE";#N/A,#N/A,TRUE,"AC";#N/A,#N/A,TRUE,"SN"}</definedName>
    <definedName name="external" hidden="1">{#N/A,#N/A,TRUE,"SUM";#N/A,#N/A,TRUE,"EE";#N/A,#N/A,TRUE,"AC";#N/A,#N/A,TRUE,"SN"}</definedName>
    <definedName name="eytersy" localSheetId="0" hidden="1">{#N/A,#N/A,TRUE,"SUM";#N/A,#N/A,TRUE,"EE";#N/A,#N/A,TRUE,"AC";#N/A,#N/A,TRUE,"SN"}</definedName>
    <definedName name="eytersy" localSheetId="5" hidden="1">{#N/A,#N/A,TRUE,"SUM";#N/A,#N/A,TRUE,"EE";#N/A,#N/A,TRUE,"AC";#N/A,#N/A,TRUE,"SN"}</definedName>
    <definedName name="eytersy" hidden="1">{#N/A,#N/A,TRUE,"SUM";#N/A,#N/A,TRUE,"EE";#N/A,#N/A,TRUE,"AC";#N/A,#N/A,TRUE,"SN"}</definedName>
    <definedName name="F5TF" hidden="1">#REF!</definedName>
    <definedName name="FACTORY" localSheetId="0" hidden="1">{#N/A,#N/A,TRUE,"SUM";#N/A,#N/A,TRUE,"EE";#N/A,#N/A,TRUE,"AC";#N/A,#N/A,TRUE,"SN"}</definedName>
    <definedName name="FACTORY" localSheetId="5" hidden="1">{#N/A,#N/A,TRUE,"SUM";#N/A,#N/A,TRUE,"EE";#N/A,#N/A,TRUE,"AC";#N/A,#N/A,TRUE,"SN"}</definedName>
    <definedName name="FACTORY" hidden="1">{#N/A,#N/A,TRUE,"SUM";#N/A,#N/A,TRUE,"EE";#N/A,#N/A,TRUE,"AC";#N/A,#N/A,TRUE,"SN"}</definedName>
    <definedName name="Factory1" localSheetId="0" hidden="1">{#N/A,#N/A,TRUE,"SUM";#N/A,#N/A,TRUE,"EE";#N/A,#N/A,TRUE,"AC";#N/A,#N/A,TRUE,"SN"}</definedName>
    <definedName name="Factory1" localSheetId="5" hidden="1">{#N/A,#N/A,TRUE,"SUM";#N/A,#N/A,TRUE,"EE";#N/A,#N/A,TRUE,"AC";#N/A,#N/A,TRUE,"SN"}</definedName>
    <definedName name="Factory1" hidden="1">{#N/A,#N/A,TRUE,"SUM";#N/A,#N/A,TRUE,"EE";#N/A,#N/A,TRUE,"AC";#N/A,#N/A,TRUE,"SN"}</definedName>
    <definedName name="fads" localSheetId="0" hidden="1">{#N/A,#N/A,TRUE,"SUM";#N/A,#N/A,TRUE,"EE";#N/A,#N/A,TRUE,"AC";#N/A,#N/A,TRUE,"SN"}</definedName>
    <definedName name="fads" localSheetId="5" hidden="1">{#N/A,#N/A,TRUE,"SUM";#N/A,#N/A,TRUE,"EE";#N/A,#N/A,TRUE,"AC";#N/A,#N/A,TRUE,"SN"}</definedName>
    <definedName name="fads" hidden="1">{#N/A,#N/A,TRUE,"SUM";#N/A,#N/A,TRUE,"EE";#N/A,#N/A,TRUE,"AC";#N/A,#N/A,TRUE,"SN"}</definedName>
    <definedName name="FCode" hidden="1">#REF!</definedName>
    <definedName name="fd" localSheetId="0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" localSheetId="5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" localSheetId="0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" localSheetId="5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" localSheetId="0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" localSheetId="5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2" localSheetId="0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2" localSheetId="5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SF" localSheetId="0" hidden="1">{#N/A,#N/A,TRUE,"SUM";#N/A,#N/A,TRUE,"EE";#N/A,#N/A,TRUE,"AC";#N/A,#N/A,TRUE,"SN"}</definedName>
    <definedName name="FDFDSF" localSheetId="5" hidden="1">{#N/A,#N/A,TRUE,"SUM";#N/A,#N/A,TRUE,"EE";#N/A,#N/A,TRUE,"AC";#N/A,#N/A,TRUE,"SN"}</definedName>
    <definedName name="FDFDSF" hidden="1">{#N/A,#N/A,TRUE,"SUM";#N/A,#N/A,TRUE,"EE";#N/A,#N/A,TRUE,"AC";#N/A,#N/A,TRUE,"SN"}</definedName>
    <definedName name="fdfs" localSheetId="0" hidden="1">{#N/A,#N/A,TRUE,"SUM";#N/A,#N/A,TRUE,"EE";#N/A,#N/A,TRUE,"AC";#N/A,#N/A,TRUE,"SN"}</definedName>
    <definedName name="fdfs" localSheetId="5" hidden="1">{#N/A,#N/A,TRUE,"SUM";#N/A,#N/A,TRUE,"EE";#N/A,#N/A,TRUE,"AC";#N/A,#N/A,TRUE,"SN"}</definedName>
    <definedName name="fdfs" hidden="1">{#N/A,#N/A,TRUE,"SUM";#N/A,#N/A,TRUE,"EE";#N/A,#N/A,TRUE,"AC";#N/A,#N/A,TRUE,"SN"}</definedName>
    <definedName name="fdfs2" localSheetId="0" hidden="1">{#N/A,#N/A,TRUE,"SUM";#N/A,#N/A,TRUE,"EE";#N/A,#N/A,TRUE,"AC";#N/A,#N/A,TRUE,"SN"}</definedName>
    <definedName name="fdfs2" localSheetId="5" hidden="1">{#N/A,#N/A,TRUE,"SUM";#N/A,#N/A,TRUE,"EE";#N/A,#N/A,TRUE,"AC";#N/A,#N/A,TRUE,"SN"}</definedName>
    <definedName name="fdfs2" hidden="1">{#N/A,#N/A,TRUE,"SUM";#N/A,#N/A,TRUE,"EE";#N/A,#N/A,TRUE,"AC";#N/A,#N/A,TRUE,"SN"}</definedName>
    <definedName name="fdfsdfs" localSheetId="0" hidden="1">{#N/A,#N/A,TRUE,"SUM";#N/A,#N/A,TRUE,"EE";#N/A,#N/A,TRUE,"AC";#N/A,#N/A,TRUE,"SN"}</definedName>
    <definedName name="fdfsdfs" localSheetId="5" hidden="1">{#N/A,#N/A,TRUE,"SUM";#N/A,#N/A,TRUE,"EE";#N/A,#N/A,TRUE,"AC";#N/A,#N/A,TRUE,"SN"}</definedName>
    <definedName name="fdfsdfs" hidden="1">{#N/A,#N/A,TRUE,"SUM";#N/A,#N/A,TRUE,"EE";#N/A,#N/A,TRUE,"AC";#N/A,#N/A,TRUE,"SN"}</definedName>
    <definedName name="fdfsdfsd" localSheetId="0" hidden="1">{#N/A,#N/A,TRUE,"SUM";#N/A,#N/A,TRUE,"EE";#N/A,#N/A,TRUE,"AC";#N/A,#N/A,TRUE,"SN"}</definedName>
    <definedName name="fdfsdfsd" localSheetId="5" hidden="1">{#N/A,#N/A,TRUE,"SUM";#N/A,#N/A,TRUE,"EE";#N/A,#N/A,TRUE,"AC";#N/A,#N/A,TRUE,"SN"}</definedName>
    <definedName name="fdfsdfsd" hidden="1">{#N/A,#N/A,TRUE,"SUM";#N/A,#N/A,TRUE,"EE";#N/A,#N/A,TRUE,"AC";#N/A,#N/A,TRUE,"SN"}</definedName>
    <definedName name="fdg" localSheetId="0" hidden="1">{#N/A,#N/A,TRUE,"SUM";#N/A,#N/A,TRUE,"EE";#N/A,#N/A,TRUE,"AC";#N/A,#N/A,TRUE,"SN"}</definedName>
    <definedName name="fdg" localSheetId="5" hidden="1">{#N/A,#N/A,TRUE,"SUM";#N/A,#N/A,TRUE,"EE";#N/A,#N/A,TRUE,"AC";#N/A,#N/A,TRUE,"SN"}</definedName>
    <definedName name="fdg" hidden="1">{#N/A,#N/A,TRUE,"SUM";#N/A,#N/A,TRUE,"EE";#N/A,#N/A,TRUE,"AC";#N/A,#N/A,TRUE,"SN"}</definedName>
    <definedName name="fdgdfgdfg" localSheetId="0" hidden="1">{#N/A,#N/A,TRUE,"SUM";#N/A,#N/A,TRUE,"EE";#N/A,#N/A,TRUE,"AC";#N/A,#N/A,TRUE,"SN"}</definedName>
    <definedName name="fdgdfgdfg" localSheetId="5" hidden="1">{#N/A,#N/A,TRUE,"SUM";#N/A,#N/A,TRUE,"EE";#N/A,#N/A,TRUE,"AC";#N/A,#N/A,TRUE,"SN"}</definedName>
    <definedName name="fdgdfgdfg" hidden="1">{#N/A,#N/A,TRUE,"SUM";#N/A,#N/A,TRUE,"EE";#N/A,#N/A,TRUE,"AC";#N/A,#N/A,TRUE,"SN"}</definedName>
    <definedName name="fdgdg" localSheetId="0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gdg" localSheetId="5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gdg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gdgfdgdfg" localSheetId="0" hidden="1">{#N/A,#N/A,TRUE,"SUM";#N/A,#N/A,TRUE,"EE";#N/A,#N/A,TRUE,"AC";#N/A,#N/A,TRUE,"SN"}</definedName>
    <definedName name="fdgdgfdgdfg" localSheetId="5" hidden="1">{#N/A,#N/A,TRUE,"SUM";#N/A,#N/A,TRUE,"EE";#N/A,#N/A,TRUE,"AC";#N/A,#N/A,TRUE,"SN"}</definedName>
    <definedName name="fdgdgfdgdfg" hidden="1">{#N/A,#N/A,TRUE,"SUM";#N/A,#N/A,TRUE,"EE";#N/A,#N/A,TRUE,"AC";#N/A,#N/A,TRUE,"SN"}</definedName>
    <definedName name="fdgfdgdfgdfg" localSheetId="0" hidden="1">{#N/A,#N/A,TRUE,"SUM";#N/A,#N/A,TRUE,"EE";#N/A,#N/A,TRUE,"AC";#N/A,#N/A,TRUE,"SN"}</definedName>
    <definedName name="fdgfdgdfgdfg" localSheetId="5" hidden="1">{#N/A,#N/A,TRUE,"SUM";#N/A,#N/A,TRUE,"EE";#N/A,#N/A,TRUE,"AC";#N/A,#N/A,TRUE,"SN"}</definedName>
    <definedName name="fdgfdgdfgdfg" hidden="1">{#N/A,#N/A,TRUE,"SUM";#N/A,#N/A,TRUE,"EE";#N/A,#N/A,TRUE,"AC";#N/A,#N/A,TRUE,"SN"}</definedName>
    <definedName name="fdhh" localSheetId="0" hidden="1">{#N/A,#N/A,TRUE,"SUM";#N/A,#N/A,TRUE,"EE";#N/A,#N/A,TRUE,"AC";#N/A,#N/A,TRUE,"SN"}</definedName>
    <definedName name="fdhh" localSheetId="5" hidden="1">{#N/A,#N/A,TRUE,"SUM";#N/A,#N/A,TRUE,"EE";#N/A,#N/A,TRUE,"AC";#N/A,#N/A,TRUE,"SN"}</definedName>
    <definedName name="fdhh" hidden="1">{#N/A,#N/A,TRUE,"SUM";#N/A,#N/A,TRUE,"EE";#N/A,#N/A,TRUE,"AC";#N/A,#N/A,TRUE,"SN"}</definedName>
    <definedName name="fdhsh" localSheetId="0" hidden="1">{#N/A,#N/A,TRUE,"SUM";#N/A,#N/A,TRUE,"EE";#N/A,#N/A,TRUE,"AC";#N/A,#N/A,TRUE,"SN"}</definedName>
    <definedName name="fdhsh" localSheetId="5" hidden="1">{#N/A,#N/A,TRUE,"SUM";#N/A,#N/A,TRUE,"EE";#N/A,#N/A,TRUE,"AC";#N/A,#N/A,TRUE,"SN"}</definedName>
    <definedName name="fdhsh" hidden="1">{#N/A,#N/A,TRUE,"SUM";#N/A,#N/A,TRUE,"EE";#N/A,#N/A,TRUE,"AC";#N/A,#N/A,TRUE,"SN"}</definedName>
    <definedName name="fdsfdv" localSheetId="0" hidden="1">{#N/A,#N/A,TRUE,"Str.";#N/A,#N/A,TRUE,"Steel &amp; Roof";#N/A,#N/A,TRUE,"Arc.";#N/A,#N/A,TRUE,"Preliminary";#N/A,#N/A,TRUE,"Sum_Prelim"}</definedName>
    <definedName name="fdsfdv" localSheetId="5" hidden="1">{#N/A,#N/A,TRUE,"Str.";#N/A,#N/A,TRUE,"Steel &amp; Roof";#N/A,#N/A,TRUE,"Arc.";#N/A,#N/A,TRUE,"Preliminary";#N/A,#N/A,TRUE,"Sum_Prelim"}</definedName>
    <definedName name="fdsfdv" hidden="1">{#N/A,#N/A,TRUE,"Str.";#N/A,#N/A,TRUE,"Steel &amp; Roof";#N/A,#N/A,TRUE,"Arc.";#N/A,#N/A,TRUE,"Preliminary";#N/A,#N/A,TRUE,"Sum_Prelim"}</definedName>
    <definedName name="FF" localSheetId="0" hidden="1">{#N/A,#N/A,TRUE,"SUM";#N/A,#N/A,TRUE,"EE";#N/A,#N/A,TRUE,"AC";#N/A,#N/A,TRUE,"SN"}</definedName>
    <definedName name="FF" localSheetId="5" hidden="1">{#N/A,#N/A,TRUE,"SUM";#N/A,#N/A,TRUE,"EE";#N/A,#N/A,TRUE,"AC";#N/A,#N/A,TRUE,"SN"}</definedName>
    <definedName name="FF" hidden="1">{#N/A,#N/A,TRUE,"SUM";#N/A,#N/A,TRUE,"EE";#N/A,#N/A,TRUE,"AC";#N/A,#N/A,TRUE,"SN"}</definedName>
    <definedName name="ffff" hidden="1">#REF!</definedName>
    <definedName name="ffffd" localSheetId="0" hidden="1">{#N/A,#N/A,TRUE,"SUM";#N/A,#N/A,TRUE,"EE";#N/A,#N/A,TRUE,"AC";#N/A,#N/A,TRUE,"SN"}</definedName>
    <definedName name="ffffd" localSheetId="5" hidden="1">{#N/A,#N/A,TRUE,"SUM";#N/A,#N/A,TRUE,"EE";#N/A,#N/A,TRUE,"AC";#N/A,#N/A,TRUE,"SN"}</definedName>
    <definedName name="ffffd" hidden="1">{#N/A,#N/A,TRUE,"SUM";#N/A,#N/A,TRUE,"EE";#N/A,#N/A,TRUE,"AC";#N/A,#N/A,TRUE,"SN"}</definedName>
    <definedName name="fffff" localSheetId="0" hidden="1">{#N/A,#N/A,TRUE,"SUM";#N/A,#N/A,TRUE,"EE";#N/A,#N/A,TRUE,"AC";#N/A,#N/A,TRUE,"SN"}</definedName>
    <definedName name="fffff" localSheetId="5" hidden="1">{#N/A,#N/A,TRUE,"SUM";#N/A,#N/A,TRUE,"EE";#N/A,#N/A,TRUE,"AC";#N/A,#N/A,TRUE,"SN"}</definedName>
    <definedName name="fffff" hidden="1">{#N/A,#N/A,TRUE,"SUM";#N/A,#N/A,TRUE,"EE";#N/A,#N/A,TRUE,"AC";#N/A,#N/A,TRUE,"SN"}</definedName>
    <definedName name="ffffffff" localSheetId="0" hidden="1">{#N/A,#N/A,TRUE,"SUM";#N/A,#N/A,TRUE,"EE";#N/A,#N/A,TRUE,"AC";#N/A,#N/A,TRUE,"SN"}</definedName>
    <definedName name="ffffffff" localSheetId="5" hidden="1">{#N/A,#N/A,TRUE,"SUM";#N/A,#N/A,TRUE,"EE";#N/A,#N/A,TRUE,"AC";#N/A,#N/A,TRUE,"SN"}</definedName>
    <definedName name="ffffffff" hidden="1">{#N/A,#N/A,TRUE,"SUM";#N/A,#N/A,TRUE,"EE";#N/A,#N/A,TRUE,"AC";#N/A,#N/A,TRUE,"SN"}</definedName>
    <definedName name="FFFFFFFFFFFFF" localSheetId="0" hidden="1">{#N/A,#N/A,TRUE,"SUM";#N/A,#N/A,TRUE,"EE";#N/A,#N/A,TRUE,"AC";#N/A,#N/A,TRUE,"SN"}</definedName>
    <definedName name="FFFFFFFFFFFFF" localSheetId="5" hidden="1">{#N/A,#N/A,TRUE,"SUM";#N/A,#N/A,TRUE,"EE";#N/A,#N/A,TRUE,"AC";#N/A,#N/A,TRUE,"SN"}</definedName>
    <definedName name="FFFFFFFFFFFFF" hidden="1">{#N/A,#N/A,TRUE,"SUM";#N/A,#N/A,TRUE,"EE";#N/A,#N/A,TRUE,"AC";#N/A,#N/A,TRUE,"SN"}</definedName>
    <definedName name="fg" localSheetId="0" hidden="1">{#N/A,#N/A,TRUE,"Str.";#N/A,#N/A,TRUE,"Steel &amp; Roof";#N/A,#N/A,TRUE,"Arc.";#N/A,#N/A,TRUE,"Preliminary";#N/A,#N/A,TRUE,"Sum_Prelim"}</definedName>
    <definedName name="fg" localSheetId="5" hidden="1">{#N/A,#N/A,TRUE,"Str.";#N/A,#N/A,TRUE,"Steel &amp; Roof";#N/A,#N/A,TRUE,"Arc.";#N/A,#N/A,TRUE,"Preliminary";#N/A,#N/A,TRUE,"Sum_Prelim"}</definedName>
    <definedName name="fg" hidden="1">{#N/A,#N/A,TRUE,"Str.";#N/A,#N/A,TRUE,"Steel &amp; Roof";#N/A,#N/A,TRUE,"Arc.";#N/A,#N/A,TRUE,"Preliminary";#N/A,#N/A,TRUE,"Sum_Prelim"}</definedName>
    <definedName name="fgd" localSheetId="0" hidden="1">{#N/A,#N/A,TRUE,"SUM";#N/A,#N/A,TRUE,"EE";#N/A,#N/A,TRUE,"AC";#N/A,#N/A,TRUE,"SN"}</definedName>
    <definedName name="fgd" localSheetId="5" hidden="1">{#N/A,#N/A,TRUE,"SUM";#N/A,#N/A,TRUE,"EE";#N/A,#N/A,TRUE,"AC";#N/A,#N/A,TRUE,"SN"}</definedName>
    <definedName name="fgd" hidden="1">{#N/A,#N/A,TRUE,"SUM";#N/A,#N/A,TRUE,"EE";#N/A,#N/A,TRUE,"AC";#N/A,#N/A,TRUE,"SN"}</definedName>
    <definedName name="fgdgdfg" localSheetId="0" hidden="1">{#N/A,#N/A,TRUE,"SUM";#N/A,#N/A,TRUE,"EE";#N/A,#N/A,TRUE,"AC";#N/A,#N/A,TRUE,"SN"}</definedName>
    <definedName name="fgdgdfg" localSheetId="5" hidden="1">{#N/A,#N/A,TRUE,"SUM";#N/A,#N/A,TRUE,"EE";#N/A,#N/A,TRUE,"AC";#N/A,#N/A,TRUE,"SN"}</definedName>
    <definedName name="fgdgdfg" hidden="1">{#N/A,#N/A,TRUE,"SUM";#N/A,#N/A,TRUE,"EE";#N/A,#N/A,TRUE,"AC";#N/A,#N/A,TRUE,"SN"}</definedName>
    <definedName name="fgdgfdgdfg" localSheetId="0" hidden="1">{#N/A,#N/A,TRUE,"SUM";#N/A,#N/A,TRUE,"EE";#N/A,#N/A,TRUE,"AC";#N/A,#N/A,TRUE,"SN"}</definedName>
    <definedName name="fgdgfdgdfg" localSheetId="5" hidden="1">{#N/A,#N/A,TRUE,"SUM";#N/A,#N/A,TRUE,"EE";#N/A,#N/A,TRUE,"AC";#N/A,#N/A,TRUE,"SN"}</definedName>
    <definedName name="fgdgfdgdfg" hidden="1">{#N/A,#N/A,TRUE,"SUM";#N/A,#N/A,TRUE,"EE";#N/A,#N/A,TRUE,"AC";#N/A,#N/A,TRUE,"SN"}</definedName>
    <definedName name="fgerg" localSheetId="0" hidden="1">{#N/A,#N/A,TRUE,"SUM";#N/A,#N/A,TRUE,"EE";#N/A,#N/A,TRUE,"AC";#N/A,#N/A,TRUE,"SN"}</definedName>
    <definedName name="fgerg" localSheetId="5" hidden="1">{#N/A,#N/A,TRUE,"SUM";#N/A,#N/A,TRUE,"EE";#N/A,#N/A,TRUE,"AC";#N/A,#N/A,TRUE,"SN"}</definedName>
    <definedName name="fgerg" hidden="1">{#N/A,#N/A,TRUE,"SUM";#N/A,#N/A,TRUE,"EE";#N/A,#N/A,TRUE,"AC";#N/A,#N/A,TRUE,"SN"}</definedName>
    <definedName name="fgfdgag" localSheetId="0" hidden="1">{#N/A,#N/A,TRUE,"SUM";#N/A,#N/A,TRUE,"EE";#N/A,#N/A,TRUE,"AC";#N/A,#N/A,TRUE,"SN"}</definedName>
    <definedName name="fgfdgag" localSheetId="5" hidden="1">{#N/A,#N/A,TRUE,"SUM";#N/A,#N/A,TRUE,"EE";#N/A,#N/A,TRUE,"AC";#N/A,#N/A,TRUE,"SN"}</definedName>
    <definedName name="fgfdgag" hidden="1">{#N/A,#N/A,TRUE,"SUM";#N/A,#N/A,TRUE,"EE";#N/A,#N/A,TRUE,"AC";#N/A,#N/A,TRUE,"SN"}</definedName>
    <definedName name="fgff" localSheetId="0" hidden="1">{#N/A,#N/A,TRUE,"SUM";#N/A,#N/A,TRUE,"EE";#N/A,#N/A,TRUE,"AC";#N/A,#N/A,TRUE,"SN"}</definedName>
    <definedName name="fgff" localSheetId="5" hidden="1">{#N/A,#N/A,TRUE,"SUM";#N/A,#N/A,TRUE,"EE";#N/A,#N/A,TRUE,"AC";#N/A,#N/A,TRUE,"SN"}</definedName>
    <definedName name="fgff" hidden="1">{#N/A,#N/A,TRUE,"SUM";#N/A,#N/A,TRUE,"EE";#N/A,#N/A,TRUE,"AC";#N/A,#N/A,TRUE,"SN"}</definedName>
    <definedName name="fgfg" localSheetId="0" hidden="1">{#N/A,#N/A,TRUE,"SUM";#N/A,#N/A,TRUE,"EE";#N/A,#N/A,TRUE,"AC";#N/A,#N/A,TRUE,"SN"}</definedName>
    <definedName name="fgfg" localSheetId="5" hidden="1">{#N/A,#N/A,TRUE,"SUM";#N/A,#N/A,TRUE,"EE";#N/A,#N/A,TRUE,"AC";#N/A,#N/A,TRUE,"SN"}</definedName>
    <definedName name="fgfg" hidden="1">{#N/A,#N/A,TRUE,"SUM";#N/A,#N/A,TRUE,"EE";#N/A,#N/A,TRUE,"AC";#N/A,#N/A,TRUE,"SN"}</definedName>
    <definedName name="FGGGG" localSheetId="0" hidden="1">{#N/A,#N/A,TRUE,"SUM";#N/A,#N/A,TRUE,"EE";#N/A,#N/A,TRUE,"AC";#N/A,#N/A,TRUE,"SN"}</definedName>
    <definedName name="FGGGG" localSheetId="5" hidden="1">{#N/A,#N/A,TRUE,"SUM";#N/A,#N/A,TRUE,"EE";#N/A,#N/A,TRUE,"AC";#N/A,#N/A,TRUE,"SN"}</definedName>
    <definedName name="FGGGG" hidden="1">{#N/A,#N/A,TRUE,"SUM";#N/A,#N/A,TRUE,"EE";#N/A,#N/A,TRUE,"AC";#N/A,#N/A,TRUE,"SN"}</definedName>
    <definedName name="fggh" localSheetId="0" hidden="1">{#N/A,#N/A,FALSE,"Cont Doc_LSV (4)";#N/A,#N/A,FALSE,"Cont Doc_LSV (5)";#N/A,#N/A,FALSE,"Cont Doc_LSV (6)"}</definedName>
    <definedName name="fggh" localSheetId="5" hidden="1">{#N/A,#N/A,FALSE,"Cont Doc_LSV (4)";#N/A,#N/A,FALSE,"Cont Doc_LSV (5)";#N/A,#N/A,FALSE,"Cont Doc_LSV (6)"}</definedName>
    <definedName name="fggh" hidden="1">{#N/A,#N/A,FALSE,"Cont Doc_LSV (4)";#N/A,#N/A,FALSE,"Cont Doc_LSV (5)";#N/A,#N/A,FALSE,"Cont Doc_LSV (6)"}</definedName>
    <definedName name="fil" hidden="1">#REF!</definedName>
    <definedName name="Fill" hidden="1">#REF!</definedName>
    <definedName name="FORM" localSheetId="0" hidden="1">{#N/A,#N/A,TRUE,"SUM";#N/A,#N/A,TRUE,"EE";#N/A,#N/A,TRUE,"AC";#N/A,#N/A,TRUE,"SN"}</definedName>
    <definedName name="FORM" localSheetId="5" hidden="1">{#N/A,#N/A,TRUE,"SUM";#N/A,#N/A,TRUE,"EE";#N/A,#N/A,TRUE,"AC";#N/A,#N/A,TRUE,"SN"}</definedName>
    <definedName name="FORM" hidden="1">{#N/A,#N/A,TRUE,"SUM";#N/A,#N/A,TRUE,"EE";#N/A,#N/A,TRUE,"AC";#N/A,#N/A,TRUE,"SN"}</definedName>
    <definedName name="FP" hidden="1">#REF!</definedName>
    <definedName name="fsadfds" localSheetId="0" hidden="1">{#N/A,#N/A,TRUE,"SUM";#N/A,#N/A,TRUE,"EE";#N/A,#N/A,TRUE,"AC";#N/A,#N/A,TRUE,"SN"}</definedName>
    <definedName name="fsadfds" localSheetId="5" hidden="1">{#N/A,#N/A,TRUE,"SUM";#N/A,#N/A,TRUE,"EE";#N/A,#N/A,TRUE,"AC";#N/A,#N/A,TRUE,"SN"}</definedName>
    <definedName name="fsadfds" hidden="1">{#N/A,#N/A,TRUE,"SUM";#N/A,#N/A,TRUE,"EE";#N/A,#N/A,TRUE,"AC";#N/A,#N/A,TRUE,"SN"}</definedName>
    <definedName name="FSDFSDF" localSheetId="0" hidden="1">{#N/A,#N/A,TRUE,"SUM";#N/A,#N/A,TRUE,"EE";#N/A,#N/A,TRUE,"AC";#N/A,#N/A,TRUE,"SN"}</definedName>
    <definedName name="FSDFSDF" localSheetId="5" hidden="1">{#N/A,#N/A,TRUE,"SUM";#N/A,#N/A,TRUE,"EE";#N/A,#N/A,TRUE,"AC";#N/A,#N/A,TRUE,"SN"}</definedName>
    <definedName name="FSDFSDF" hidden="1">{#N/A,#N/A,TRUE,"SUM";#N/A,#N/A,TRUE,"EE";#N/A,#N/A,TRUE,"AC";#N/A,#N/A,TRUE,"SN"}</definedName>
    <definedName name="fsdgdsg" localSheetId="0" hidden="1">{#N/A,#N/A,TRUE,"SUM";#N/A,#N/A,TRUE,"EE";#N/A,#N/A,TRUE,"AC";#N/A,#N/A,TRUE,"SN"}</definedName>
    <definedName name="fsdgdsg" localSheetId="5" hidden="1">{#N/A,#N/A,TRUE,"SUM";#N/A,#N/A,TRUE,"EE";#N/A,#N/A,TRUE,"AC";#N/A,#N/A,TRUE,"SN"}</definedName>
    <definedName name="fsdgdsg" hidden="1">{#N/A,#N/A,TRUE,"SUM";#N/A,#N/A,TRUE,"EE";#N/A,#N/A,TRUE,"AC";#N/A,#N/A,TRUE,"SN"}</definedName>
    <definedName name="fsfv" localSheetId="0" hidden="1">{#N/A,#N/A,TRUE,"SUM";#N/A,#N/A,TRUE,"EE";#N/A,#N/A,TRUE,"AC";#N/A,#N/A,TRUE,"SN"}</definedName>
    <definedName name="fsfv" localSheetId="5" hidden="1">{#N/A,#N/A,TRUE,"SUM";#N/A,#N/A,TRUE,"EE";#N/A,#N/A,TRUE,"AC";#N/A,#N/A,TRUE,"SN"}</definedName>
    <definedName name="fsfv" hidden="1">{#N/A,#N/A,TRUE,"SUM";#N/A,#N/A,TRUE,"EE";#N/A,#N/A,TRUE,"AC";#N/A,#N/A,TRUE,"SN"}</definedName>
    <definedName name="ftt" localSheetId="0" hidden="1">{#N/A,#N/A,TRUE,"SUM";#N/A,#N/A,TRUE,"EE";#N/A,#N/A,TRUE,"AC";#N/A,#N/A,TRUE,"SN"}</definedName>
    <definedName name="ftt" localSheetId="5" hidden="1">{#N/A,#N/A,TRUE,"SUM";#N/A,#N/A,TRUE,"EE";#N/A,#N/A,TRUE,"AC";#N/A,#N/A,TRUE,"SN"}</definedName>
    <definedName name="ftt" hidden="1">{#N/A,#N/A,TRUE,"SUM";#N/A,#N/A,TRUE,"EE";#N/A,#N/A,TRUE,"AC";#N/A,#N/A,TRUE,"SN"}</definedName>
    <definedName name="fweg" localSheetId="0" hidden="1">{#N/A,#N/A,TRUE,"SUM";#N/A,#N/A,TRUE,"EE";#N/A,#N/A,TRUE,"AC";#N/A,#N/A,TRUE,"SN"}</definedName>
    <definedName name="fweg" localSheetId="5" hidden="1">{#N/A,#N/A,TRUE,"SUM";#N/A,#N/A,TRUE,"EE";#N/A,#N/A,TRUE,"AC";#N/A,#N/A,TRUE,"SN"}</definedName>
    <definedName name="fweg" hidden="1">{#N/A,#N/A,TRUE,"SUM";#N/A,#N/A,TRUE,"EE";#N/A,#N/A,TRUE,"AC";#N/A,#N/A,TRUE,"SN"}</definedName>
    <definedName name="fytu" localSheetId="0" hidden="1">{#N/A,#N/A,TRUE,"SUM";#N/A,#N/A,TRUE,"EE";#N/A,#N/A,TRUE,"AC";#N/A,#N/A,TRUE,"SN"}</definedName>
    <definedName name="fytu" localSheetId="5" hidden="1">{#N/A,#N/A,TRUE,"SUM";#N/A,#N/A,TRUE,"EE";#N/A,#N/A,TRUE,"AC";#N/A,#N/A,TRUE,"SN"}</definedName>
    <definedName name="fytu" hidden="1">{#N/A,#N/A,TRUE,"SUM";#N/A,#N/A,TRUE,"EE";#N/A,#N/A,TRUE,"AC";#N/A,#N/A,TRUE,"SN"}</definedName>
    <definedName name="fyuf" localSheetId="0" hidden="1">{#N/A,#N/A,TRUE,"SUM";#N/A,#N/A,TRUE,"EE";#N/A,#N/A,TRUE,"AC";#N/A,#N/A,TRUE,"SN"}</definedName>
    <definedName name="fyuf" localSheetId="5" hidden="1">{#N/A,#N/A,TRUE,"SUM";#N/A,#N/A,TRUE,"EE";#N/A,#N/A,TRUE,"AC";#N/A,#N/A,TRUE,"SN"}</definedName>
    <definedName name="fyuf" hidden="1">{#N/A,#N/A,TRUE,"SUM";#N/A,#N/A,TRUE,"EE";#N/A,#N/A,TRUE,"AC";#N/A,#N/A,TRUE,"SN"}</definedName>
    <definedName name="fzsdf" localSheetId="0" hidden="1">{#N/A,#N/A,TRUE,"SUM";#N/A,#N/A,TRUE,"EE";#N/A,#N/A,TRUE,"AC";#N/A,#N/A,TRUE,"SN"}</definedName>
    <definedName name="fzsdf" localSheetId="5" hidden="1">{#N/A,#N/A,TRUE,"SUM";#N/A,#N/A,TRUE,"EE";#N/A,#N/A,TRUE,"AC";#N/A,#N/A,TRUE,"SN"}</definedName>
    <definedName name="fzsdf" hidden="1">{#N/A,#N/A,TRUE,"SUM";#N/A,#N/A,TRUE,"EE";#N/A,#N/A,TRUE,"AC";#N/A,#N/A,TRUE,"SN"}</definedName>
    <definedName name="G" localSheetId="0" hidden="1">{#N/A,#N/A,TRUE,"SUM";#N/A,#N/A,TRUE,"EE";#N/A,#N/A,TRUE,"AC";#N/A,#N/A,TRUE,"SN"}</definedName>
    <definedName name="G" localSheetId="5" hidden="1">{#N/A,#N/A,TRUE,"SUM";#N/A,#N/A,TRUE,"EE";#N/A,#N/A,TRUE,"AC";#N/A,#N/A,TRUE,"SN"}</definedName>
    <definedName name="G" hidden="1">{#N/A,#N/A,TRUE,"SUM";#N/A,#N/A,TRUE,"EE";#N/A,#N/A,TRUE,"AC";#N/A,#N/A,TRUE,"SN"}</definedName>
    <definedName name="gdfhdhh" localSheetId="0" hidden="1">{#N/A,#N/A,TRUE,"SUM";#N/A,#N/A,TRUE,"EE";#N/A,#N/A,TRUE,"AC";#N/A,#N/A,TRUE,"SN"}</definedName>
    <definedName name="gdfhdhh" localSheetId="5" hidden="1">{#N/A,#N/A,TRUE,"SUM";#N/A,#N/A,TRUE,"EE";#N/A,#N/A,TRUE,"AC";#N/A,#N/A,TRUE,"SN"}</definedName>
    <definedName name="gdfhdhh" hidden="1">{#N/A,#N/A,TRUE,"SUM";#N/A,#N/A,TRUE,"EE";#N/A,#N/A,TRUE,"AC";#N/A,#N/A,TRUE,"SN"}</definedName>
    <definedName name="gdgdg" localSheetId="0" hidden="1">{#N/A,#N/A,TRUE,"SUM";#N/A,#N/A,TRUE,"EE";#N/A,#N/A,TRUE,"AC";#N/A,#N/A,TRUE,"SN"}</definedName>
    <definedName name="gdgdg" localSheetId="5" hidden="1">{#N/A,#N/A,TRUE,"SUM";#N/A,#N/A,TRUE,"EE";#N/A,#N/A,TRUE,"AC";#N/A,#N/A,TRUE,"SN"}</definedName>
    <definedName name="gdgdg" hidden="1">{#N/A,#N/A,TRUE,"SUM";#N/A,#N/A,TRUE,"EE";#N/A,#N/A,TRUE,"AC";#N/A,#N/A,TRUE,"SN"}</definedName>
    <definedName name="gdgg" localSheetId="0" hidden="1">{#N/A,#N/A,TRUE,"SUM";#N/A,#N/A,TRUE,"EE";#N/A,#N/A,TRUE,"AC";#N/A,#N/A,TRUE,"SN"}</definedName>
    <definedName name="gdgg" localSheetId="5" hidden="1">{#N/A,#N/A,TRUE,"SUM";#N/A,#N/A,TRUE,"EE";#N/A,#N/A,TRUE,"AC";#N/A,#N/A,TRUE,"SN"}</definedName>
    <definedName name="gdgg" hidden="1">{#N/A,#N/A,TRUE,"SUM";#N/A,#N/A,TRUE,"EE";#N/A,#N/A,TRUE,"AC";#N/A,#N/A,TRUE,"SN"}</definedName>
    <definedName name="gerg" localSheetId="0" hidden="1">{#N/A,#N/A,TRUE,"SUM";#N/A,#N/A,TRUE,"EE";#N/A,#N/A,TRUE,"AC";#N/A,#N/A,TRUE,"SN"}</definedName>
    <definedName name="gerg" localSheetId="5" hidden="1">{#N/A,#N/A,TRUE,"SUM";#N/A,#N/A,TRUE,"EE";#N/A,#N/A,TRUE,"AC";#N/A,#N/A,TRUE,"SN"}</definedName>
    <definedName name="gerg" hidden="1">{#N/A,#N/A,TRUE,"SUM";#N/A,#N/A,TRUE,"EE";#N/A,#N/A,TRUE,"AC";#N/A,#N/A,TRUE,"SN"}</definedName>
    <definedName name="gerghh" localSheetId="0" hidden="1">{#N/A,#N/A,TRUE,"SUM";#N/A,#N/A,TRUE,"EE";#N/A,#N/A,TRUE,"AC";#N/A,#N/A,TRUE,"SN"}</definedName>
    <definedName name="gerghh" localSheetId="5" hidden="1">{#N/A,#N/A,TRUE,"SUM";#N/A,#N/A,TRUE,"EE";#N/A,#N/A,TRUE,"AC";#N/A,#N/A,TRUE,"SN"}</definedName>
    <definedName name="gerghh" hidden="1">{#N/A,#N/A,TRUE,"SUM";#N/A,#N/A,TRUE,"EE";#N/A,#N/A,TRUE,"AC";#N/A,#N/A,TRUE,"SN"}</definedName>
    <definedName name="gfdgdfg" localSheetId="0" hidden="1">{#N/A,#N/A,TRUE,"SUM";#N/A,#N/A,TRUE,"EE";#N/A,#N/A,TRUE,"AC";#N/A,#N/A,TRUE,"SN"}</definedName>
    <definedName name="gfdgdfg" localSheetId="5" hidden="1">{#N/A,#N/A,TRUE,"SUM";#N/A,#N/A,TRUE,"EE";#N/A,#N/A,TRUE,"AC";#N/A,#N/A,TRUE,"SN"}</definedName>
    <definedName name="gfdgdfg" hidden="1">{#N/A,#N/A,TRUE,"SUM";#N/A,#N/A,TRUE,"EE";#N/A,#N/A,TRUE,"AC";#N/A,#N/A,TRUE,"SN"}</definedName>
    <definedName name="gfdgdfgdfgdf" localSheetId="0" hidden="1">{#N/A,#N/A,TRUE,"SUM";#N/A,#N/A,TRUE,"EE";#N/A,#N/A,TRUE,"AC";#N/A,#N/A,TRUE,"SN"}</definedName>
    <definedName name="gfdgdfgdfgdf" localSheetId="5" hidden="1">{#N/A,#N/A,TRUE,"SUM";#N/A,#N/A,TRUE,"EE";#N/A,#N/A,TRUE,"AC";#N/A,#N/A,TRUE,"SN"}</definedName>
    <definedName name="gfdgdfgdfgdf" hidden="1">{#N/A,#N/A,TRUE,"SUM";#N/A,#N/A,TRUE,"EE";#N/A,#N/A,TRUE,"AC";#N/A,#N/A,TRUE,"SN"}</definedName>
    <definedName name="gfdgsgs" localSheetId="0" hidden="1">{#N/A,#N/A,TRUE,"SUM";#N/A,#N/A,TRUE,"EE";#N/A,#N/A,TRUE,"AC";#N/A,#N/A,TRUE,"SN"}</definedName>
    <definedName name="gfdgsgs" localSheetId="5" hidden="1">{#N/A,#N/A,TRUE,"SUM";#N/A,#N/A,TRUE,"EE";#N/A,#N/A,TRUE,"AC";#N/A,#N/A,TRUE,"SN"}</definedName>
    <definedName name="gfdgsgs" hidden="1">{#N/A,#N/A,TRUE,"SUM";#N/A,#N/A,TRUE,"EE";#N/A,#N/A,TRUE,"AC";#N/A,#N/A,TRUE,"SN"}</definedName>
    <definedName name="gfg" localSheetId="0" hidden="1">{#N/A,#N/A,TRUE,"SUM";#N/A,#N/A,TRUE,"EE";#N/A,#N/A,TRUE,"AC";#N/A,#N/A,TRUE,"SN"}</definedName>
    <definedName name="gfg" localSheetId="5" hidden="1">{#N/A,#N/A,TRUE,"SUM";#N/A,#N/A,TRUE,"EE";#N/A,#N/A,TRUE,"AC";#N/A,#N/A,TRUE,"SN"}</definedName>
    <definedName name="gfg" hidden="1">{#N/A,#N/A,TRUE,"SUM";#N/A,#N/A,TRUE,"EE";#N/A,#N/A,TRUE,"AC";#N/A,#N/A,TRUE,"SN"}</definedName>
    <definedName name="gfgdf" localSheetId="0" hidden="1">{#N/A,#N/A,TRUE,"SUM";#N/A,#N/A,TRUE,"EE";#N/A,#N/A,TRUE,"AC";#N/A,#N/A,TRUE,"SN"}</definedName>
    <definedName name="gfgdf" localSheetId="5" hidden="1">{#N/A,#N/A,TRUE,"SUM";#N/A,#N/A,TRUE,"EE";#N/A,#N/A,TRUE,"AC";#N/A,#N/A,TRUE,"SN"}</definedName>
    <definedName name="gfgdf" hidden="1">{#N/A,#N/A,TRUE,"SUM";#N/A,#N/A,TRUE,"EE";#N/A,#N/A,TRUE,"AC";#N/A,#N/A,TRUE,"SN"}</definedName>
    <definedName name="gfgdg" localSheetId="0" hidden="1">{#N/A,#N/A,TRUE,"SUM";#N/A,#N/A,TRUE,"EE";#N/A,#N/A,TRUE,"AC";#N/A,#N/A,TRUE,"SN"}</definedName>
    <definedName name="gfgdg" localSheetId="5" hidden="1">{#N/A,#N/A,TRUE,"SUM";#N/A,#N/A,TRUE,"EE";#N/A,#N/A,TRUE,"AC";#N/A,#N/A,TRUE,"SN"}</definedName>
    <definedName name="gfgdg" hidden="1">{#N/A,#N/A,TRUE,"SUM";#N/A,#N/A,TRUE,"EE";#N/A,#N/A,TRUE,"AC";#N/A,#N/A,TRUE,"SN"}</definedName>
    <definedName name="GG" localSheetId="0" hidden="1">{#N/A,#N/A,TRUE,"SUM";#N/A,#N/A,TRUE,"EE";#N/A,#N/A,TRUE,"AC";#N/A,#N/A,TRUE,"SN"}</definedName>
    <definedName name="GG" localSheetId="5" hidden="1">{#N/A,#N/A,TRUE,"SUM";#N/A,#N/A,TRUE,"EE";#N/A,#N/A,TRUE,"AC";#N/A,#N/A,TRUE,"SN"}</definedName>
    <definedName name="GG" hidden="1">{#N/A,#N/A,TRUE,"SUM";#N/A,#N/A,TRUE,"EE";#N/A,#N/A,TRUE,"AC";#N/A,#N/A,TRUE,"SN"}</definedName>
    <definedName name="ggg" localSheetId="0" hidden="1">{#N/A,#N/A,TRUE,"SUM";#N/A,#N/A,TRUE,"EE";#N/A,#N/A,TRUE,"AC";#N/A,#N/A,TRUE,"SN"}</definedName>
    <definedName name="ggg" localSheetId="5" hidden="1">{#N/A,#N/A,TRUE,"SUM";#N/A,#N/A,TRUE,"EE";#N/A,#N/A,TRUE,"AC";#N/A,#N/A,TRUE,"SN"}</definedName>
    <definedName name="ggg" hidden="1">{#N/A,#N/A,TRUE,"SUM";#N/A,#N/A,TRUE,"EE";#N/A,#N/A,TRUE,"AC";#N/A,#N/A,TRUE,"SN"}</definedName>
    <definedName name="gggg" localSheetId="0" hidden="1">{#N/A,#N/A,TRUE,"SUM";#N/A,#N/A,TRUE,"EE";#N/A,#N/A,TRUE,"AC";#N/A,#N/A,TRUE,"SN"}</definedName>
    <definedName name="gggg" localSheetId="5" hidden="1">{#N/A,#N/A,TRUE,"SUM";#N/A,#N/A,TRUE,"EE";#N/A,#N/A,TRUE,"AC";#N/A,#N/A,TRUE,"SN"}</definedName>
    <definedName name="gggg" hidden="1">{#N/A,#N/A,TRUE,"SUM";#N/A,#N/A,TRUE,"EE";#N/A,#N/A,TRUE,"AC";#N/A,#N/A,TRUE,"SN"}</definedName>
    <definedName name="GGGGG" localSheetId="0" hidden="1">{#N/A,#N/A,TRUE,"SUM";#N/A,#N/A,TRUE,"EE";#N/A,#N/A,TRUE,"AC";#N/A,#N/A,TRUE,"SN"}</definedName>
    <definedName name="GGGGG" localSheetId="5" hidden="1">{#N/A,#N/A,TRUE,"SUM";#N/A,#N/A,TRUE,"EE";#N/A,#N/A,TRUE,"AC";#N/A,#N/A,TRUE,"SN"}</definedName>
    <definedName name="GGGGG" hidden="1">{#N/A,#N/A,TRUE,"SUM";#N/A,#N/A,TRUE,"EE";#N/A,#N/A,TRUE,"AC";#N/A,#N/A,TRUE,"SN"}</definedName>
    <definedName name="ggggggggggggggg" localSheetId="0" hidden="1">{#N/A,#N/A,TRUE,"SUM";#N/A,#N/A,TRUE,"EE";#N/A,#N/A,TRUE,"AC";#N/A,#N/A,TRUE,"SN"}</definedName>
    <definedName name="ggggggggggggggg" localSheetId="5" hidden="1">{#N/A,#N/A,TRUE,"SUM";#N/A,#N/A,TRUE,"EE";#N/A,#N/A,TRUE,"AC";#N/A,#N/A,TRUE,"SN"}</definedName>
    <definedName name="ggggggggggggggg" hidden="1">{#N/A,#N/A,TRUE,"SUM";#N/A,#N/A,TRUE,"EE";#N/A,#N/A,TRUE,"AC";#N/A,#N/A,TRUE,"SN"}</definedName>
    <definedName name="ggh" localSheetId="0" hidden="1">{#N/A,#N/A,TRUE,"SUM";#N/A,#N/A,TRUE,"EE";#N/A,#N/A,TRUE,"AC";#N/A,#N/A,TRUE,"SN"}</definedName>
    <definedName name="ggh" localSheetId="5" hidden="1">{#N/A,#N/A,TRUE,"SUM";#N/A,#N/A,TRUE,"EE";#N/A,#N/A,TRUE,"AC";#N/A,#N/A,TRUE,"SN"}</definedName>
    <definedName name="ggh" hidden="1">{#N/A,#N/A,TRUE,"SUM";#N/A,#N/A,TRUE,"EE";#N/A,#N/A,TRUE,"AC";#N/A,#N/A,TRUE,"SN"}</definedName>
    <definedName name="gghh" localSheetId="0" hidden="1">{#N/A,#N/A,TRUE,"SUM";#N/A,#N/A,TRUE,"EE";#N/A,#N/A,TRUE,"AC";#N/A,#N/A,TRUE,"SN"}</definedName>
    <definedName name="gghh" localSheetId="5" hidden="1">{#N/A,#N/A,TRUE,"SUM";#N/A,#N/A,TRUE,"EE";#N/A,#N/A,TRUE,"AC";#N/A,#N/A,TRUE,"SN"}</definedName>
    <definedName name="gghh" hidden="1">{#N/A,#N/A,TRUE,"SUM";#N/A,#N/A,TRUE,"EE";#N/A,#N/A,TRUE,"AC";#N/A,#N/A,TRUE,"SN"}</definedName>
    <definedName name="ghfhff" localSheetId="0" hidden="1">{#N/A,#N/A,TRUE,"SUM";#N/A,#N/A,TRUE,"EE";#N/A,#N/A,TRUE,"AC";#N/A,#N/A,TRUE,"SN"}</definedName>
    <definedName name="ghfhff" localSheetId="5" hidden="1">{#N/A,#N/A,TRUE,"SUM";#N/A,#N/A,TRUE,"EE";#N/A,#N/A,TRUE,"AC";#N/A,#N/A,TRUE,"SN"}</definedName>
    <definedName name="ghfhff" hidden="1">{#N/A,#N/A,TRUE,"SUM";#N/A,#N/A,TRUE,"EE";#N/A,#N/A,TRUE,"AC";#N/A,#N/A,TRUE,"SN"}</definedName>
    <definedName name="ghgh" localSheetId="0" hidden="1">{#N/A,#N/A,TRUE,"SUM";#N/A,#N/A,TRUE,"EE";#N/A,#N/A,TRUE,"AC";#N/A,#N/A,TRUE,"SN"}</definedName>
    <definedName name="ghgh" localSheetId="5" hidden="1">{#N/A,#N/A,TRUE,"SUM";#N/A,#N/A,TRUE,"EE";#N/A,#N/A,TRUE,"AC";#N/A,#N/A,TRUE,"SN"}</definedName>
    <definedName name="ghgh" hidden="1">{#N/A,#N/A,TRUE,"SUM";#N/A,#N/A,TRUE,"EE";#N/A,#N/A,TRUE,"AC";#N/A,#N/A,TRUE,"SN"}</definedName>
    <definedName name="GNFKD" localSheetId="0" hidden="1">{#N/A,#N/A,TRUE,"SUM";#N/A,#N/A,TRUE,"EE";#N/A,#N/A,TRUE,"AC";#N/A,#N/A,TRUE,"SN"}</definedName>
    <definedName name="GNFKD" localSheetId="5" hidden="1">{#N/A,#N/A,TRUE,"SUM";#N/A,#N/A,TRUE,"EE";#N/A,#N/A,TRUE,"AC";#N/A,#N/A,TRUE,"SN"}</definedName>
    <definedName name="GNFKD" hidden="1">{#N/A,#N/A,TRUE,"SUM";#N/A,#N/A,TRUE,"EE";#N/A,#N/A,TRUE,"AC";#N/A,#N/A,TRUE,"SN"}</definedName>
    <definedName name="gop" localSheetId="0" hidden="1">{#N/A,#N/A,TRUE,"SUM";#N/A,#N/A,TRUE,"EE";#N/A,#N/A,TRUE,"AC";#N/A,#N/A,TRUE,"SN"}</definedName>
    <definedName name="gop" localSheetId="5" hidden="1">{#N/A,#N/A,TRUE,"SUM";#N/A,#N/A,TRUE,"EE";#N/A,#N/A,TRUE,"AC";#N/A,#N/A,TRUE,"SN"}</definedName>
    <definedName name="gop" hidden="1">{#N/A,#N/A,TRUE,"SUM";#N/A,#N/A,TRUE,"EE";#N/A,#N/A,TRUE,"AC";#N/A,#N/A,TRUE,"SN"}</definedName>
    <definedName name="GS" localSheetId="0" hidden="1">{#N/A,#N/A,TRUE,"Str.";#N/A,#N/A,TRUE,"Steel &amp; Roof";#N/A,#N/A,TRUE,"Arc.";#N/A,#N/A,TRUE,"Preliminary";#N/A,#N/A,TRUE,"Sum_Prelim"}</definedName>
    <definedName name="GS" localSheetId="5" hidden="1">{#N/A,#N/A,TRUE,"Str.";#N/A,#N/A,TRUE,"Steel &amp; Roof";#N/A,#N/A,TRUE,"Arc.";#N/A,#N/A,TRUE,"Preliminary";#N/A,#N/A,TRUE,"Sum_Prelim"}</definedName>
    <definedName name="GS" hidden="1">{#N/A,#N/A,TRUE,"Str.";#N/A,#N/A,TRUE,"Steel &amp; Roof";#N/A,#N/A,TRUE,"Arc.";#N/A,#N/A,TRUE,"Preliminary";#N/A,#N/A,TRUE,"Sum_Prelim"}</definedName>
    <definedName name="guestroom" localSheetId="0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guestroom" localSheetId="5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guestroom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gvdg" localSheetId="0" hidden="1">{#N/A,#N/A,TRUE,"SUM";#N/A,#N/A,TRUE,"EE";#N/A,#N/A,TRUE,"AC";#N/A,#N/A,TRUE,"SN"}</definedName>
    <definedName name="gvdg" localSheetId="5" hidden="1">{#N/A,#N/A,TRUE,"SUM";#N/A,#N/A,TRUE,"EE";#N/A,#N/A,TRUE,"AC";#N/A,#N/A,TRUE,"SN"}</definedName>
    <definedName name="gvdg" hidden="1">{#N/A,#N/A,TRUE,"SUM";#N/A,#N/A,TRUE,"EE";#N/A,#N/A,TRUE,"AC";#N/A,#N/A,TRUE,"SN"}</definedName>
    <definedName name="gvtyhb" localSheetId="0" hidden="1">{#N/A,#N/A,TRUE,"SUM";#N/A,#N/A,TRUE,"EE";#N/A,#N/A,TRUE,"AC";#N/A,#N/A,TRUE,"SN"}</definedName>
    <definedName name="gvtyhb" localSheetId="5" hidden="1">{#N/A,#N/A,TRUE,"SUM";#N/A,#N/A,TRUE,"EE";#N/A,#N/A,TRUE,"AC";#N/A,#N/A,TRUE,"SN"}</definedName>
    <definedName name="gvtyhb" hidden="1">{#N/A,#N/A,TRUE,"SUM";#N/A,#N/A,TRUE,"EE";#N/A,#N/A,TRUE,"AC";#N/A,#N/A,TRUE,"SN"}</definedName>
    <definedName name="Hardware" localSheetId="0" hidden="1">{#N/A,#N/A,TRUE,"Str.";#N/A,#N/A,TRUE,"Steel &amp; Roof";#N/A,#N/A,TRUE,"Arc.";#N/A,#N/A,TRUE,"Preliminary";#N/A,#N/A,TRUE,"Sum_Prelim"}</definedName>
    <definedName name="Hardware" localSheetId="5" hidden="1">{#N/A,#N/A,TRUE,"Str.";#N/A,#N/A,TRUE,"Steel &amp; Roof";#N/A,#N/A,TRUE,"Arc.";#N/A,#N/A,TRUE,"Preliminary";#N/A,#N/A,TRUE,"Sum_Prelim"}</definedName>
    <definedName name="Hardware" hidden="1">{#N/A,#N/A,TRUE,"Str.";#N/A,#N/A,TRUE,"Steel &amp; Roof";#N/A,#N/A,TRUE,"Arc.";#N/A,#N/A,TRUE,"Preliminary";#N/A,#N/A,TRUE,"Sum_Prelim"}</definedName>
    <definedName name="hgdem" localSheetId="0" hidden="1">{#N/A,#N/A,TRUE,"Str.";#N/A,#N/A,TRUE,"Steel &amp; Roof";#N/A,#N/A,TRUE,"Arc.";#N/A,#N/A,TRUE,"Preliminary";#N/A,#N/A,TRUE,"Sum_Prelim"}</definedName>
    <definedName name="hgdem" localSheetId="5" hidden="1">{#N/A,#N/A,TRUE,"Str.";#N/A,#N/A,TRUE,"Steel &amp; Roof";#N/A,#N/A,TRUE,"Arc.";#N/A,#N/A,TRUE,"Preliminary";#N/A,#N/A,TRUE,"Sum_Prelim"}</definedName>
    <definedName name="hgdem" hidden="1">{#N/A,#N/A,TRUE,"Str.";#N/A,#N/A,TRUE,"Steel &amp; Roof";#N/A,#N/A,TRUE,"Arc.";#N/A,#N/A,TRUE,"Preliminary";#N/A,#N/A,TRUE,"Sum_Prelim"}</definedName>
    <definedName name="hgdkjh" localSheetId="0" hidden="1">{#N/A,#N/A,TRUE,"SUM";#N/A,#N/A,TRUE,"EE";#N/A,#N/A,TRUE,"AC";#N/A,#N/A,TRUE,"SN"}</definedName>
    <definedName name="hgdkjh" localSheetId="5" hidden="1">{#N/A,#N/A,TRUE,"SUM";#N/A,#N/A,TRUE,"EE";#N/A,#N/A,TRUE,"AC";#N/A,#N/A,TRUE,"SN"}</definedName>
    <definedName name="hgdkjh" hidden="1">{#N/A,#N/A,TRUE,"SUM";#N/A,#N/A,TRUE,"EE";#N/A,#N/A,TRUE,"AC";#N/A,#N/A,TRUE,"SN"}</definedName>
    <definedName name="hhh" hidden="1">#REF!</definedName>
    <definedName name="HHHH" localSheetId="0" hidden="1">{#N/A,#N/A,TRUE,"SUM";#N/A,#N/A,TRUE,"EE";#N/A,#N/A,TRUE,"AC";#N/A,#N/A,TRUE,"SN"}</definedName>
    <definedName name="HHHH" localSheetId="5" hidden="1">{#N/A,#N/A,TRUE,"SUM";#N/A,#N/A,TRUE,"EE";#N/A,#N/A,TRUE,"AC";#N/A,#N/A,TRUE,"SN"}</definedName>
    <definedName name="HHHH" hidden="1">{#N/A,#N/A,TRUE,"SUM";#N/A,#N/A,TRUE,"EE";#N/A,#N/A,TRUE,"AC";#N/A,#N/A,TRUE,"SN"}</definedName>
    <definedName name="HHHHHH" localSheetId="0" hidden="1">{#N/A,#N/A,TRUE,"SUM";#N/A,#N/A,TRUE,"EE";#N/A,#N/A,TRUE,"AC";#N/A,#N/A,TRUE,"SN"}</definedName>
    <definedName name="HHHHHH" localSheetId="5" hidden="1">{#N/A,#N/A,TRUE,"SUM";#N/A,#N/A,TRUE,"EE";#N/A,#N/A,TRUE,"AC";#N/A,#N/A,TRUE,"SN"}</definedName>
    <definedName name="HHHHHH" hidden="1">{#N/A,#N/A,TRUE,"SUM";#N/A,#N/A,TRUE,"EE";#N/A,#N/A,TRUE,"AC";#N/A,#N/A,TRUE,"SN"}</definedName>
    <definedName name="HHHHHHHH" localSheetId="0" hidden="1">{#N/A,#N/A,TRUE,"SUM";#N/A,#N/A,TRUE,"EE";#N/A,#N/A,TRUE,"AC";#N/A,#N/A,TRUE,"SN"}</definedName>
    <definedName name="HHHHHHHH" localSheetId="5" hidden="1">{#N/A,#N/A,TRUE,"SUM";#N/A,#N/A,TRUE,"EE";#N/A,#N/A,TRUE,"AC";#N/A,#N/A,TRUE,"SN"}</definedName>
    <definedName name="HHHHHHHH" hidden="1">{#N/A,#N/A,TRUE,"SUM";#N/A,#N/A,TRUE,"EE";#N/A,#N/A,TRUE,"AC";#N/A,#N/A,TRUE,"SN"}</definedName>
    <definedName name="hi" localSheetId="0" hidden="1">{#N/A,#N/A,TRUE,"SUM";#N/A,#N/A,TRUE,"EE";#N/A,#N/A,TRUE,"AC";#N/A,#N/A,TRUE,"SN"}</definedName>
    <definedName name="hi" localSheetId="5" hidden="1">{#N/A,#N/A,TRUE,"SUM";#N/A,#N/A,TRUE,"EE";#N/A,#N/A,TRUE,"AC";#N/A,#N/A,TRUE,"SN"}</definedName>
    <definedName name="hi" hidden="1">{#N/A,#N/A,TRUE,"SUM";#N/A,#N/A,TRUE,"EE";#N/A,#N/A,TRUE,"AC";#N/A,#N/A,TRUE,"SN"}</definedName>
    <definedName name="HiddenRows" hidden="1">#REF!</definedName>
    <definedName name="HIGH" hidden="1">#REF!</definedName>
    <definedName name="hju" localSheetId="0" hidden="1">{#N/A,#N/A,TRUE,"SUM";#N/A,#N/A,TRUE,"EE";#N/A,#N/A,TRUE,"AC";#N/A,#N/A,TRUE,"SN"}</definedName>
    <definedName name="hju" localSheetId="5" hidden="1">{#N/A,#N/A,TRUE,"SUM";#N/A,#N/A,TRUE,"EE";#N/A,#N/A,TRUE,"AC";#N/A,#N/A,TRUE,"SN"}</definedName>
    <definedName name="hju" hidden="1">{#N/A,#N/A,TRUE,"SUM";#N/A,#N/A,TRUE,"EE";#N/A,#N/A,TRUE,"AC";#N/A,#N/A,TRUE,"SN"}</definedName>
    <definedName name="hmom" localSheetId="0" hidden="1">{#N/A,#N/A,TRUE,"SUM";#N/A,#N/A,TRUE,"EE";#N/A,#N/A,TRUE,"AC";#N/A,#N/A,TRUE,"SN"}</definedName>
    <definedName name="hmom" localSheetId="5" hidden="1">{#N/A,#N/A,TRUE,"SUM";#N/A,#N/A,TRUE,"EE";#N/A,#N/A,TRUE,"AC";#N/A,#N/A,TRUE,"SN"}</definedName>
    <definedName name="hmom" hidden="1">{#N/A,#N/A,TRUE,"SUM";#N/A,#N/A,TRUE,"EE";#N/A,#N/A,TRUE,"AC";#N/A,#N/A,TRUE,"SN"}</definedName>
    <definedName name="hrhth" localSheetId="0" hidden="1">{#N/A,#N/A,TRUE,"SUM";#N/A,#N/A,TRUE,"EE";#N/A,#N/A,TRUE,"AC";#N/A,#N/A,TRUE,"SN"}</definedName>
    <definedName name="hrhth" localSheetId="5" hidden="1">{#N/A,#N/A,TRUE,"SUM";#N/A,#N/A,TRUE,"EE";#N/A,#N/A,TRUE,"AC";#N/A,#N/A,TRUE,"SN"}</definedName>
    <definedName name="hrhth" hidden="1">{#N/A,#N/A,TRUE,"SUM";#N/A,#N/A,TRUE,"EE";#N/A,#N/A,TRUE,"AC";#N/A,#N/A,TRUE,"SN"}</definedName>
    <definedName name="HTML_CodePage" hidden="1">874</definedName>
    <definedName name="HTML_Control" localSheetId="0" hidden="1">{"'SUMMATION'!$B$2:$I$2"}</definedName>
    <definedName name="HTML_Control" localSheetId="5" hidden="1">{"'SUMMATION'!$B$2:$I$2"}</definedName>
    <definedName name="HTML_Control" hidden="1">{"'SUMMATION'!$B$2:$I$2"}</definedName>
    <definedName name="HTML_Description" hidden="1">""</definedName>
    <definedName name="HTML_Email" hidden="1">""</definedName>
    <definedName name="HTML_Header" hidden="1">"SUMMATION"</definedName>
    <definedName name="HTML_LastUpdate" hidden="1">"21/3/02"</definedName>
    <definedName name="HTML_LineAfter" hidden="1">FALSE</definedName>
    <definedName name="HTML_LineBefore" hidden="1">FALSE</definedName>
    <definedName name="HTML_Name" hidden="1">"Estimate_5"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"C:\SAni.htm"</definedName>
    <definedName name="HTML_PathTemplate" hidden="1">"C:\My Documents\HTMLTemp.htm"</definedName>
    <definedName name="HTML_Title" hidden="1">"อาคารเรียนรวม"</definedName>
    <definedName name="hu" localSheetId="0" hidden="1">{#N/A,#N/A,FALSE,"OUTPUT SHEET "}</definedName>
    <definedName name="hu" localSheetId="5" hidden="1">{#N/A,#N/A,FALSE,"OUTPUT SHEET "}</definedName>
    <definedName name="hu" hidden="1">{#N/A,#N/A,FALSE,"OUTPUT SHEET "}</definedName>
    <definedName name="huy" localSheetId="0" hidden="1">{"'Sheet1'!$L$16"}</definedName>
    <definedName name="huy" localSheetId="5" hidden="1">{"'Sheet1'!$L$16"}</definedName>
    <definedName name="huy" hidden="1">{"'Sheet1'!$L$16"}</definedName>
    <definedName name="I.2" localSheetId="0" hidden="1">{#N/A,#N/A,TRUE,"SUM";#N/A,#N/A,TRUE,"EE";#N/A,#N/A,TRUE,"AC";#N/A,#N/A,TRUE,"SN"}</definedName>
    <definedName name="I.2" localSheetId="5" hidden="1">{#N/A,#N/A,TRUE,"SUM";#N/A,#N/A,TRUE,"EE";#N/A,#N/A,TRUE,"AC";#N/A,#N/A,TRUE,"SN"}</definedName>
    <definedName name="I.2" hidden="1">{#N/A,#N/A,TRUE,"SUM";#N/A,#N/A,TRUE,"EE";#N/A,#N/A,TRUE,"AC";#N/A,#N/A,TRUE,"SN"}</definedName>
    <definedName name="IIII" localSheetId="0" hidden="1">{#N/A,#N/A,TRUE,"factory";#N/A,#N/A,TRUE,"Stock build.";#N/A,#N/A,TRUE,"Pump house";#N/A,#N/A,TRUE,"Work shop";#N/A,#N/A,TRUE,"Guard house";#N/A,#N/A,TRUE,"Generator house";#N/A,#N/A,TRUE,"Garbage";#N/A,#N/A,TRUE,"External works"}</definedName>
    <definedName name="IIII" localSheetId="5" hidden="1">{#N/A,#N/A,TRUE,"factory";#N/A,#N/A,TRUE,"Stock build.";#N/A,#N/A,TRUE,"Pump house";#N/A,#N/A,TRUE,"Work shop";#N/A,#N/A,TRUE,"Guard house";#N/A,#N/A,TRUE,"Generator house";#N/A,#N/A,TRUE,"Garbage";#N/A,#N/A,TRUE,"External works"}</definedName>
    <definedName name="IIII" hidden="1">{#N/A,#N/A,TRUE,"factory";#N/A,#N/A,TRUE,"Stock build.";#N/A,#N/A,TRUE,"Pump house";#N/A,#N/A,TRUE,"Work shop";#N/A,#N/A,TRUE,"Guard house";#N/A,#N/A,TRUE,"Generator house";#N/A,#N/A,TRUE,"Garbage";#N/A,#N/A,TRUE,"External works"}</definedName>
    <definedName name="iiiiii" localSheetId="0" hidden="1">{#N/A,#N/A,TRUE,"SUM";#N/A,#N/A,TRUE,"EE";#N/A,#N/A,TRUE,"AC";#N/A,#N/A,TRUE,"SN"}</definedName>
    <definedName name="iiiiii" localSheetId="5" hidden="1">{#N/A,#N/A,TRUE,"SUM";#N/A,#N/A,TRUE,"EE";#N/A,#N/A,TRUE,"AC";#N/A,#N/A,TRUE,"SN"}</definedName>
    <definedName name="iiiiii" hidden="1">{#N/A,#N/A,TRUE,"SUM";#N/A,#N/A,TRUE,"EE";#N/A,#N/A,TRUE,"AC";#N/A,#N/A,TRUE,"SN"}</definedName>
    <definedName name="in" localSheetId="0" hidden="1">{#N/A,#N/A,TRUE,"Str.";#N/A,#N/A,TRUE,"Steel &amp; Roof";#N/A,#N/A,TRUE,"Arc.";#N/A,#N/A,TRUE,"Preliminary";#N/A,#N/A,TRUE,"Sum_Prelim"}</definedName>
    <definedName name="in" localSheetId="5" hidden="1">{#N/A,#N/A,TRUE,"Str.";#N/A,#N/A,TRUE,"Steel &amp; Roof";#N/A,#N/A,TRUE,"Arc.";#N/A,#N/A,TRUE,"Preliminary";#N/A,#N/A,TRUE,"Sum_Prelim"}</definedName>
    <definedName name="in" hidden="1">{#N/A,#N/A,TRUE,"Str.";#N/A,#N/A,TRUE,"Steel &amp; Roof";#N/A,#N/A,TRUE,"Arc.";#N/A,#N/A,TRUE,"Preliminary";#N/A,#N/A,TRUE,"Sum_Prelim"}</definedName>
    <definedName name="ishii" localSheetId="0" hidden="1">{#N/A,#N/A,TRUE,"SUM";#N/A,#N/A,TRUE,"EE";#N/A,#N/A,TRUE,"AC";#N/A,#N/A,TRUE,"SN"}</definedName>
    <definedName name="ishii" localSheetId="5" hidden="1">{#N/A,#N/A,TRUE,"SUM";#N/A,#N/A,TRUE,"EE";#N/A,#N/A,TRUE,"AC";#N/A,#N/A,TRUE,"SN"}</definedName>
    <definedName name="ishii" hidden="1">{#N/A,#N/A,TRUE,"SUM";#N/A,#N/A,TRUE,"EE";#N/A,#N/A,TRUE,"AC";#N/A,#N/A,TRUE,"SN"}</definedName>
    <definedName name="ito" localSheetId="0" hidden="1">{#N/A,#N/A,TRUE,"SUM";#N/A,#N/A,TRUE,"EE";#N/A,#N/A,TRUE,"AC";#N/A,#N/A,TRUE,"SN"}</definedName>
    <definedName name="ito" localSheetId="5" hidden="1">{#N/A,#N/A,TRUE,"SUM";#N/A,#N/A,TRUE,"EE";#N/A,#N/A,TRUE,"AC";#N/A,#N/A,TRUE,"SN"}</definedName>
    <definedName name="ito" hidden="1">{#N/A,#N/A,TRUE,"SUM";#N/A,#N/A,TRUE,"EE";#N/A,#N/A,TRUE,"AC";#N/A,#N/A,TRUE,"SN"}</definedName>
    <definedName name="JKDFSJCSDKJ" localSheetId="0" hidden="1">{#N/A,#N/A,TRUE,"SUM";#N/A,#N/A,TRUE,"EE";#N/A,#N/A,TRUE,"AC";#N/A,#N/A,TRUE,"SN"}</definedName>
    <definedName name="JKDFSJCSDKJ" localSheetId="5" hidden="1">{#N/A,#N/A,TRUE,"SUM";#N/A,#N/A,TRUE,"EE";#N/A,#N/A,TRUE,"AC";#N/A,#N/A,TRUE,"SN"}</definedName>
    <definedName name="JKDFSJCSDKJ" hidden="1">{#N/A,#N/A,TRUE,"SUM";#N/A,#N/A,TRUE,"EE";#N/A,#N/A,TRUE,"AC";#N/A,#N/A,TRUE,"SN"}</definedName>
    <definedName name="jki" localSheetId="0" hidden="1">{#N/A,#N/A,TRUE,"SUM";#N/A,#N/A,TRUE,"EE";#N/A,#N/A,TRUE,"AC";#N/A,#N/A,TRUE,"SN"}</definedName>
    <definedName name="jki" localSheetId="5" hidden="1">{#N/A,#N/A,TRUE,"SUM";#N/A,#N/A,TRUE,"EE";#N/A,#N/A,TRUE,"AC";#N/A,#N/A,TRUE,"SN"}</definedName>
    <definedName name="jki" hidden="1">{#N/A,#N/A,TRUE,"SUM";#N/A,#N/A,TRUE,"EE";#N/A,#N/A,TRUE,"AC";#N/A,#N/A,TRUE,"SN"}</definedName>
    <definedName name="jkkjkl" localSheetId="0" hidden="1">{#N/A,#N/A,TRUE,"SUM";#N/A,#N/A,TRUE,"EE";#N/A,#N/A,TRUE,"AC";#N/A,#N/A,TRUE,"SN"}</definedName>
    <definedName name="jkkjkl" localSheetId="5" hidden="1">{#N/A,#N/A,TRUE,"SUM";#N/A,#N/A,TRUE,"EE";#N/A,#N/A,TRUE,"AC";#N/A,#N/A,TRUE,"SN"}</definedName>
    <definedName name="jkkjkl" hidden="1">{#N/A,#N/A,TRUE,"SUM";#N/A,#N/A,TRUE,"EE";#N/A,#N/A,TRUE,"AC";#N/A,#N/A,TRUE,"SN"}</definedName>
    <definedName name="jrlfmf" localSheetId="0" hidden="1">{#N/A,#N/A,TRUE,"SUM";#N/A,#N/A,TRUE,"EE";#N/A,#N/A,TRUE,"AC";#N/A,#N/A,TRUE,"SN"}</definedName>
    <definedName name="jrlfmf" localSheetId="5" hidden="1">{#N/A,#N/A,TRUE,"SUM";#N/A,#N/A,TRUE,"EE";#N/A,#N/A,TRUE,"AC";#N/A,#N/A,TRUE,"SN"}</definedName>
    <definedName name="jrlfmf" hidden="1">{#N/A,#N/A,TRUE,"SUM";#N/A,#N/A,TRUE,"EE";#N/A,#N/A,TRUE,"AC";#N/A,#N/A,TRUE,"SN"}</definedName>
    <definedName name="jyjyj" localSheetId="0" hidden="1">{#N/A,#N/A,TRUE,"SUM";#N/A,#N/A,TRUE,"EE";#N/A,#N/A,TRUE,"AC";#N/A,#N/A,TRUE,"SN"}</definedName>
    <definedName name="jyjyj" localSheetId="5" hidden="1">{#N/A,#N/A,TRUE,"SUM";#N/A,#N/A,TRUE,"EE";#N/A,#N/A,TRUE,"AC";#N/A,#N/A,TRUE,"SN"}</definedName>
    <definedName name="jyjyj" hidden="1">{#N/A,#N/A,TRUE,"SUM";#N/A,#N/A,TRUE,"EE";#N/A,#N/A,TRUE,"AC";#N/A,#N/A,TRUE,"SN"}</definedName>
    <definedName name="K" localSheetId="0" hidden="1">{#N/A,#N/A,TRUE,"SUM";#N/A,#N/A,TRUE,"EE";#N/A,#N/A,TRUE,"AC";#N/A,#N/A,TRUE,"SN"}</definedName>
    <definedName name="K" localSheetId="5" hidden="1">{#N/A,#N/A,TRUE,"SUM";#N/A,#N/A,TRUE,"EE";#N/A,#N/A,TRUE,"AC";#N/A,#N/A,TRUE,"SN"}</definedName>
    <definedName name="K" hidden="1">{#N/A,#N/A,TRUE,"SUM";#N/A,#N/A,TRUE,"EE";#N/A,#N/A,TRUE,"AC";#N/A,#N/A,TRUE,"SN"}</definedName>
    <definedName name="kfgklsue" localSheetId="0" hidden="1">{#N/A,#N/A,TRUE,"SUM";#N/A,#N/A,TRUE,"EE";#N/A,#N/A,TRUE,"AC";#N/A,#N/A,TRUE,"SN"}</definedName>
    <definedName name="kfgklsue" localSheetId="5" hidden="1">{#N/A,#N/A,TRUE,"SUM";#N/A,#N/A,TRUE,"EE";#N/A,#N/A,TRUE,"AC";#N/A,#N/A,TRUE,"SN"}</definedName>
    <definedName name="kfgklsue" hidden="1">{#N/A,#N/A,TRUE,"SUM";#N/A,#N/A,TRUE,"EE";#N/A,#N/A,TRUE,"AC";#N/A,#N/A,TRUE,"SN"}</definedName>
    <definedName name="kk" localSheetId="0" hidden="1">{#N/A,#N/A,TRUE,"SUM";#N/A,#N/A,TRUE,"EE";#N/A,#N/A,TRUE,"AC";#N/A,#N/A,TRUE,"SN"}</definedName>
    <definedName name="kk" localSheetId="5" hidden="1">{#N/A,#N/A,TRUE,"SUM";#N/A,#N/A,TRUE,"EE";#N/A,#N/A,TRUE,"AC";#N/A,#N/A,TRUE,"SN"}</definedName>
    <definedName name="kk" hidden="1">{#N/A,#N/A,TRUE,"SUM";#N/A,#N/A,TRUE,"EE";#N/A,#N/A,TRUE,"AC";#N/A,#N/A,TRUE,"SN"}</definedName>
    <definedName name="KKPP" localSheetId="0" hidden="1">{#N/A,#N/A,TRUE,"SUM";#N/A,#N/A,TRUE,"EE";#N/A,#N/A,TRUE,"AC";#N/A,#N/A,TRUE,"SN"}</definedName>
    <definedName name="KKPP" localSheetId="5" hidden="1">{#N/A,#N/A,TRUE,"SUM";#N/A,#N/A,TRUE,"EE";#N/A,#N/A,TRUE,"AC";#N/A,#N/A,TRUE,"SN"}</definedName>
    <definedName name="KKPP" hidden="1">{#N/A,#N/A,TRUE,"SUM";#N/A,#N/A,TRUE,"EE";#N/A,#N/A,TRUE,"AC";#N/A,#N/A,TRUE,"SN"}</definedName>
    <definedName name="klhkl" hidden="1">#REF!</definedName>
    <definedName name="leau" localSheetId="0" hidden="1">{#N/A,#N/A,TRUE,"SUM";#N/A,#N/A,TRUE,"EE";#N/A,#N/A,TRUE,"AC";#N/A,#N/A,TRUE,"SN"}</definedName>
    <definedName name="leau" localSheetId="5" hidden="1">{#N/A,#N/A,TRUE,"SUM";#N/A,#N/A,TRUE,"EE";#N/A,#N/A,TRUE,"AC";#N/A,#N/A,TRUE,"SN"}</definedName>
    <definedName name="leau" hidden="1">{#N/A,#N/A,TRUE,"SUM";#N/A,#N/A,TRUE,"EE";#N/A,#N/A,TRUE,"AC";#N/A,#N/A,TRUE,"SN"}</definedName>
    <definedName name="Letter" localSheetId="0" hidden="1">{#N/A,#N/A,TRUE,"Str.";#N/A,#N/A,TRUE,"Steel &amp; Roof";#N/A,#N/A,TRUE,"Arc.";#N/A,#N/A,TRUE,"Preliminary";#N/A,#N/A,TRUE,"Sum_Prelim"}</definedName>
    <definedName name="Letter" localSheetId="5" hidden="1">{#N/A,#N/A,TRUE,"Str.";#N/A,#N/A,TRUE,"Steel &amp; Roof";#N/A,#N/A,TRUE,"Arc.";#N/A,#N/A,TRUE,"Preliminary";#N/A,#N/A,TRUE,"Sum_Prelim"}</definedName>
    <definedName name="Letter" hidden="1">{#N/A,#N/A,TRUE,"Str.";#N/A,#N/A,TRUE,"Steel &amp; Roof";#N/A,#N/A,TRUE,"Arc.";#N/A,#N/A,TRUE,"Preliminary";#N/A,#N/A,TRUE,"Sum_Prelim"}</definedName>
    <definedName name="LIST" localSheetId="0" hidden="1">{#N/A,#N/A,TRUE,"Str.";#N/A,#N/A,TRUE,"Steel &amp; Roof";#N/A,#N/A,TRUE,"Arc.";#N/A,#N/A,TRUE,"Preliminary";#N/A,#N/A,TRUE,"Sum_Prelim"}</definedName>
    <definedName name="LIST" localSheetId="5" hidden="1">{#N/A,#N/A,TRUE,"Str.";#N/A,#N/A,TRUE,"Steel &amp; Roof";#N/A,#N/A,TRUE,"Arc.";#N/A,#N/A,TRUE,"Preliminary";#N/A,#N/A,TRUE,"Sum_Prelim"}</definedName>
    <definedName name="LIST" hidden="1">{#N/A,#N/A,TRUE,"Str.";#N/A,#N/A,TRUE,"Steel &amp; Roof";#N/A,#N/A,TRUE,"Arc.";#N/A,#N/A,TRUE,"Preliminary";#N/A,#N/A,TRUE,"Sum_Prelim"}</definedName>
    <definedName name="lkirf" localSheetId="0" hidden="1">{#N/A,#N/A,TRUE,"SUM";#N/A,#N/A,TRUE,"EE";#N/A,#N/A,TRUE,"AC";#N/A,#N/A,TRUE,"SN"}</definedName>
    <definedName name="lkirf" localSheetId="5" hidden="1">{#N/A,#N/A,TRUE,"SUM";#N/A,#N/A,TRUE,"EE";#N/A,#N/A,TRUE,"AC";#N/A,#N/A,TRUE,"SN"}</definedName>
    <definedName name="lkirf" hidden="1">{#N/A,#N/A,TRUE,"SUM";#N/A,#N/A,TRUE,"EE";#N/A,#N/A,TRUE,"AC";#N/A,#N/A,TRUE,"SN"}</definedName>
    <definedName name="lll" localSheetId="0" hidden="1">{"sales",#N/A,FALSE,"SALES"}</definedName>
    <definedName name="lll" localSheetId="5" hidden="1">{"sales",#N/A,FALSE,"SALES"}</definedName>
    <definedName name="lll" hidden="1">{"sales",#N/A,FALSE,"SALES"}</definedName>
    <definedName name="log" localSheetId="0" hidden="1">{#N/A,#N/A,TRUE,"SUM";#N/A,#N/A,TRUE,"EE";#N/A,#N/A,TRUE,"AC";#N/A,#N/A,TRUE,"SN"}</definedName>
    <definedName name="log" localSheetId="5" hidden="1">{#N/A,#N/A,TRUE,"SUM";#N/A,#N/A,TRUE,"EE";#N/A,#N/A,TRUE,"AC";#N/A,#N/A,TRUE,"SN"}</definedName>
    <definedName name="log" hidden="1">{#N/A,#N/A,TRUE,"SUM";#N/A,#N/A,TRUE,"EE";#N/A,#N/A,TRUE,"AC";#N/A,#N/A,TRUE,"SN"}</definedName>
    <definedName name="LP" localSheetId="0" hidden="1">{#N/A,#N/A,TRUE,"Str.";#N/A,#N/A,TRUE,"Steel &amp; Roof";#N/A,#N/A,TRUE,"Arc.";#N/A,#N/A,TRUE,"Preliminary";#N/A,#N/A,TRUE,"Sum_Prelim"}</definedName>
    <definedName name="LP" localSheetId="5" hidden="1">{#N/A,#N/A,TRUE,"Str.";#N/A,#N/A,TRUE,"Steel &amp; Roof";#N/A,#N/A,TRUE,"Arc.";#N/A,#N/A,TRUE,"Preliminary";#N/A,#N/A,TRUE,"Sum_Prelim"}</definedName>
    <definedName name="LP" hidden="1">{#N/A,#N/A,TRUE,"Str.";#N/A,#N/A,TRUE,"Steel &amp; Roof";#N/A,#N/A,TRUE,"Arc.";#N/A,#N/A,TRUE,"Preliminary";#N/A,#N/A,TRUE,"Sum_Prelim"}</definedName>
    <definedName name="Lt." localSheetId="0" hidden="1">{#N/A,#N/A,TRUE,"Str.";#N/A,#N/A,TRUE,"Steel &amp; Roof";#N/A,#N/A,TRUE,"Arc.";#N/A,#N/A,TRUE,"Preliminary";#N/A,#N/A,TRUE,"Sum_Prelim"}</definedName>
    <definedName name="Lt." localSheetId="5" hidden="1">{#N/A,#N/A,TRUE,"Str.";#N/A,#N/A,TRUE,"Steel &amp; Roof";#N/A,#N/A,TRUE,"Arc.";#N/A,#N/A,TRUE,"Preliminary";#N/A,#N/A,TRUE,"Sum_Prelim"}</definedName>
    <definedName name="Lt." hidden="1">{#N/A,#N/A,TRUE,"Str.";#N/A,#N/A,TRUE,"Steel &amp; Roof";#N/A,#N/A,TRUE,"Arc.";#N/A,#N/A,TRUE,"Preliminary";#N/A,#N/A,TRUE,"Sum_Prelim"}</definedName>
    <definedName name="m" hidden="1">#REF!</definedName>
    <definedName name="MAY" localSheetId="0" hidden="1">{#N/A,#N/A,TRUE,"Str.";#N/A,#N/A,TRUE,"Steel &amp; Roof";#N/A,#N/A,TRUE,"Arc.";#N/A,#N/A,TRUE,"Preliminary";#N/A,#N/A,TRUE,"Sum_Prelim"}</definedName>
    <definedName name="MAY" localSheetId="5" hidden="1">{#N/A,#N/A,TRUE,"Str.";#N/A,#N/A,TRUE,"Steel &amp; Roof";#N/A,#N/A,TRUE,"Arc.";#N/A,#N/A,TRUE,"Preliminary";#N/A,#N/A,TRUE,"Sum_Prelim"}</definedName>
    <definedName name="MAY" hidden="1">{#N/A,#N/A,TRUE,"Str.";#N/A,#N/A,TRUE,"Steel &amp; Roof";#N/A,#N/A,TRUE,"Arc.";#N/A,#N/A,TRUE,"Preliminary";#N/A,#N/A,TRUE,"Sum_Prelim"}</definedName>
    <definedName name="mdkeklde" localSheetId="0" hidden="1">{#N/A,#N/A,TRUE,"SUM";#N/A,#N/A,TRUE,"EE";#N/A,#N/A,TRUE,"AC";#N/A,#N/A,TRUE,"SN"}</definedName>
    <definedName name="mdkeklde" localSheetId="5" hidden="1">{#N/A,#N/A,TRUE,"SUM";#N/A,#N/A,TRUE,"EE";#N/A,#N/A,TRUE,"AC";#N/A,#N/A,TRUE,"SN"}</definedName>
    <definedName name="mdkeklde" hidden="1">{#N/A,#N/A,TRUE,"SUM";#N/A,#N/A,TRUE,"EE";#N/A,#N/A,TRUE,"AC";#N/A,#N/A,TRUE,"SN"}</definedName>
    <definedName name="ME" localSheetId="0" hidden="1">{#N/A,#N/A,TRUE,"SUM";#N/A,#N/A,TRUE,"EE";#N/A,#N/A,TRUE,"AC";#N/A,#N/A,TRUE,"SN"}</definedName>
    <definedName name="ME" localSheetId="5" hidden="1">{#N/A,#N/A,TRUE,"SUM";#N/A,#N/A,TRUE,"EE";#N/A,#N/A,TRUE,"AC";#N/A,#N/A,TRUE,"SN"}</definedName>
    <definedName name="ME" hidden="1">{#N/A,#N/A,TRUE,"SUM";#N/A,#N/A,TRUE,"EE";#N/A,#N/A,TRUE,"AC";#N/A,#N/A,TRUE,"SN"}</definedName>
    <definedName name="Mech" localSheetId="0" hidden="1">{#N/A,#N/A,TRUE,"SUM";#N/A,#N/A,TRUE,"EE";#N/A,#N/A,TRUE,"AC";#N/A,#N/A,TRUE,"SN"}</definedName>
    <definedName name="Mech" localSheetId="5" hidden="1">{#N/A,#N/A,TRUE,"SUM";#N/A,#N/A,TRUE,"EE";#N/A,#N/A,TRUE,"AC";#N/A,#N/A,TRUE,"SN"}</definedName>
    <definedName name="Mech" hidden="1">{#N/A,#N/A,TRUE,"SUM";#N/A,#N/A,TRUE,"EE";#N/A,#N/A,TRUE,"AC";#N/A,#N/A,TRUE,"SN"}</definedName>
    <definedName name="mfjrlk" localSheetId="0" hidden="1">{#N/A,#N/A,TRUE,"SUM";#N/A,#N/A,TRUE,"EE";#N/A,#N/A,TRUE,"AC";#N/A,#N/A,TRUE,"SN"}</definedName>
    <definedName name="mfjrlk" localSheetId="5" hidden="1">{#N/A,#N/A,TRUE,"SUM";#N/A,#N/A,TRUE,"EE";#N/A,#N/A,TRUE,"AC";#N/A,#N/A,TRUE,"SN"}</definedName>
    <definedName name="mfjrlk" hidden="1">{#N/A,#N/A,TRUE,"SUM";#N/A,#N/A,TRUE,"EE";#N/A,#N/A,TRUE,"AC";#N/A,#N/A,TRUE,"SN"}</definedName>
    <definedName name="mfkf" localSheetId="0" hidden="1">{#N/A,#N/A,TRUE,"SUM";#N/A,#N/A,TRUE,"EE";#N/A,#N/A,TRUE,"AC";#N/A,#N/A,TRUE,"SN"}</definedName>
    <definedName name="mfkf" localSheetId="5" hidden="1">{#N/A,#N/A,TRUE,"SUM";#N/A,#N/A,TRUE,"EE";#N/A,#N/A,TRUE,"AC";#N/A,#N/A,TRUE,"SN"}</definedName>
    <definedName name="mfkf" hidden="1">{#N/A,#N/A,TRUE,"SUM";#N/A,#N/A,TRUE,"EE";#N/A,#N/A,TRUE,"AC";#N/A,#N/A,TRUE,"SN"}</definedName>
    <definedName name="mflvkg" localSheetId="0" hidden="1">{#N/A,#N/A,TRUE,"SUM";#N/A,#N/A,TRUE,"EE";#N/A,#N/A,TRUE,"AC";#N/A,#N/A,TRUE,"SN"}</definedName>
    <definedName name="mflvkg" localSheetId="5" hidden="1">{#N/A,#N/A,TRUE,"SUM";#N/A,#N/A,TRUE,"EE";#N/A,#N/A,TRUE,"AC";#N/A,#N/A,TRUE,"SN"}</definedName>
    <definedName name="mflvkg" hidden="1">{#N/A,#N/A,TRUE,"SUM";#N/A,#N/A,TRUE,"EE";#N/A,#N/A,TRUE,"AC";#N/A,#N/A,TRUE,"SN"}</definedName>
    <definedName name="mik" localSheetId="0" hidden="1">{#N/A,#N/A,TRUE,"SUM";#N/A,#N/A,TRUE,"EE";#N/A,#N/A,TRUE,"AC";#N/A,#N/A,TRUE,"SN"}</definedName>
    <definedName name="mik" localSheetId="5" hidden="1">{#N/A,#N/A,TRUE,"SUM";#N/A,#N/A,TRUE,"EE";#N/A,#N/A,TRUE,"AC";#N/A,#N/A,TRUE,"SN"}</definedName>
    <definedName name="mik" hidden="1">{#N/A,#N/A,TRUE,"SUM";#N/A,#N/A,TRUE,"EE";#N/A,#N/A,TRUE,"AC";#N/A,#N/A,TRUE,"SN"}</definedName>
    <definedName name="mj" localSheetId="0" hidden="1">{#N/A,#N/A,TRUE,"Str.";#N/A,#N/A,TRUE,"Steel &amp; Roof";#N/A,#N/A,TRUE,"Arc.";#N/A,#N/A,TRUE,"Preliminary";#N/A,#N/A,TRUE,"Sum_Prelim"}</definedName>
    <definedName name="mj" localSheetId="5" hidden="1">{#N/A,#N/A,TRUE,"Str.";#N/A,#N/A,TRUE,"Steel &amp; Roof";#N/A,#N/A,TRUE,"Arc.";#N/A,#N/A,TRUE,"Preliminary";#N/A,#N/A,TRUE,"Sum_Prelim"}</definedName>
    <definedName name="mj" hidden="1">{#N/A,#N/A,TRUE,"Str.";#N/A,#N/A,TRUE,"Steel &amp; Roof";#N/A,#N/A,TRUE,"Arc.";#N/A,#N/A,TRUE,"Preliminary";#N/A,#N/A,TRUE,"Sum_Prelim"}</definedName>
    <definedName name="mjekd" localSheetId="0" hidden="1">{#N/A,#N/A,TRUE,"SUM";#N/A,#N/A,TRUE,"EE";#N/A,#N/A,TRUE,"AC";#N/A,#N/A,TRUE,"SN"}</definedName>
    <definedName name="mjekd" localSheetId="5" hidden="1">{#N/A,#N/A,TRUE,"SUM";#N/A,#N/A,TRUE,"EE";#N/A,#N/A,TRUE,"AC";#N/A,#N/A,TRUE,"SN"}</definedName>
    <definedName name="mjekd" hidden="1">{#N/A,#N/A,TRUE,"SUM";#N/A,#N/A,TRUE,"EE";#N/A,#N/A,TRUE,"AC";#N/A,#N/A,TRUE,"SN"}</definedName>
    <definedName name="mji" localSheetId="0" hidden="1">{#N/A,#N/A,TRUE,"SUM";#N/A,#N/A,TRUE,"EE";#N/A,#N/A,TRUE,"AC";#N/A,#N/A,TRUE,"SN"}</definedName>
    <definedName name="mji" localSheetId="5" hidden="1">{#N/A,#N/A,TRUE,"SUM";#N/A,#N/A,TRUE,"EE";#N/A,#N/A,TRUE,"AC";#N/A,#N/A,TRUE,"SN"}</definedName>
    <definedName name="mji" hidden="1">{#N/A,#N/A,TRUE,"SUM";#N/A,#N/A,TRUE,"EE";#N/A,#N/A,TRUE,"AC";#N/A,#N/A,TRUE,"SN"}</definedName>
    <definedName name="mkdld" localSheetId="0" hidden="1">{#N/A,#N/A,TRUE,"SUM";#N/A,#N/A,TRUE,"EE";#N/A,#N/A,TRUE,"AC";#N/A,#N/A,TRUE,"SN"}</definedName>
    <definedName name="mkdld" localSheetId="5" hidden="1">{#N/A,#N/A,TRUE,"SUM";#N/A,#N/A,TRUE,"EE";#N/A,#N/A,TRUE,"AC";#N/A,#N/A,TRUE,"SN"}</definedName>
    <definedName name="mkdld" hidden="1">{#N/A,#N/A,TRUE,"SUM";#N/A,#N/A,TRUE,"EE";#N/A,#N/A,TRUE,"AC";#N/A,#N/A,TRUE,"SN"}</definedName>
    <definedName name="mkfirkf" localSheetId="0" hidden="1">{#N/A,#N/A,TRUE,"SUM";#N/A,#N/A,TRUE,"EE";#N/A,#N/A,TRUE,"AC";#N/A,#N/A,TRUE,"SN"}</definedName>
    <definedName name="mkfirkf" localSheetId="5" hidden="1">{#N/A,#N/A,TRUE,"SUM";#N/A,#N/A,TRUE,"EE";#N/A,#N/A,TRUE,"AC";#N/A,#N/A,TRUE,"SN"}</definedName>
    <definedName name="mkfirkf" hidden="1">{#N/A,#N/A,TRUE,"SUM";#N/A,#N/A,TRUE,"EE";#N/A,#N/A,TRUE,"AC";#N/A,#N/A,TRUE,"SN"}</definedName>
    <definedName name="mki" localSheetId="0" hidden="1">{#N/A,#N/A,TRUE,"SUM";#N/A,#N/A,TRUE,"EE";#N/A,#N/A,TRUE,"AC";#N/A,#N/A,TRUE,"SN"}</definedName>
    <definedName name="mki" localSheetId="5" hidden="1">{#N/A,#N/A,TRUE,"SUM";#N/A,#N/A,TRUE,"EE";#N/A,#N/A,TRUE,"AC";#N/A,#N/A,TRUE,"SN"}</definedName>
    <definedName name="mki" hidden="1">{#N/A,#N/A,TRUE,"SUM";#N/A,#N/A,TRUE,"EE";#N/A,#N/A,TRUE,"AC";#N/A,#N/A,TRUE,"SN"}</definedName>
    <definedName name="MR" localSheetId="0" hidden="1">{#N/A,#N/A,FALSE,"OUTPUT SHEET "}</definedName>
    <definedName name="MR" localSheetId="5" hidden="1">{#N/A,#N/A,FALSE,"OUTPUT SHEET "}</definedName>
    <definedName name="MR" hidden="1">{#N/A,#N/A,FALSE,"OUTPUT SHEET "}</definedName>
    <definedName name="NAME" localSheetId="0" hidden="1">{#N/A,#N/A,TRUE,"SUM";#N/A,#N/A,TRUE,"EE";#N/A,#N/A,TRUE,"AC";#N/A,#N/A,TRUE,"SN"}</definedName>
    <definedName name="NAME" localSheetId="5" hidden="1">{#N/A,#N/A,TRUE,"SUM";#N/A,#N/A,TRUE,"EE";#N/A,#N/A,TRUE,"AC";#N/A,#N/A,TRUE,"SN"}</definedName>
    <definedName name="NAME" hidden="1">{#N/A,#N/A,TRUE,"SUM";#N/A,#N/A,TRUE,"EE";#N/A,#N/A,TRUE,"AC";#N/A,#N/A,TRUE,"SN"}</definedName>
    <definedName name="New" localSheetId="0" hidden="1">{#N/A,#N/A,TRUE,"Str.";#N/A,#N/A,TRUE,"Steel &amp; Roof";#N/A,#N/A,TRUE,"Arc.";#N/A,#N/A,TRUE,"Preliminary";#N/A,#N/A,TRUE,"Sum_Prelim"}</definedName>
    <definedName name="New" localSheetId="5" hidden="1">{#N/A,#N/A,TRUE,"Str.";#N/A,#N/A,TRUE,"Steel &amp; Roof";#N/A,#N/A,TRUE,"Arc.";#N/A,#N/A,TRUE,"Preliminary";#N/A,#N/A,TRUE,"Sum_Prelim"}</definedName>
    <definedName name="New" hidden="1">{#N/A,#N/A,TRUE,"Str.";#N/A,#N/A,TRUE,"Steel &amp; Roof";#N/A,#N/A,TRUE,"Arc.";#N/A,#N/A,TRUE,"Preliminary";#N/A,#N/A,TRUE,"Sum_Prelim"}</definedName>
    <definedName name="neww" localSheetId="0" hidden="1">{#N/A,#N/A,TRUE,"SUM";#N/A,#N/A,TRUE,"EE";#N/A,#N/A,TRUE,"AC";#N/A,#N/A,TRUE,"SN"}</definedName>
    <definedName name="neww" localSheetId="5" hidden="1">{#N/A,#N/A,TRUE,"SUM";#N/A,#N/A,TRUE,"EE";#N/A,#N/A,TRUE,"AC";#N/A,#N/A,TRUE,"SN"}</definedName>
    <definedName name="neww" hidden="1">{#N/A,#N/A,TRUE,"SUM";#N/A,#N/A,TRUE,"EE";#N/A,#N/A,TRUE,"AC";#N/A,#N/A,TRUE,"SN"}</definedName>
    <definedName name="nji" localSheetId="0" hidden="1">{#N/A,#N/A,TRUE,"SUM";#N/A,#N/A,TRUE,"EE";#N/A,#N/A,TRUE,"AC";#N/A,#N/A,TRUE,"SN"}</definedName>
    <definedName name="nji" localSheetId="5" hidden="1">{#N/A,#N/A,TRUE,"SUM";#N/A,#N/A,TRUE,"EE";#N/A,#N/A,TRUE,"AC";#N/A,#N/A,TRUE,"SN"}</definedName>
    <definedName name="nji" hidden="1">{#N/A,#N/A,TRUE,"SUM";#N/A,#N/A,TRUE,"EE";#N/A,#N/A,TRUE,"AC";#N/A,#N/A,TRUE,"SN"}</definedName>
    <definedName name="nju" localSheetId="0" hidden="1">{#N/A,#N/A,TRUE,"SUM";#N/A,#N/A,TRUE,"EE";#N/A,#N/A,TRUE,"AC";#N/A,#N/A,TRUE,"SN"}</definedName>
    <definedName name="nju" localSheetId="5" hidden="1">{#N/A,#N/A,TRUE,"SUM";#N/A,#N/A,TRUE,"EE";#N/A,#N/A,TRUE,"AC";#N/A,#N/A,TRUE,"SN"}</definedName>
    <definedName name="nju" hidden="1">{#N/A,#N/A,TRUE,"SUM";#N/A,#N/A,TRUE,"EE";#N/A,#N/A,TRUE,"AC";#N/A,#N/A,TRUE,"SN"}</definedName>
    <definedName name="nm" localSheetId="0" hidden="1">{#N/A,#N/A,TRUE,"Str.";#N/A,#N/A,TRUE,"Steel &amp; Roof";#N/A,#N/A,TRUE,"Arc.";#N/A,#N/A,TRUE,"Preliminary";#N/A,#N/A,TRUE,"Sum_Prelim"}</definedName>
    <definedName name="nm" localSheetId="5" hidden="1">{#N/A,#N/A,TRUE,"Str.";#N/A,#N/A,TRUE,"Steel &amp; Roof";#N/A,#N/A,TRUE,"Arc.";#N/A,#N/A,TRUE,"Preliminary";#N/A,#N/A,TRUE,"Sum_Prelim"}</definedName>
    <definedName name="nm" hidden="1">{#N/A,#N/A,TRUE,"Str.";#N/A,#N/A,TRUE,"Steel &amp; Roof";#N/A,#N/A,TRUE,"Arc.";#N/A,#N/A,TRUE,"Preliminary";#N/A,#N/A,TRUE,"Sum_Prelim"}</definedName>
    <definedName name="nn" localSheetId="0" hidden="1">{#N/A,#N/A,TRUE,"SUM";#N/A,#N/A,TRUE,"EE";#N/A,#N/A,TRUE,"AC";#N/A,#N/A,TRUE,"SN"}</definedName>
    <definedName name="nn" localSheetId="5" hidden="1">{#N/A,#N/A,TRUE,"SUM";#N/A,#N/A,TRUE,"EE";#N/A,#N/A,TRUE,"AC";#N/A,#N/A,TRUE,"SN"}</definedName>
    <definedName name="nn" hidden="1">{#N/A,#N/A,TRUE,"SUM";#N/A,#N/A,TRUE,"EE";#N/A,#N/A,TRUE,"AC";#N/A,#N/A,TRUE,"SN"}</definedName>
    <definedName name="nnn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o" localSheetId="0" hidden="1">{#N/A,#N/A,TRUE,"Str.";#N/A,#N/A,TRUE,"Steel &amp; Roof";#N/A,#N/A,TRUE,"Arc.";#N/A,#N/A,TRUE,"Preliminary";#N/A,#N/A,TRUE,"Sum_Prelim"}</definedName>
    <definedName name="no" localSheetId="5" hidden="1">{#N/A,#N/A,TRUE,"Str.";#N/A,#N/A,TRUE,"Steel &amp; Roof";#N/A,#N/A,TRUE,"Arc.";#N/A,#N/A,TRUE,"Preliminary";#N/A,#N/A,TRUE,"Sum_Prelim"}</definedName>
    <definedName name="no" hidden="1">{#N/A,#N/A,TRUE,"Str.";#N/A,#N/A,TRUE,"Steel &amp; Roof";#N/A,#N/A,TRUE,"Arc.";#N/A,#N/A,TRUE,"Preliminary";#N/A,#N/A,TRUE,"Sum_Prelim"}</definedName>
    <definedName name="nraw" localSheetId="0" hidden="1">{#N/A,#N/A,TRUE,"SUM";#N/A,#N/A,TRUE,"EE";#N/A,#N/A,TRUE,"AC";#N/A,#N/A,TRUE,"SN"}</definedName>
    <definedName name="nraw" localSheetId="5" hidden="1">{#N/A,#N/A,TRUE,"SUM";#N/A,#N/A,TRUE,"EE";#N/A,#N/A,TRUE,"AC";#N/A,#N/A,TRUE,"SN"}</definedName>
    <definedName name="nraw" hidden="1">{#N/A,#N/A,TRUE,"SUM";#N/A,#N/A,TRUE,"EE";#N/A,#N/A,TRUE,"AC";#N/A,#N/A,TRUE,"SN"}</definedName>
    <definedName name="nuih" localSheetId="0" hidden="1">{#N/A,#N/A,TRUE,"SUM";#N/A,#N/A,TRUE,"EE";#N/A,#N/A,TRUE,"AC";#N/A,#N/A,TRUE,"SN"}</definedName>
    <definedName name="nuih" localSheetId="5" hidden="1">{#N/A,#N/A,TRUE,"SUM";#N/A,#N/A,TRUE,"EE";#N/A,#N/A,TRUE,"AC";#N/A,#N/A,TRUE,"SN"}</definedName>
    <definedName name="nuih" hidden="1">{#N/A,#N/A,TRUE,"SUM";#N/A,#N/A,TRUE,"EE";#N/A,#N/A,TRUE,"AC";#N/A,#N/A,TRUE,"SN"}</definedName>
    <definedName name="OCTOBER" localSheetId="0" hidden="1">{#N/A,#N/A,TRUE,"Str.";#N/A,#N/A,TRUE,"Steel &amp; Roof";#N/A,#N/A,TRUE,"Arc.";#N/A,#N/A,TRUE,"Preliminary";#N/A,#N/A,TRUE,"Sum_Prelim"}</definedName>
    <definedName name="OCTOBER" localSheetId="5" hidden="1">{#N/A,#N/A,TRUE,"Str.";#N/A,#N/A,TRUE,"Steel &amp; Roof";#N/A,#N/A,TRUE,"Arc.";#N/A,#N/A,TRUE,"Preliminary";#N/A,#N/A,TRUE,"Sum_Prelim"}</definedName>
    <definedName name="OCTOBER" hidden="1">{#N/A,#N/A,TRUE,"Str.";#N/A,#N/A,TRUE,"Steel &amp; Roof";#N/A,#N/A,TRUE,"Arc.";#N/A,#N/A,TRUE,"Preliminary";#N/A,#N/A,TRUE,"Sum_Prelim"}</definedName>
    <definedName name="ODH" hidden="1">#REF!</definedName>
    <definedName name="olp" localSheetId="0" hidden="1">{#N/A,#N/A,TRUE,"SUM";#N/A,#N/A,TRUE,"EE";#N/A,#N/A,TRUE,"AC";#N/A,#N/A,TRUE,"SN"}</definedName>
    <definedName name="olp" localSheetId="5" hidden="1">{#N/A,#N/A,TRUE,"SUM";#N/A,#N/A,TRUE,"EE";#N/A,#N/A,TRUE,"AC";#N/A,#N/A,TRUE,"SN"}</definedName>
    <definedName name="olp" hidden="1">{#N/A,#N/A,TRUE,"SUM";#N/A,#N/A,TRUE,"EE";#N/A,#N/A,TRUE,"AC";#N/A,#N/A,TRUE,"SN"}</definedName>
    <definedName name="oo" localSheetId="0" hidden="1">{#N/A,#N/A,TRUE,"SUM";#N/A,#N/A,TRUE,"EE";#N/A,#N/A,TRUE,"AC";#N/A,#N/A,TRUE,"SN"}</definedName>
    <definedName name="oo" localSheetId="5" hidden="1">{#N/A,#N/A,TRUE,"SUM";#N/A,#N/A,TRUE,"EE";#N/A,#N/A,TRUE,"AC";#N/A,#N/A,TRUE,"SN"}</definedName>
    <definedName name="oo" hidden="1">{#N/A,#N/A,TRUE,"SUM";#N/A,#N/A,TRUE,"EE";#N/A,#N/A,TRUE,"AC";#N/A,#N/A,TRUE,"SN"}</definedName>
    <definedName name="OOOO" localSheetId="0" hidden="1">{#N/A,#N/A,TRUE,"SUM";#N/A,#N/A,TRUE,"EE";#N/A,#N/A,TRUE,"AC";#N/A,#N/A,TRUE,"SN"}</definedName>
    <definedName name="OOOO" localSheetId="5" hidden="1">{#N/A,#N/A,TRUE,"SUM";#N/A,#N/A,TRUE,"EE";#N/A,#N/A,TRUE,"AC";#N/A,#N/A,TRUE,"SN"}</definedName>
    <definedName name="OOOO" hidden="1">{#N/A,#N/A,TRUE,"SUM";#N/A,#N/A,TRUE,"EE";#N/A,#N/A,TRUE,"AC";#N/A,#N/A,TRUE,"SN"}</definedName>
    <definedName name="or" localSheetId="0" hidden="1">{#N/A,#N/A,TRUE,"SUM";#N/A,#N/A,TRUE,"EE";#N/A,#N/A,TRUE,"AC";#N/A,#N/A,TRUE,"SN"}</definedName>
    <definedName name="or" localSheetId="5" hidden="1">{#N/A,#N/A,TRUE,"SUM";#N/A,#N/A,TRUE,"EE";#N/A,#N/A,TRUE,"AC";#N/A,#N/A,TRUE,"SN"}</definedName>
    <definedName name="or" hidden="1">{#N/A,#N/A,TRUE,"SUM";#N/A,#N/A,TRUE,"EE";#N/A,#N/A,TRUE,"AC";#N/A,#N/A,TRUE,"SN"}</definedName>
    <definedName name="OrderTable" hidden="1">#REF!</definedName>
    <definedName name="OUTLINE1" localSheetId="0" hidden="1">{#N/A,#N/A,TRUE,"SUM";#N/A,#N/A,TRUE,"EE";#N/A,#N/A,TRUE,"AC";#N/A,#N/A,TRUE,"SN"}</definedName>
    <definedName name="OUTLINE1" localSheetId="5" hidden="1">{#N/A,#N/A,TRUE,"SUM";#N/A,#N/A,TRUE,"EE";#N/A,#N/A,TRUE,"AC";#N/A,#N/A,TRUE,"SN"}</definedName>
    <definedName name="OUTLINE1" hidden="1">{#N/A,#N/A,TRUE,"SUM";#N/A,#N/A,TRUE,"EE";#N/A,#N/A,TRUE,"AC";#N/A,#N/A,TRUE,"SN"}</definedName>
    <definedName name="p" localSheetId="0" hidden="1">{"SUM",#N/A,FALSE,"summary";"BOOK11-1",#N/A,FALSE,"1CityGarden";"BOOK11-2",#N/A,FALSE,"2CountryGarden";"BOOK11-3",#N/A,FALSE,"3JUNGLE";"BOOK11-4CIVIL",#N/A,FALSE,"CIVIL"}</definedName>
    <definedName name="p" localSheetId="5" hidden="1">{"SUM",#N/A,FALSE,"summary";"BOOK11-1",#N/A,FALSE,"1CityGarden";"BOOK11-2",#N/A,FALSE,"2CountryGarden";"BOOK11-3",#N/A,FALSE,"3JUNGLE";"BOOK11-4CIVIL",#N/A,FALSE,"CIVIL"}</definedName>
    <definedName name="p" hidden="1">{"SUM",#N/A,FALSE,"summary";"BOOK11-1",#N/A,FALSE,"1CityGarden";"BOOK11-2",#N/A,FALSE,"2CountryGarden";"BOOK11-3",#N/A,FALSE,"3JUNGLE";"BOOK11-4CIVIL",#N/A,FALSE,"CIVIL"}</definedName>
    <definedName name="Panel" localSheetId="0" hidden="1">{#N/A,#N/A,TRUE,"SUM";#N/A,#N/A,TRUE,"EE";#N/A,#N/A,TRUE,"AC";#N/A,#N/A,TRUE,"SN"}</definedName>
    <definedName name="Panel" localSheetId="5" hidden="1">{#N/A,#N/A,TRUE,"SUM";#N/A,#N/A,TRUE,"EE";#N/A,#N/A,TRUE,"AC";#N/A,#N/A,TRUE,"SN"}</definedName>
    <definedName name="Panel" hidden="1">{#N/A,#N/A,TRUE,"SUM";#N/A,#N/A,TRUE,"EE";#N/A,#N/A,TRUE,"AC";#N/A,#N/A,TRUE,"SN"}</definedName>
    <definedName name="pff" localSheetId="0" hidden="1">{#N/A,#N/A,TRUE,"SUM";#N/A,#N/A,TRUE,"EE";#N/A,#N/A,TRUE,"AC";#N/A,#N/A,TRUE,"SN"}</definedName>
    <definedName name="pff" localSheetId="5" hidden="1">{#N/A,#N/A,TRUE,"SUM";#N/A,#N/A,TRUE,"EE";#N/A,#N/A,TRUE,"AC";#N/A,#N/A,TRUE,"SN"}</definedName>
    <definedName name="pff" hidden="1">{#N/A,#N/A,TRUE,"SUM";#N/A,#N/A,TRUE,"EE";#N/A,#N/A,TRUE,"AC";#N/A,#N/A,TRUE,"SN"}</definedName>
    <definedName name="pg" localSheetId="0" hidden="1">{#N/A,#N/A,TRUE,"SUM";#N/A,#N/A,TRUE,"EE";#N/A,#N/A,TRUE,"AC";#N/A,#N/A,TRUE,"SN"}</definedName>
    <definedName name="pg" localSheetId="5" hidden="1">{#N/A,#N/A,TRUE,"SUM";#N/A,#N/A,TRUE,"EE";#N/A,#N/A,TRUE,"AC";#N/A,#N/A,TRUE,"SN"}</definedName>
    <definedName name="pg" hidden="1">{#N/A,#N/A,TRUE,"SUM";#N/A,#N/A,TRUE,"EE";#N/A,#N/A,TRUE,"AC";#N/A,#N/A,TRUE,"SN"}</definedName>
    <definedName name="pha.Bill._OF._.QTY." localSheetId="0" hidden="1">{#N/A,#N/A,TRUE,"Str.";#N/A,#N/A,TRUE,"Steel &amp; Roof";#N/A,#N/A,TRUE,"Arc.";#N/A,#N/A,TRUE,"Preliminary";#N/A,#N/A,TRUE,"Sum_Prelim"}</definedName>
    <definedName name="pha.Bill._OF._.QTY." localSheetId="5" hidden="1">{#N/A,#N/A,TRUE,"Str.";#N/A,#N/A,TRUE,"Steel &amp; Roof";#N/A,#N/A,TRUE,"Arc.";#N/A,#N/A,TRUE,"Preliminary";#N/A,#N/A,TRUE,"Sum_Prelim"}</definedName>
    <definedName name="pha.Bill._OF._.QTY." hidden="1">{#N/A,#N/A,TRUE,"Str.";#N/A,#N/A,TRUE,"Steel &amp; Roof";#N/A,#N/A,TRUE,"Arc.";#N/A,#N/A,TRUE,"Preliminary";#N/A,#N/A,TRUE,"Sum_Prelim"}</definedName>
    <definedName name="Photo" localSheetId="0" hidden="1">{#N/A,#N/A,TRUE,"Str.";#N/A,#N/A,TRUE,"Steel &amp; Roof";#N/A,#N/A,TRUE,"Arc.";#N/A,#N/A,TRUE,"Preliminary";#N/A,#N/A,TRUE,"Sum_Prelim"}</definedName>
    <definedName name="Photo" localSheetId="5" hidden="1">{#N/A,#N/A,TRUE,"Str.";#N/A,#N/A,TRUE,"Steel &amp; Roof";#N/A,#N/A,TRUE,"Arc.";#N/A,#N/A,TRUE,"Preliminary";#N/A,#N/A,TRUE,"Sum_Prelim"}</definedName>
    <definedName name="Photo" hidden="1">{#N/A,#N/A,TRUE,"Str.";#N/A,#N/A,TRUE,"Steel &amp; Roof";#N/A,#N/A,TRUE,"Arc.";#N/A,#N/A,TRUE,"Preliminary";#N/A,#N/A,TRUE,"Sum_Prelim"}</definedName>
    <definedName name="pk" localSheetId="0" hidden="1">{#N/A,#N/A,TRUE,"SUM";#N/A,#N/A,TRUE,"EE";#N/A,#N/A,TRUE,"AC";#N/A,#N/A,TRUE,"SN"}</definedName>
    <definedName name="pk" localSheetId="5" hidden="1">{#N/A,#N/A,TRUE,"SUM";#N/A,#N/A,TRUE,"EE";#N/A,#N/A,TRUE,"AC";#N/A,#N/A,TRUE,"SN"}</definedName>
    <definedName name="pk" hidden="1">{#N/A,#N/A,TRUE,"SUM";#N/A,#N/A,TRUE,"EE";#N/A,#N/A,TRUE,"AC";#N/A,#N/A,TRUE,"SN"}</definedName>
    <definedName name="pol" localSheetId="0" hidden="1">{#N/A,#N/A,TRUE,"Str.";#N/A,#N/A,TRUE,"Steel &amp; Roof";#N/A,#N/A,TRUE,"Arc.";#N/A,#N/A,TRUE,"Preliminary";#N/A,#N/A,TRUE,"Sum_Prelim"}</definedName>
    <definedName name="pol" localSheetId="5" hidden="1">{#N/A,#N/A,TRUE,"Str.";#N/A,#N/A,TRUE,"Steel &amp; Roof";#N/A,#N/A,TRUE,"Arc.";#N/A,#N/A,TRUE,"Preliminary";#N/A,#N/A,TRUE,"Sum_Prelim"}</definedName>
    <definedName name="pol" hidden="1">{#N/A,#N/A,TRUE,"Str.";#N/A,#N/A,TRUE,"Steel &amp; Roof";#N/A,#N/A,TRUE,"Arc.";#N/A,#N/A,TRUE,"Preliminary";#N/A,#N/A,TRUE,"Sum_Prelim"}</definedName>
    <definedName name="pop" localSheetId="0" hidden="1">{#N/A,#N/A,TRUE,"SUM";#N/A,#N/A,TRUE,"EE";#N/A,#N/A,TRUE,"AC";#N/A,#N/A,TRUE,"SN"}</definedName>
    <definedName name="pop" localSheetId="5" hidden="1">{#N/A,#N/A,TRUE,"SUM";#N/A,#N/A,TRUE,"EE";#N/A,#N/A,TRUE,"AC";#N/A,#N/A,TRUE,"SN"}</definedName>
    <definedName name="pop" hidden="1">{#N/A,#N/A,TRUE,"SUM";#N/A,#N/A,TRUE,"EE";#N/A,#N/A,TRUE,"AC";#N/A,#N/A,TRUE,"SN"}</definedName>
    <definedName name="pp" localSheetId="0" hidden="1">#REF!</definedName>
    <definedName name="pp" hidden="1">#REF!</definedName>
    <definedName name="ppp" localSheetId="0" hidden="1">{#N/A,#N/A,TRUE,"SUM";#N/A,#N/A,TRUE,"EE";#N/A,#N/A,TRUE,"AC";#N/A,#N/A,TRUE,"SN"}</definedName>
    <definedName name="ppp" localSheetId="5" hidden="1">{#N/A,#N/A,TRUE,"SUM";#N/A,#N/A,TRUE,"EE";#N/A,#N/A,TRUE,"AC";#N/A,#N/A,TRUE,"SN"}</definedName>
    <definedName name="ppp" hidden="1">{#N/A,#N/A,TRUE,"SUM";#N/A,#N/A,TRUE,"EE";#N/A,#N/A,TRUE,"AC";#N/A,#N/A,TRUE,"SN"}</definedName>
    <definedName name="ppppp" hidden="1">#REF!</definedName>
    <definedName name="ppppppppppppp" localSheetId="0" hidden="1">{#N/A,#N/A,TRUE,"Cover Memo";"Facility Estimate",#N/A,TRUE,"Change Summary";"Facility Estimate",#N/A,TRUE,"Estimate Summary";"Facility Estimate",#N/A,TRUE,"Dept. Summary";"Facility Estimate",#N/A,TRUE,"DOW Detail"}</definedName>
    <definedName name="ppppppppppppp" localSheetId="5" hidden="1">{#N/A,#N/A,TRUE,"Cover Memo";"Facility Estimate",#N/A,TRUE,"Change Summary";"Facility Estimate",#N/A,TRUE,"Estimate Summary";"Facility Estimate",#N/A,TRUE,"Dept. Summary";"Facility Estimate",#N/A,TRUE,"DOW Detail"}</definedName>
    <definedName name="ppppppppppppp" hidden="1">{#N/A,#N/A,TRUE,"Cover Memo";"Facility Estimate",#N/A,TRUE,"Change Summary";"Facility Estimate",#N/A,TRUE,"Estimate Summary";"Facility Estimate",#N/A,TRUE,"Dept. Summary";"Facility Estimate",#N/A,TRUE,"DOW Detail"}</definedName>
    <definedName name="prasert" localSheetId="0" hidden="1">{#N/A,#N/A,TRUE,"SUM";#N/A,#N/A,TRUE,"EE";#N/A,#N/A,TRUE,"AC";#N/A,#N/A,TRUE,"SN"}</definedName>
    <definedName name="prasert" localSheetId="5" hidden="1">{#N/A,#N/A,TRUE,"SUM";#N/A,#N/A,TRUE,"EE";#N/A,#N/A,TRUE,"AC";#N/A,#N/A,TRUE,"SN"}</definedName>
    <definedName name="prasert" hidden="1">{#N/A,#N/A,TRUE,"SUM";#N/A,#N/A,TRUE,"EE";#N/A,#N/A,TRUE,"AC";#N/A,#N/A,TRUE,"SN"}</definedName>
    <definedName name="Preliminary" localSheetId="0" hidden="1">{#N/A,#N/A,TRUE,"Str.";#N/A,#N/A,TRUE,"Steel &amp; Roof";#N/A,#N/A,TRUE,"Arc.";#N/A,#N/A,TRUE,"Preliminary";#N/A,#N/A,TRUE,"Sum_Prelim"}</definedName>
    <definedName name="Preliminary" localSheetId="5" hidden="1">{#N/A,#N/A,TRUE,"Str.";#N/A,#N/A,TRUE,"Steel &amp; Roof";#N/A,#N/A,TRUE,"Arc.";#N/A,#N/A,TRUE,"Preliminary";#N/A,#N/A,TRUE,"Sum_Prelim"}</definedName>
    <definedName name="Preliminary" hidden="1">{#N/A,#N/A,TRUE,"Str.";#N/A,#N/A,TRUE,"Steel &amp; Roof";#N/A,#N/A,TRUE,"Arc.";#N/A,#N/A,TRUE,"Preliminary";#N/A,#N/A,TRUE,"Sum_Prelim"}</definedName>
    <definedName name="pri" localSheetId="0" hidden="1">{#N/A,#N/A,TRUE,"Str.";#N/A,#N/A,TRUE,"Steel &amp; Roof";#N/A,#N/A,TRUE,"Arc.";#N/A,#N/A,TRUE,"Preliminary";#N/A,#N/A,TRUE,"Sum_Prelim"}</definedName>
    <definedName name="pri" localSheetId="5" hidden="1">{#N/A,#N/A,TRUE,"Str.";#N/A,#N/A,TRUE,"Steel &amp; Roof";#N/A,#N/A,TRUE,"Arc.";#N/A,#N/A,TRUE,"Preliminary";#N/A,#N/A,TRUE,"Sum_Prelim"}</definedName>
    <definedName name="pri" hidden="1">{#N/A,#N/A,TRUE,"Str.";#N/A,#N/A,TRUE,"Steel &amp; Roof";#N/A,#N/A,TRUE,"Arc.";#N/A,#N/A,TRUE,"Preliminary";#N/A,#N/A,TRUE,"Sum_Prelim"}</definedName>
    <definedName name="_xlnm.Print_Area" localSheetId="7">'1.โครงสร้าง'!$L$2:$U$137</definedName>
    <definedName name="_xlnm.Print_Area" localSheetId="6">'1.ปะหน้าโครงสร้าง'!$A$1:$D$45</definedName>
    <definedName name="_xlnm.Print_Area" localSheetId="24">'10.ปะหน้ารื้อถอน'!$A$1:$D$24</definedName>
    <definedName name="_xlnm.Print_Area" localSheetId="25">'10.รื้อถอน'!$A$2:$J$43</definedName>
    <definedName name="_xlnm.Print_Area" localSheetId="27">'11.ถมดิน'!$A$2:$J$19</definedName>
    <definedName name="_xlnm.Print_Area" localSheetId="26">'11.ปะหน้าถมดิน'!$A$1:$D$24</definedName>
    <definedName name="_xlnm.Print_Area" localSheetId="28">'12. ปะหน้าพลังงานทดแทน'!$A$1:$D$24</definedName>
    <definedName name="_xlnm.Print_Area" localSheetId="29">'12.พลังงานทดแทน'!$A$2:$J$29</definedName>
    <definedName name="_xlnm.Print_Area" localSheetId="30">'13. ปะหน้าคอมพิวเตอร์'!$A$1:$D$24</definedName>
    <definedName name="_xlnm.Print_Area" localSheetId="31">'13.คอมพิวเตอร์'!$A$2:$J$55</definedName>
    <definedName name="_xlnm.Print_Area" localSheetId="32">'14.ปะหน้าสระ'!$A$1:$D$24</definedName>
    <definedName name="_xlnm.Print_Area" localSheetId="33">'14.สระ'!$A$2:$J$29</definedName>
    <definedName name="_xlnm.Print_Area" localSheetId="34">'15. ปะหน้าอัจฉริยะ'!$A$1:$D$24</definedName>
    <definedName name="_xlnm.Print_Area" localSheetId="35">'15.อัจฉริยะ'!$A$2:$J$26</definedName>
    <definedName name="_xlnm.Print_Area" localSheetId="36">'16. ปะหน้า ERV'!$A$1:$I$40</definedName>
    <definedName name="_xlnm.Print_Area" localSheetId="37">'16.ERV'!$A$2:$J$31</definedName>
    <definedName name="_xlnm.Print_Area" localSheetId="38">'17. ปะหน้า ทดสอบ'!$A$1:$D$24</definedName>
    <definedName name="_xlnm.Print_Area" localSheetId="39">'17.ทดสอบ'!$A$2:$J$31</definedName>
    <definedName name="_xlnm.Print_Area" localSheetId="8">'2.ปะหน้าสถาปัตย์'!$A$1:$D$29</definedName>
    <definedName name="_xlnm.Print_Area" localSheetId="9">'2.สถาปัตย์'!$A$2:$J$492</definedName>
    <definedName name="_xlnm.Print_Area" localSheetId="11">'3.ประปา'!$A$2:$J$624</definedName>
    <definedName name="_xlnm.Print_Area" localSheetId="10">'3.ปะหน้าประปา'!$A$1:$D$22</definedName>
    <definedName name="_xlnm.Print_Area" localSheetId="12">'4.ปะหน้าไฟฟ้า'!$A$1:$D$29</definedName>
    <definedName name="_xlnm.Print_Area" localSheetId="13">'4.ไฟฟ้า'!$A$2:$J$1935</definedName>
    <definedName name="_xlnm.Print_Area" localSheetId="15">'5.ดับเพลิง'!$A$2:$J$224</definedName>
    <definedName name="_xlnm.Print_Area" localSheetId="14">'5.ปะหน้าดับเพลิง'!$A$1:$D$22</definedName>
    <definedName name="_xlnm.Print_Area" localSheetId="17">'6.ปรับอากาศ'!$A$2:$J$737</definedName>
    <definedName name="_xlnm.Print_Area" localSheetId="16">'6.ปะหน้าปรับอากาศ'!$A$1:$D$24</definedName>
    <definedName name="_xlnm.Print_Area" localSheetId="18">'7.ปะหน้าลิฟท์'!$A$1:$D$24</definedName>
    <definedName name="_xlnm.Print_Area" localSheetId="19">'7.ลิฟท์'!$A$2:$J$16</definedName>
    <definedName name="_xlnm.Print_Area" localSheetId="20">'8.ปะหน้าโยธา'!$A$1:$D$24</definedName>
    <definedName name="_xlnm.Print_Area" localSheetId="21">'8.โยธา'!$A$2:$J$47</definedName>
    <definedName name="_xlnm.Print_Area" localSheetId="22">'9.ปะหน้าภูมิ'!$A$1:$D$24</definedName>
    <definedName name="_xlnm.Print_Area" localSheetId="23">'9.ภูมิ'!$A$2:$J$127</definedName>
    <definedName name="_xlnm.Print_Area" localSheetId="0">Factor!$A$1:$G$27</definedName>
    <definedName name="_xlnm.Print_Area" localSheetId="4">'ปร 4. (ข)'!$A$2:$J$872</definedName>
    <definedName name="_xlnm.Print_Area" localSheetId="3">'ปร. 5(ข)'!$A$1:$G$38</definedName>
    <definedName name="_xlnm.Print_Area" localSheetId="1">'ปร. 6'!$A$1:$E$33</definedName>
    <definedName name="_xlnm.Print_Area" localSheetId="5">'ปร.4 ( พ ) (2)'!$A$1:$F$91</definedName>
    <definedName name="_xlnm.Print_Titles" localSheetId="7">'1.โครงสร้าง'!$2:$9</definedName>
    <definedName name="_xlnm.Print_Titles" localSheetId="6">'1.ปะหน้าโครงสร้าง'!$1:$7</definedName>
    <definedName name="_xlnm.Print_Titles" localSheetId="24">'10.ปะหน้ารื้อถอน'!$1:$7</definedName>
    <definedName name="_xlnm.Print_Titles" localSheetId="25">'10.รื้อถอน'!$2:$9</definedName>
    <definedName name="_xlnm.Print_Titles" localSheetId="27">'11.ถมดิน'!$2:$9</definedName>
    <definedName name="_xlnm.Print_Titles" localSheetId="26">'11.ปะหน้าถมดิน'!$1:$7</definedName>
    <definedName name="_xlnm.Print_Titles" localSheetId="28">'12. ปะหน้าพลังงานทดแทน'!$1:$7</definedName>
    <definedName name="_xlnm.Print_Titles" localSheetId="29">'12.พลังงานทดแทน'!$2:$9</definedName>
    <definedName name="_xlnm.Print_Titles" localSheetId="30">'13. ปะหน้าคอมพิวเตอร์'!$1:$7</definedName>
    <definedName name="_xlnm.Print_Titles" localSheetId="31">'13.คอมพิวเตอร์'!$2:$9</definedName>
    <definedName name="_xlnm.Print_Titles" localSheetId="32">'14.ปะหน้าสระ'!$1:$7</definedName>
    <definedName name="_xlnm.Print_Titles" localSheetId="33">'14.สระ'!$2:$9</definedName>
    <definedName name="_xlnm.Print_Titles" localSheetId="34">'15. ปะหน้าอัจฉริยะ'!$1:$7</definedName>
    <definedName name="_xlnm.Print_Titles" localSheetId="35">'15.อัจฉริยะ'!$2:$9</definedName>
    <definedName name="_xlnm.Print_Titles" localSheetId="36">'16. ปะหน้า ERV'!$1:$7</definedName>
    <definedName name="_xlnm.Print_Titles" localSheetId="37">'16.ERV'!$2:$9</definedName>
    <definedName name="_xlnm.Print_Titles" localSheetId="38">'17. ปะหน้า ทดสอบ'!$1:$7</definedName>
    <definedName name="_xlnm.Print_Titles" localSheetId="39">'17.ทดสอบ'!$2:$9</definedName>
    <definedName name="_xlnm.Print_Titles" localSheetId="8">'2.ปะหน้าสถาปัตย์'!$1:$5</definedName>
    <definedName name="_xlnm.Print_Titles" localSheetId="9">'2.สถาปัตย์'!$2:$9</definedName>
    <definedName name="_xlnm.Print_Titles" localSheetId="11">'3.ประปา'!$2:$9</definedName>
    <definedName name="_xlnm.Print_Titles" localSheetId="10">'3.ปะหน้าประปา'!$1:$5</definedName>
    <definedName name="_xlnm.Print_Titles" localSheetId="12">'4.ปะหน้าไฟฟ้า'!$1:$5</definedName>
    <definedName name="_xlnm.Print_Titles" localSheetId="13">'4.ไฟฟ้า'!$2:$9</definedName>
    <definedName name="_xlnm.Print_Titles" localSheetId="15">'5.ดับเพลิง'!$2:$9</definedName>
    <definedName name="_xlnm.Print_Titles" localSheetId="14">'5.ปะหน้าดับเพลิง'!$1:$5</definedName>
    <definedName name="_xlnm.Print_Titles" localSheetId="17">'6.ปรับอากาศ'!$2:$9</definedName>
    <definedName name="_xlnm.Print_Titles" localSheetId="16">'6.ปะหน้าปรับอากาศ'!$1:$7</definedName>
    <definedName name="_xlnm.Print_Titles" localSheetId="18">'7.ปะหน้าลิฟท์'!$1:$7</definedName>
    <definedName name="_xlnm.Print_Titles" localSheetId="19">'7.ลิฟท์'!$2:$9</definedName>
    <definedName name="_xlnm.Print_Titles" localSheetId="20">'8.ปะหน้าโยธา'!$1:$7</definedName>
    <definedName name="_xlnm.Print_Titles" localSheetId="21">'8.โยธา'!$2:$9</definedName>
    <definedName name="_xlnm.Print_Titles" localSheetId="22">'9.ปะหน้าภูมิ'!$1:$7</definedName>
    <definedName name="_xlnm.Print_Titles" localSheetId="23">'9.ภูมิ'!$2:$9</definedName>
    <definedName name="_xlnm.Print_Titles" localSheetId="0">Factor!$1:$7</definedName>
    <definedName name="_xlnm.Print_Titles" localSheetId="4">'ปร 4. (ข)'!$2:$9</definedName>
    <definedName name="_xlnm.Print_Titles" localSheetId="5">'ปร.4 ( พ ) (2)'!$3:$14</definedName>
    <definedName name="pro" localSheetId="0" hidden="1">{#N/A,#N/A,TRUE,"SUM";#N/A,#N/A,TRUE,"EE";#N/A,#N/A,TRUE,"AC";#N/A,#N/A,TRUE,"SN"}</definedName>
    <definedName name="pro" localSheetId="5" hidden="1">{#N/A,#N/A,TRUE,"SUM";#N/A,#N/A,TRUE,"EE";#N/A,#N/A,TRUE,"AC";#N/A,#N/A,TRUE,"SN"}</definedName>
    <definedName name="pro" hidden="1">{#N/A,#N/A,TRUE,"SUM";#N/A,#N/A,TRUE,"EE";#N/A,#N/A,TRUE,"AC";#N/A,#N/A,TRUE,"SN"}</definedName>
    <definedName name="ProdForm" hidden="1">#REF!</definedName>
    <definedName name="Product" hidden="1">#REF!</definedName>
    <definedName name="pROGRESS" localSheetId="0" hidden="1">{#N/A,#N/A,TRUE,"SUM";#N/A,#N/A,TRUE,"EE";#N/A,#N/A,TRUE,"AC";#N/A,#N/A,TRUE,"SN"}</definedName>
    <definedName name="pROGRESS" localSheetId="5" hidden="1">{#N/A,#N/A,TRUE,"SUM";#N/A,#N/A,TRUE,"EE";#N/A,#N/A,TRUE,"AC";#N/A,#N/A,TRUE,"SN"}</definedName>
    <definedName name="pROGRESS" hidden="1">{#N/A,#N/A,TRUE,"SUM";#N/A,#N/A,TRUE,"EE";#N/A,#N/A,TRUE,"AC";#N/A,#N/A,TRUE,"SN"}</definedName>
    <definedName name="Protection" localSheetId="0" hidden="1">{#N/A,#N/A,TRUE,"SUM";#N/A,#N/A,TRUE,"EE";#N/A,#N/A,TRUE,"AC";#N/A,#N/A,TRUE,"SN"}</definedName>
    <definedName name="Protection" localSheetId="5" hidden="1">{#N/A,#N/A,TRUE,"SUM";#N/A,#N/A,TRUE,"EE";#N/A,#N/A,TRUE,"AC";#N/A,#N/A,TRUE,"SN"}</definedName>
    <definedName name="Protection" hidden="1">{#N/A,#N/A,TRUE,"SUM";#N/A,#N/A,TRUE,"EE";#N/A,#N/A,TRUE,"AC";#N/A,#N/A,TRUE,"SN"}</definedName>
    <definedName name="Q" localSheetId="0" hidden="1">{#N/A,#N/A,TRUE,"SUM";#N/A,#N/A,TRUE,"EE";#N/A,#N/A,TRUE,"AC";#N/A,#N/A,TRUE,"SN"}</definedName>
    <definedName name="Q" localSheetId="5" hidden="1">{#N/A,#N/A,TRUE,"SUM";#N/A,#N/A,TRUE,"EE";#N/A,#N/A,TRUE,"AC";#N/A,#N/A,TRUE,"SN"}</definedName>
    <definedName name="Q" hidden="1">{#N/A,#N/A,TRUE,"SUM";#N/A,#N/A,TRUE,"EE";#N/A,#N/A,TRUE,"AC";#N/A,#N/A,TRUE,"SN"}</definedName>
    <definedName name="QEQe" localSheetId="0" hidden="1">{#N/A,#N/A,TRUE,"SUM";#N/A,#N/A,TRUE,"EE";#N/A,#N/A,TRUE,"AC";#N/A,#N/A,TRUE,"SN"}</definedName>
    <definedName name="QEQe" localSheetId="5" hidden="1">{#N/A,#N/A,TRUE,"SUM";#N/A,#N/A,TRUE,"EE";#N/A,#N/A,TRUE,"AC";#N/A,#N/A,TRUE,"SN"}</definedName>
    <definedName name="QEQe" hidden="1">{#N/A,#N/A,TRUE,"SUM";#N/A,#N/A,TRUE,"EE";#N/A,#N/A,TRUE,"AC";#N/A,#N/A,TRUE,"SN"}</definedName>
    <definedName name="QQQ" localSheetId="0" hidden="1">{#N/A,#N/A,TRUE,"SUM";#N/A,#N/A,TRUE,"EE";#N/A,#N/A,TRUE,"AC";#N/A,#N/A,TRUE,"SN"}</definedName>
    <definedName name="QQQ" localSheetId="5" hidden="1">{#N/A,#N/A,TRUE,"SUM";#N/A,#N/A,TRUE,"EE";#N/A,#N/A,TRUE,"AC";#N/A,#N/A,TRUE,"SN"}</definedName>
    <definedName name="QQQ" hidden="1">{#N/A,#N/A,TRUE,"SUM";#N/A,#N/A,TRUE,"EE";#N/A,#N/A,TRUE,"AC";#N/A,#N/A,TRUE,"SN"}</definedName>
    <definedName name="qqqq" localSheetId="0" hidden="1">{#N/A,#N/A,TRUE,"SUM";#N/A,#N/A,TRUE,"EE";#N/A,#N/A,TRUE,"AC";#N/A,#N/A,TRUE,"SN"}</definedName>
    <definedName name="qqqq" localSheetId="5" hidden="1">{#N/A,#N/A,TRUE,"SUM";#N/A,#N/A,TRUE,"EE";#N/A,#N/A,TRUE,"AC";#N/A,#N/A,TRUE,"SN"}</definedName>
    <definedName name="qqqq" hidden="1">{#N/A,#N/A,TRUE,"SUM";#N/A,#N/A,TRUE,"EE";#N/A,#N/A,TRUE,"AC";#N/A,#N/A,TRUE,"SN"}</definedName>
    <definedName name="qrer" localSheetId="0" hidden="1">{#N/A,#N/A,TRUE,"SUM";#N/A,#N/A,TRUE,"EE";#N/A,#N/A,TRUE,"AC";#N/A,#N/A,TRUE,"SN"}</definedName>
    <definedName name="qrer" localSheetId="5" hidden="1">{#N/A,#N/A,TRUE,"SUM";#N/A,#N/A,TRUE,"EE";#N/A,#N/A,TRUE,"AC";#N/A,#N/A,TRUE,"SN"}</definedName>
    <definedName name="qrer" hidden="1">{#N/A,#N/A,TRUE,"SUM";#N/A,#N/A,TRUE,"EE";#N/A,#N/A,TRUE,"AC";#N/A,#N/A,TRUE,"SN"}</definedName>
    <definedName name="qrqr" localSheetId="0" hidden="1">{#N/A,#N/A,TRUE,"SUM";#N/A,#N/A,TRUE,"EE";#N/A,#N/A,TRUE,"AC";#N/A,#N/A,TRUE,"SN"}</definedName>
    <definedName name="qrqr" localSheetId="5" hidden="1">{#N/A,#N/A,TRUE,"SUM";#N/A,#N/A,TRUE,"EE";#N/A,#N/A,TRUE,"AC";#N/A,#N/A,TRUE,"SN"}</definedName>
    <definedName name="qrqr" hidden="1">{#N/A,#N/A,TRUE,"SUM";#N/A,#N/A,TRUE,"EE";#N/A,#N/A,TRUE,"AC";#N/A,#N/A,TRUE,"SN"}</definedName>
    <definedName name="qrrwetr" localSheetId="0" hidden="1">{#N/A,#N/A,TRUE,"SUM";#N/A,#N/A,TRUE,"EE";#N/A,#N/A,TRUE,"AC";#N/A,#N/A,TRUE,"SN"}</definedName>
    <definedName name="qrrwetr" localSheetId="5" hidden="1">{#N/A,#N/A,TRUE,"SUM";#N/A,#N/A,TRUE,"EE";#N/A,#N/A,TRUE,"AC";#N/A,#N/A,TRUE,"SN"}</definedName>
    <definedName name="qrrwetr" hidden="1">{#N/A,#N/A,TRUE,"SUM";#N/A,#N/A,TRUE,"EE";#N/A,#N/A,TRUE,"AC";#N/A,#N/A,TRUE,"SN"}</definedName>
    <definedName name="qrtery" localSheetId="0" hidden="1">{#N/A,#N/A,TRUE,"SUM";#N/A,#N/A,TRUE,"EE";#N/A,#N/A,TRUE,"AC";#N/A,#N/A,TRUE,"SN"}</definedName>
    <definedName name="qrtery" localSheetId="5" hidden="1">{#N/A,#N/A,TRUE,"SUM";#N/A,#N/A,TRUE,"EE";#N/A,#N/A,TRUE,"AC";#N/A,#N/A,TRUE,"SN"}</definedName>
    <definedName name="qrtery" hidden="1">{#N/A,#N/A,TRUE,"SUM";#N/A,#N/A,TRUE,"EE";#N/A,#N/A,TRUE,"AC";#N/A,#N/A,TRUE,"SN"}</definedName>
    <definedName name="quant" localSheetId="0" hidden="1">{#N/A,#N/A,TRUE,"Str.";#N/A,#N/A,TRUE,"Steel &amp; Roof";#N/A,#N/A,TRUE,"Arc.";#N/A,#N/A,TRUE,"Preliminary";#N/A,#N/A,TRUE,"Sum_Prelim"}</definedName>
    <definedName name="quant" localSheetId="5" hidden="1">{#N/A,#N/A,TRUE,"Str.";#N/A,#N/A,TRUE,"Steel &amp; Roof";#N/A,#N/A,TRUE,"Arc.";#N/A,#N/A,TRUE,"Preliminary";#N/A,#N/A,TRUE,"Sum_Prelim"}</definedName>
    <definedName name="quant" hidden="1">{#N/A,#N/A,TRUE,"Str.";#N/A,#N/A,TRUE,"Steel &amp; Roof";#N/A,#N/A,TRUE,"Arc.";#N/A,#N/A,TRUE,"Preliminary";#N/A,#N/A,TRUE,"Sum_Prelim"}</definedName>
    <definedName name="QW" localSheetId="0" hidden="1">{#N/A,#N/A,TRUE,"SUM";#N/A,#N/A,TRUE,"EE";#N/A,#N/A,TRUE,"AC";#N/A,#N/A,TRUE,"SN"}</definedName>
    <definedName name="QW" localSheetId="5" hidden="1">{#N/A,#N/A,TRUE,"SUM";#N/A,#N/A,TRUE,"EE";#N/A,#N/A,TRUE,"AC";#N/A,#N/A,TRUE,"SN"}</definedName>
    <definedName name="QW" hidden="1">{#N/A,#N/A,TRUE,"SUM";#N/A,#N/A,TRUE,"EE";#N/A,#N/A,TRUE,"AC";#N/A,#N/A,TRUE,"SN"}</definedName>
    <definedName name="qwer" localSheetId="0" hidden="1">{#N/A,#N/A,TRUE,"SUM";#N/A,#N/A,TRUE,"EE";#N/A,#N/A,TRUE,"AC";#N/A,#N/A,TRUE,"SN"}</definedName>
    <definedName name="qwer" localSheetId="5" hidden="1">{#N/A,#N/A,TRUE,"SUM";#N/A,#N/A,TRUE,"EE";#N/A,#N/A,TRUE,"AC";#N/A,#N/A,TRUE,"SN"}</definedName>
    <definedName name="qwer" hidden="1">{#N/A,#N/A,TRUE,"SUM";#N/A,#N/A,TRUE,"EE";#N/A,#N/A,TRUE,"AC";#N/A,#N/A,TRUE,"SN"}</definedName>
    <definedName name="qwrr" localSheetId="0" hidden="1">{#N/A,#N/A,TRUE,"SUM";#N/A,#N/A,TRUE,"EE";#N/A,#N/A,TRUE,"AC";#N/A,#N/A,TRUE,"SN"}</definedName>
    <definedName name="qwrr" localSheetId="5" hidden="1">{#N/A,#N/A,TRUE,"SUM";#N/A,#N/A,TRUE,"EE";#N/A,#N/A,TRUE,"AC";#N/A,#N/A,TRUE,"SN"}</definedName>
    <definedName name="qwrr" hidden="1">{#N/A,#N/A,TRUE,"SUM";#N/A,#N/A,TRUE,"EE";#N/A,#N/A,TRUE,"AC";#N/A,#N/A,TRUE,"SN"}</definedName>
    <definedName name="RCArea" hidden="1">#REF!</definedName>
    <definedName name="rcewr" localSheetId="0" hidden="1">{#N/A,#N/A,TRUE,"SUM";#N/A,#N/A,TRUE,"EE";#N/A,#N/A,TRUE,"AC";#N/A,#N/A,TRUE,"SN"}</definedName>
    <definedName name="rcewr" localSheetId="5" hidden="1">{#N/A,#N/A,TRUE,"SUM";#N/A,#N/A,TRUE,"EE";#N/A,#N/A,TRUE,"AC";#N/A,#N/A,TRUE,"SN"}</definedName>
    <definedName name="rcewr" hidden="1">{#N/A,#N/A,TRUE,"SUM";#N/A,#N/A,TRUE,"EE";#N/A,#N/A,TRUE,"AC";#N/A,#N/A,TRUE,"SN"}</definedName>
    <definedName name="rdry" localSheetId="0" hidden="1">{#N/A,#N/A,TRUE,"SUM";#N/A,#N/A,TRUE,"EE";#N/A,#N/A,TRUE,"AC";#N/A,#N/A,TRUE,"SN"}</definedName>
    <definedName name="rdry" localSheetId="5" hidden="1">{#N/A,#N/A,TRUE,"SUM";#N/A,#N/A,TRUE,"EE";#N/A,#N/A,TRUE,"AC";#N/A,#N/A,TRUE,"SN"}</definedName>
    <definedName name="rdry" hidden="1">{#N/A,#N/A,TRUE,"SUM";#N/A,#N/A,TRUE,"EE";#N/A,#N/A,TRUE,"AC";#N/A,#N/A,TRUE,"SN"}</definedName>
    <definedName name="re" localSheetId="0" hidden="1">{"sales",#N/A,FALSE,"SALES"}</definedName>
    <definedName name="re" localSheetId="5" hidden="1">{"sales",#N/A,FALSE,"SALES"}</definedName>
    <definedName name="re" hidden="1">{"sales",#N/A,FALSE,"SALES"}</definedName>
    <definedName name="_xlnm.Recorder" hidden="1">#REF!</definedName>
    <definedName name="retert" localSheetId="0" hidden="1">{#N/A,#N/A,TRUE,"SUM";#N/A,#N/A,TRUE,"EE";#N/A,#N/A,TRUE,"AC";#N/A,#N/A,TRUE,"SN"}</definedName>
    <definedName name="retert" localSheetId="5" hidden="1">{#N/A,#N/A,TRUE,"SUM";#N/A,#N/A,TRUE,"EE";#N/A,#N/A,TRUE,"AC";#N/A,#N/A,TRUE,"SN"}</definedName>
    <definedName name="retert" hidden="1">{#N/A,#N/A,TRUE,"SUM";#N/A,#N/A,TRUE,"EE";#N/A,#N/A,TRUE,"AC";#N/A,#N/A,TRUE,"SN"}</definedName>
    <definedName name="retreytery" localSheetId="0" hidden="1">{#N/A,#N/A,TRUE,"SUM";#N/A,#N/A,TRUE,"EE";#N/A,#N/A,TRUE,"AC";#N/A,#N/A,TRUE,"SN"}</definedName>
    <definedName name="retreytery" localSheetId="5" hidden="1">{#N/A,#N/A,TRUE,"SUM";#N/A,#N/A,TRUE,"EE";#N/A,#N/A,TRUE,"AC";#N/A,#N/A,TRUE,"SN"}</definedName>
    <definedName name="retreytery" hidden="1">{#N/A,#N/A,TRUE,"SUM";#N/A,#N/A,TRUE,"EE";#N/A,#N/A,TRUE,"AC";#N/A,#N/A,TRUE,"SN"}</definedName>
    <definedName name="revise" localSheetId="0" hidden="1">{#N/A,#N/A,TRUE,"SUM";#N/A,#N/A,TRUE,"EE";#N/A,#N/A,TRUE,"AC";#N/A,#N/A,TRUE,"SN"}</definedName>
    <definedName name="revise" localSheetId="5" hidden="1">{#N/A,#N/A,TRUE,"SUM";#N/A,#N/A,TRUE,"EE";#N/A,#N/A,TRUE,"AC";#N/A,#N/A,TRUE,"SN"}</definedName>
    <definedName name="revise" hidden="1">{#N/A,#N/A,TRUE,"SUM";#N/A,#N/A,TRUE,"EE";#N/A,#N/A,TRUE,"AC";#N/A,#N/A,TRUE,"SN"}</definedName>
    <definedName name="Revised" localSheetId="0" hidden="1">{#N/A,#N/A,TRUE,"SUM";#N/A,#N/A,TRUE,"EE";#N/A,#N/A,TRUE,"AC";#N/A,#N/A,TRUE,"SN"}</definedName>
    <definedName name="Revised" localSheetId="5" hidden="1">{#N/A,#N/A,TRUE,"SUM";#N/A,#N/A,TRUE,"EE";#N/A,#N/A,TRUE,"AC";#N/A,#N/A,TRUE,"SN"}</definedName>
    <definedName name="Revised" hidden="1">{#N/A,#N/A,TRUE,"SUM";#N/A,#N/A,TRUE,"EE";#N/A,#N/A,TRUE,"AC";#N/A,#N/A,TRUE,"SN"}</definedName>
    <definedName name="rewrwe" localSheetId="0" hidden="1">{#N/A,#N/A,TRUE,"SUM";#N/A,#N/A,TRUE,"EE";#N/A,#N/A,TRUE,"AC";#N/A,#N/A,TRUE,"SN"}</definedName>
    <definedName name="rewrwe" localSheetId="5" hidden="1">{#N/A,#N/A,TRUE,"SUM";#N/A,#N/A,TRUE,"EE";#N/A,#N/A,TRUE,"AC";#N/A,#N/A,TRUE,"SN"}</definedName>
    <definedName name="rewrwe" hidden="1">{#N/A,#N/A,TRUE,"SUM";#N/A,#N/A,TRUE,"EE";#N/A,#N/A,TRUE,"AC";#N/A,#N/A,TRUE,"SN"}</definedName>
    <definedName name="RF" localSheetId="0" hidden="1">{#N/A,#N/A,TRUE,"Str.";#N/A,#N/A,TRUE,"Steel &amp; Roof";#N/A,#N/A,TRUE,"Arc.";#N/A,#N/A,TRUE,"Preliminary";#N/A,#N/A,TRUE,"Sum_Prelim"}</definedName>
    <definedName name="RF" localSheetId="5" hidden="1">{#N/A,#N/A,TRUE,"Str.";#N/A,#N/A,TRUE,"Steel &amp; Roof";#N/A,#N/A,TRUE,"Arc.";#N/A,#N/A,TRUE,"Preliminary";#N/A,#N/A,TRUE,"Sum_Prelim"}</definedName>
    <definedName name="RF" hidden="1">{#N/A,#N/A,TRUE,"Str.";#N/A,#N/A,TRUE,"Steel &amp; Roof";#N/A,#N/A,TRUE,"Arc.";#N/A,#N/A,TRUE,"Preliminary";#N/A,#N/A,TRUE,"Sum_Prelim"}</definedName>
    <definedName name="rgretv" localSheetId="0" hidden="1">{#N/A,#N/A,TRUE,"SUM";#N/A,#N/A,TRUE,"EE";#N/A,#N/A,TRUE,"AC";#N/A,#N/A,TRUE,"SN"}</definedName>
    <definedName name="rgretv" localSheetId="5" hidden="1">{#N/A,#N/A,TRUE,"SUM";#N/A,#N/A,TRUE,"EE";#N/A,#N/A,TRUE,"AC";#N/A,#N/A,TRUE,"SN"}</definedName>
    <definedName name="rgretv" hidden="1">{#N/A,#N/A,TRUE,"SUM";#N/A,#N/A,TRUE,"EE";#N/A,#N/A,TRUE,"AC";#N/A,#N/A,TRUE,"SN"}</definedName>
    <definedName name="rgyjh" localSheetId="0" hidden="1">{#N/A,#N/A,TRUE,"SUM";#N/A,#N/A,TRUE,"EE";#N/A,#N/A,TRUE,"AC";#N/A,#N/A,TRUE,"SN"}</definedName>
    <definedName name="rgyjh" localSheetId="5" hidden="1">{#N/A,#N/A,TRUE,"SUM";#N/A,#N/A,TRUE,"EE";#N/A,#N/A,TRUE,"AC";#N/A,#N/A,TRUE,"SN"}</definedName>
    <definedName name="rgyjh" hidden="1">{#N/A,#N/A,TRUE,"SUM";#N/A,#N/A,TRUE,"EE";#N/A,#N/A,TRUE,"AC";#N/A,#N/A,TRUE,"SN"}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MultipleCPUSupportEnabled" hidden="1">TRUE</definedName>
    <definedName name="RiskUseMultipleCPUs" hidden="1">TRUE</definedName>
    <definedName name="rr" localSheetId="0" hidden="1">{#N/A,#N/A,TRUE,"SUM";#N/A,#N/A,TRUE,"EE";#N/A,#N/A,TRUE,"AC";#N/A,#N/A,TRUE,"SN"}</definedName>
    <definedName name="rr" localSheetId="5" hidden="1">{#N/A,#N/A,TRUE,"SUM";#N/A,#N/A,TRUE,"EE";#N/A,#N/A,TRUE,"AC";#N/A,#N/A,TRUE,"SN"}</definedName>
    <definedName name="rr" hidden="1">{#N/A,#N/A,TRUE,"SUM";#N/A,#N/A,TRUE,"EE";#N/A,#N/A,TRUE,"AC";#N/A,#N/A,TRUE,"SN"}</definedName>
    <definedName name="RRRRRR" localSheetId="0" hidden="1">{#N/A,#N/A,TRUE,"SUM";#N/A,#N/A,TRUE,"EE";#N/A,#N/A,TRUE,"AC";#N/A,#N/A,TRUE,"SN"}</definedName>
    <definedName name="RRRRRR" localSheetId="5" hidden="1">{#N/A,#N/A,TRUE,"SUM";#N/A,#N/A,TRUE,"EE";#N/A,#N/A,TRUE,"AC";#N/A,#N/A,TRUE,"SN"}</definedName>
    <definedName name="RRRRRR" hidden="1">{#N/A,#N/A,TRUE,"SUM";#N/A,#N/A,TRUE,"EE";#N/A,#N/A,TRUE,"AC";#N/A,#N/A,TRUE,"SN"}</definedName>
    <definedName name="rrvg" localSheetId="0" hidden="1">{#N/A,#N/A,TRUE,"SUM";#N/A,#N/A,TRUE,"EE";#N/A,#N/A,TRUE,"AC";#N/A,#N/A,TRUE,"SN"}</definedName>
    <definedName name="rrvg" localSheetId="5" hidden="1">{#N/A,#N/A,TRUE,"SUM";#N/A,#N/A,TRUE,"EE";#N/A,#N/A,TRUE,"AC";#N/A,#N/A,TRUE,"SN"}</definedName>
    <definedName name="rrvg" hidden="1">{#N/A,#N/A,TRUE,"SUM";#N/A,#N/A,TRUE,"EE";#N/A,#N/A,TRUE,"AC";#N/A,#N/A,TRUE,"SN"}</definedName>
    <definedName name="rtf" localSheetId="0" hidden="1">{#N/A,#N/A,TRUE,"SUM";#N/A,#N/A,TRUE,"EE";#N/A,#N/A,TRUE,"AC";#N/A,#N/A,TRUE,"SN"}</definedName>
    <definedName name="rtf" localSheetId="5" hidden="1">{#N/A,#N/A,TRUE,"SUM";#N/A,#N/A,TRUE,"EE";#N/A,#N/A,TRUE,"AC";#N/A,#N/A,TRUE,"SN"}</definedName>
    <definedName name="rtf" hidden="1">{#N/A,#N/A,TRUE,"SUM";#N/A,#N/A,TRUE,"EE";#N/A,#N/A,TRUE,"AC";#N/A,#N/A,TRUE,"SN"}</definedName>
    <definedName name="rtr" localSheetId="0" hidden="1">{#N/A,#N/A,TRUE,"SUM";#N/A,#N/A,TRUE,"EE";#N/A,#N/A,TRUE,"AC";#N/A,#N/A,TRUE,"SN"}</definedName>
    <definedName name="rtr" localSheetId="5" hidden="1">{#N/A,#N/A,TRUE,"SUM";#N/A,#N/A,TRUE,"EE";#N/A,#N/A,TRUE,"AC";#N/A,#N/A,TRUE,"SN"}</definedName>
    <definedName name="rtr" hidden="1">{#N/A,#N/A,TRUE,"SUM";#N/A,#N/A,TRUE,"EE";#N/A,#N/A,TRUE,"AC";#N/A,#N/A,TRUE,"SN"}</definedName>
    <definedName name="rtret" localSheetId="0" hidden="1">{#N/A,#N/A,TRUE,"SUM";#N/A,#N/A,TRUE,"EE";#N/A,#N/A,TRUE,"AC";#N/A,#N/A,TRUE,"SN"}</definedName>
    <definedName name="rtret" localSheetId="5" hidden="1">{#N/A,#N/A,TRUE,"SUM";#N/A,#N/A,TRUE,"EE";#N/A,#N/A,TRUE,"AC";#N/A,#N/A,TRUE,"SN"}</definedName>
    <definedName name="rtret" hidden="1">{#N/A,#N/A,TRUE,"SUM";#N/A,#N/A,TRUE,"EE";#N/A,#N/A,TRUE,"AC";#N/A,#N/A,TRUE,"SN"}</definedName>
    <definedName name="rtrey" localSheetId="0" hidden="1">{#N/A,#N/A,TRUE,"SUM";#N/A,#N/A,TRUE,"EE";#N/A,#N/A,TRUE,"AC";#N/A,#N/A,TRUE,"SN"}</definedName>
    <definedName name="rtrey" localSheetId="5" hidden="1">{#N/A,#N/A,TRUE,"SUM";#N/A,#N/A,TRUE,"EE";#N/A,#N/A,TRUE,"AC";#N/A,#N/A,TRUE,"SN"}</definedName>
    <definedName name="rtrey" hidden="1">{#N/A,#N/A,TRUE,"SUM";#N/A,#N/A,TRUE,"EE";#N/A,#N/A,TRUE,"AC";#N/A,#N/A,TRUE,"SN"}</definedName>
    <definedName name="rwrerwer" localSheetId="0" hidden="1">{#N/A,#N/A,TRUE,"SUM";#N/A,#N/A,TRUE,"EE";#N/A,#N/A,TRUE,"AC";#N/A,#N/A,TRUE,"SN"}</definedName>
    <definedName name="rwrerwer" localSheetId="5" hidden="1">{#N/A,#N/A,TRUE,"SUM";#N/A,#N/A,TRUE,"EE";#N/A,#N/A,TRUE,"AC";#N/A,#N/A,TRUE,"SN"}</definedName>
    <definedName name="rwrerwer" hidden="1">{#N/A,#N/A,TRUE,"SUM";#N/A,#N/A,TRUE,"EE";#N/A,#N/A,TRUE,"AC";#N/A,#N/A,TRUE,"SN"}</definedName>
    <definedName name="ryery" localSheetId="0" hidden="1">{#N/A,#N/A,TRUE,"SUM";#N/A,#N/A,TRUE,"EE";#N/A,#N/A,TRUE,"AC";#N/A,#N/A,TRUE,"SN"}</definedName>
    <definedName name="ryery" localSheetId="5" hidden="1">{#N/A,#N/A,TRUE,"SUM";#N/A,#N/A,TRUE,"EE";#N/A,#N/A,TRUE,"AC";#N/A,#N/A,TRUE,"SN"}</definedName>
    <definedName name="ryery" hidden="1">{#N/A,#N/A,TRUE,"SUM";#N/A,#N/A,TRUE,"EE";#N/A,#N/A,TRUE,"AC";#N/A,#N/A,TRUE,"SN"}</definedName>
    <definedName name="SA" localSheetId="0" hidden="1">{#N/A,#N/A,TRUE,"SUM";#N/A,#N/A,TRUE,"EE";#N/A,#N/A,TRUE,"AC";#N/A,#N/A,TRUE,"SN"}</definedName>
    <definedName name="SA" localSheetId="5" hidden="1">{#N/A,#N/A,TRUE,"SUM";#N/A,#N/A,TRUE,"EE";#N/A,#N/A,TRUE,"AC";#N/A,#N/A,TRUE,"SN"}</definedName>
    <definedName name="SA" hidden="1">{#N/A,#N/A,TRUE,"SUM";#N/A,#N/A,TRUE,"EE";#N/A,#N/A,TRUE,"AC";#N/A,#N/A,TRUE,"SN"}</definedName>
    <definedName name="saEda" localSheetId="0" hidden="1">{#N/A,#N/A,TRUE,"SUM";#N/A,#N/A,TRUE,"EE";#N/A,#N/A,TRUE,"AC";#N/A,#N/A,TRUE,"SN"}</definedName>
    <definedName name="saEda" localSheetId="5" hidden="1">{#N/A,#N/A,TRUE,"SUM";#N/A,#N/A,TRUE,"EE";#N/A,#N/A,TRUE,"AC";#N/A,#N/A,TRUE,"SN"}</definedName>
    <definedName name="saEda" hidden="1">{#N/A,#N/A,TRUE,"SUM";#N/A,#N/A,TRUE,"EE";#N/A,#N/A,TRUE,"AC";#N/A,#N/A,TRUE,"SN"}</definedName>
    <definedName name="SAN" localSheetId="0" hidden="1">{#N/A,#N/A,TRUE,"SUM";#N/A,#N/A,TRUE,"EE";#N/A,#N/A,TRUE,"AC";#N/A,#N/A,TRUE,"SN"}</definedName>
    <definedName name="SAN" localSheetId="5" hidden="1">{#N/A,#N/A,TRUE,"SUM";#N/A,#N/A,TRUE,"EE";#N/A,#N/A,TRUE,"AC";#N/A,#N/A,TRUE,"SN"}</definedName>
    <definedName name="SAN" hidden="1">{#N/A,#N/A,TRUE,"SUM";#N/A,#N/A,TRUE,"EE";#N/A,#N/A,TRUE,"AC";#N/A,#N/A,TRUE,"SN"}</definedName>
    <definedName name="sas" hidden="1">#REF!</definedName>
    <definedName name="SD" localSheetId="0" hidden="1">{#N/A,#N/A,TRUE,"Str.";#N/A,#N/A,TRUE,"Steel &amp; Roof";#N/A,#N/A,TRUE,"Arc.";#N/A,#N/A,TRUE,"Preliminary";#N/A,#N/A,TRUE,"Sum_Prelim"}</definedName>
    <definedName name="SD" localSheetId="5" hidden="1">{#N/A,#N/A,TRUE,"Str.";#N/A,#N/A,TRUE,"Steel &amp; Roof";#N/A,#N/A,TRUE,"Arc.";#N/A,#N/A,TRUE,"Preliminary";#N/A,#N/A,TRUE,"Sum_Prelim"}</definedName>
    <definedName name="SD" hidden="1">{#N/A,#N/A,TRUE,"Str.";#N/A,#N/A,TRUE,"Steel &amp; Roof";#N/A,#N/A,TRUE,"Arc.";#N/A,#N/A,TRUE,"Preliminary";#N/A,#N/A,TRUE,"Sum_Prelim"}</definedName>
    <definedName name="sdasa" localSheetId="0" hidden="1">{#N/A,#N/A,TRUE,"SUM";#N/A,#N/A,TRUE,"EE";#N/A,#N/A,TRUE,"AC";#N/A,#N/A,TRUE,"SN"}</definedName>
    <definedName name="sdasa" localSheetId="5" hidden="1">{#N/A,#N/A,TRUE,"SUM";#N/A,#N/A,TRUE,"EE";#N/A,#N/A,TRUE,"AC";#N/A,#N/A,TRUE,"SN"}</definedName>
    <definedName name="sdasa" hidden="1">{#N/A,#N/A,TRUE,"SUM";#N/A,#N/A,TRUE,"EE";#N/A,#N/A,TRUE,"AC";#N/A,#N/A,TRUE,"SN"}</definedName>
    <definedName name="sdasdas" localSheetId="0" hidden="1">{#N/A,#N/A,TRUE,"SUM";#N/A,#N/A,TRUE,"EE";#N/A,#N/A,TRUE,"AC";#N/A,#N/A,TRUE,"SN"}</definedName>
    <definedName name="sdasdas" localSheetId="5" hidden="1">{#N/A,#N/A,TRUE,"SUM";#N/A,#N/A,TRUE,"EE";#N/A,#N/A,TRUE,"AC";#N/A,#N/A,TRUE,"SN"}</definedName>
    <definedName name="sdasdas" hidden="1">{#N/A,#N/A,TRUE,"SUM";#N/A,#N/A,TRUE,"EE";#N/A,#N/A,TRUE,"AC";#N/A,#N/A,TRUE,"SN"}</definedName>
    <definedName name="sdd" localSheetId="0" hidden="1">{#N/A,#N/A,FALSE,"Cont Doc_LSV (4)";#N/A,#N/A,FALSE,"Cont Doc_LSV (5)";#N/A,#N/A,FALSE,"Cont Doc_LSV (6)"}</definedName>
    <definedName name="sdd" localSheetId="5" hidden="1">{#N/A,#N/A,FALSE,"Cont Doc_LSV (4)";#N/A,#N/A,FALSE,"Cont Doc_LSV (5)";#N/A,#N/A,FALSE,"Cont Doc_LSV (6)"}</definedName>
    <definedName name="sdd" hidden="1">{#N/A,#N/A,FALSE,"Cont Doc_LSV (4)";#N/A,#N/A,FALSE,"Cont Doc_LSV (5)";#N/A,#N/A,FALSE,"Cont Doc_LSV (6)"}</definedName>
    <definedName name="sdddddddd" localSheetId="0" hidden="1">{"'SUMMATION'!$B$2:$I$2"}</definedName>
    <definedName name="sdddddddd" localSheetId="5" hidden="1">{"'SUMMATION'!$B$2:$I$2"}</definedName>
    <definedName name="sdddddddd" hidden="1">{"'SUMMATION'!$B$2:$I$2"}</definedName>
    <definedName name="sddhgdafgh" localSheetId="0" hidden="1">{#N/A,#N/A,TRUE,"SUM";#N/A,#N/A,TRUE,"EE";#N/A,#N/A,TRUE,"AC";#N/A,#N/A,TRUE,"SN"}</definedName>
    <definedName name="sddhgdafgh" localSheetId="5" hidden="1">{#N/A,#N/A,TRUE,"SUM";#N/A,#N/A,TRUE,"EE";#N/A,#N/A,TRUE,"AC";#N/A,#N/A,TRUE,"SN"}</definedName>
    <definedName name="sddhgdafgh" hidden="1">{#N/A,#N/A,TRUE,"SUM";#N/A,#N/A,TRUE,"EE";#N/A,#N/A,TRUE,"AC";#N/A,#N/A,TRUE,"SN"}</definedName>
    <definedName name="sdf" localSheetId="0" hidden="1">{#N/A,#N/A,TRUE,"SUM";#N/A,#N/A,TRUE,"EE";#N/A,#N/A,TRUE,"AC";#N/A,#N/A,TRUE,"SN"}</definedName>
    <definedName name="sdf" localSheetId="5" hidden="1">{#N/A,#N/A,TRUE,"SUM";#N/A,#N/A,TRUE,"EE";#N/A,#N/A,TRUE,"AC";#N/A,#N/A,TRUE,"SN"}</definedName>
    <definedName name="sdf" hidden="1">{#N/A,#N/A,TRUE,"SUM";#N/A,#N/A,TRUE,"EE";#N/A,#N/A,TRUE,"AC";#N/A,#N/A,TRUE,"SN"}</definedName>
    <definedName name="sdfdsf" localSheetId="0" hidden="1">{#N/A,#N/A,TRUE,"SUM";#N/A,#N/A,TRUE,"EE";#N/A,#N/A,TRUE,"AC";#N/A,#N/A,TRUE,"SN"}</definedName>
    <definedName name="sdfdsf" localSheetId="5" hidden="1">{#N/A,#N/A,TRUE,"SUM";#N/A,#N/A,TRUE,"EE";#N/A,#N/A,TRUE,"AC";#N/A,#N/A,TRUE,"SN"}</definedName>
    <definedName name="sdfdsf" hidden="1">{#N/A,#N/A,TRUE,"SUM";#N/A,#N/A,TRUE,"EE";#N/A,#N/A,TRUE,"AC";#N/A,#N/A,TRUE,"SN"}</definedName>
    <definedName name="SDFSD" localSheetId="0" hidden="1">{#N/A,#N/A,TRUE,"SUM";#N/A,#N/A,TRUE,"EE";#N/A,#N/A,TRUE,"AC";#N/A,#N/A,TRUE,"SN"}</definedName>
    <definedName name="SDFSD" localSheetId="5" hidden="1">{#N/A,#N/A,TRUE,"SUM";#N/A,#N/A,TRUE,"EE";#N/A,#N/A,TRUE,"AC";#N/A,#N/A,TRUE,"SN"}</definedName>
    <definedName name="SDFSD" hidden="1">{#N/A,#N/A,TRUE,"SUM";#N/A,#N/A,TRUE,"EE";#N/A,#N/A,TRUE,"AC";#N/A,#N/A,TRUE,"SN"}</definedName>
    <definedName name="sdfsdgsg" localSheetId="0" hidden="1">{#N/A,#N/A,TRUE,"SUM";#N/A,#N/A,TRUE,"EE";#N/A,#N/A,TRUE,"AC";#N/A,#N/A,TRUE,"SN"}</definedName>
    <definedName name="sdfsdgsg" localSheetId="5" hidden="1">{#N/A,#N/A,TRUE,"SUM";#N/A,#N/A,TRUE,"EE";#N/A,#N/A,TRUE,"AC";#N/A,#N/A,TRUE,"SN"}</definedName>
    <definedName name="sdfsdgsg" hidden="1">{#N/A,#N/A,TRUE,"SUM";#N/A,#N/A,TRUE,"EE";#N/A,#N/A,TRUE,"AC";#N/A,#N/A,TRUE,"SN"}</definedName>
    <definedName name="sdfsg" localSheetId="0" hidden="1">{#N/A,#N/A,TRUE,"SUM";#N/A,#N/A,TRUE,"EE";#N/A,#N/A,TRUE,"AC";#N/A,#N/A,TRUE,"SN"}</definedName>
    <definedName name="sdfsg" localSheetId="5" hidden="1">{#N/A,#N/A,TRUE,"SUM";#N/A,#N/A,TRUE,"EE";#N/A,#N/A,TRUE,"AC";#N/A,#N/A,TRUE,"SN"}</definedName>
    <definedName name="sdfsg" hidden="1">{#N/A,#N/A,TRUE,"SUM";#N/A,#N/A,TRUE,"EE";#N/A,#N/A,TRUE,"AC";#N/A,#N/A,TRUE,"SN"}</definedName>
    <definedName name="sdfsggh" localSheetId="0" hidden="1">{#N/A,#N/A,TRUE,"SUM";#N/A,#N/A,TRUE,"EE";#N/A,#N/A,TRUE,"AC";#N/A,#N/A,TRUE,"SN"}</definedName>
    <definedName name="sdfsggh" localSheetId="5" hidden="1">{#N/A,#N/A,TRUE,"SUM";#N/A,#N/A,TRUE,"EE";#N/A,#N/A,TRUE,"AC";#N/A,#N/A,TRUE,"SN"}</definedName>
    <definedName name="sdfsggh" hidden="1">{#N/A,#N/A,TRUE,"SUM";#N/A,#N/A,TRUE,"EE";#N/A,#N/A,TRUE,"AC";#N/A,#N/A,TRUE,"SN"}</definedName>
    <definedName name="sdfzs" localSheetId="0" hidden="1">{#N/A,#N/A,TRUE,"SUM";#N/A,#N/A,TRUE,"EE";#N/A,#N/A,TRUE,"AC";#N/A,#N/A,TRUE,"SN"}</definedName>
    <definedName name="sdfzs" localSheetId="5" hidden="1">{#N/A,#N/A,TRUE,"SUM";#N/A,#N/A,TRUE,"EE";#N/A,#N/A,TRUE,"AC";#N/A,#N/A,TRUE,"SN"}</definedName>
    <definedName name="sdfzs" hidden="1">{#N/A,#N/A,TRUE,"SUM";#N/A,#N/A,TRUE,"EE";#N/A,#N/A,TRUE,"AC";#N/A,#N/A,TRUE,"SN"}</definedName>
    <definedName name="sdgdfsh" localSheetId="0" hidden="1">{#N/A,#N/A,TRUE,"SUM";#N/A,#N/A,TRUE,"EE";#N/A,#N/A,TRUE,"AC";#N/A,#N/A,TRUE,"SN"}</definedName>
    <definedName name="sdgdfsh" localSheetId="5" hidden="1">{#N/A,#N/A,TRUE,"SUM";#N/A,#N/A,TRUE,"EE";#N/A,#N/A,TRUE,"AC";#N/A,#N/A,TRUE,"SN"}</definedName>
    <definedName name="sdgdfsh" hidden="1">{#N/A,#N/A,TRUE,"SUM";#N/A,#N/A,TRUE,"EE";#N/A,#N/A,TRUE,"AC";#N/A,#N/A,TRUE,"SN"}</definedName>
    <definedName name="sdgg" localSheetId="0" hidden="1">{#N/A,#N/A,TRUE,"SUM";#N/A,#N/A,TRUE,"EE";#N/A,#N/A,TRUE,"AC";#N/A,#N/A,TRUE,"SN"}</definedName>
    <definedName name="sdgg" localSheetId="5" hidden="1">{#N/A,#N/A,TRUE,"SUM";#N/A,#N/A,TRUE,"EE";#N/A,#N/A,TRUE,"AC";#N/A,#N/A,TRUE,"SN"}</definedName>
    <definedName name="sdgg" hidden="1">{#N/A,#N/A,TRUE,"SUM";#N/A,#N/A,TRUE,"EE";#N/A,#N/A,TRUE,"AC";#N/A,#N/A,TRUE,"SN"}</definedName>
    <definedName name="sdgsg" localSheetId="0" hidden="1">{#N/A,#N/A,TRUE,"SUM";#N/A,#N/A,TRUE,"EE";#N/A,#N/A,TRUE,"AC";#N/A,#N/A,TRUE,"SN"}</definedName>
    <definedName name="sdgsg" localSheetId="5" hidden="1">{#N/A,#N/A,TRUE,"SUM";#N/A,#N/A,TRUE,"EE";#N/A,#N/A,TRUE,"AC";#N/A,#N/A,TRUE,"SN"}</definedName>
    <definedName name="sdgsg" hidden="1">{#N/A,#N/A,TRUE,"SUM";#N/A,#N/A,TRUE,"EE";#N/A,#N/A,TRUE,"AC";#N/A,#N/A,TRUE,"SN"}</definedName>
    <definedName name="SDM" localSheetId="0" hidden="1">{#N/A,#N/A,TRUE,"SUM";#N/A,#N/A,TRUE,"EE";#N/A,#N/A,TRUE,"AC";#N/A,#N/A,TRUE,"SN"}</definedName>
    <definedName name="SDM" localSheetId="5" hidden="1">{#N/A,#N/A,TRUE,"SUM";#N/A,#N/A,TRUE,"EE";#N/A,#N/A,TRUE,"AC";#N/A,#N/A,TRUE,"SN"}</definedName>
    <definedName name="SDM" hidden="1">{#N/A,#N/A,TRUE,"SUM";#N/A,#N/A,TRUE,"EE";#N/A,#N/A,TRUE,"AC";#N/A,#N/A,TRUE,"SN"}</definedName>
    <definedName name="seew" localSheetId="0" hidden="1">{#N/A,#N/A,TRUE,"SUM";#N/A,#N/A,TRUE,"EE";#N/A,#N/A,TRUE,"AC";#N/A,#N/A,TRUE,"SN"}</definedName>
    <definedName name="seew" localSheetId="5" hidden="1">{#N/A,#N/A,TRUE,"SUM";#N/A,#N/A,TRUE,"EE";#N/A,#N/A,TRUE,"AC";#N/A,#N/A,TRUE,"SN"}</definedName>
    <definedName name="seew" hidden="1">{#N/A,#N/A,TRUE,"SUM";#N/A,#N/A,TRUE,"EE";#N/A,#N/A,TRUE,"AC";#N/A,#N/A,TRUE,"SN"}</definedName>
    <definedName name="serew" localSheetId="0" hidden="1">{#N/A,#N/A,TRUE,"SUM";#N/A,#N/A,TRUE,"EE";#N/A,#N/A,TRUE,"AC";#N/A,#N/A,TRUE,"SN"}</definedName>
    <definedName name="serew" localSheetId="5" hidden="1">{#N/A,#N/A,TRUE,"SUM";#N/A,#N/A,TRUE,"EE";#N/A,#N/A,TRUE,"AC";#N/A,#N/A,TRUE,"SN"}</definedName>
    <definedName name="serew" hidden="1">{#N/A,#N/A,TRUE,"SUM";#N/A,#N/A,TRUE,"EE";#N/A,#N/A,TRUE,"AC";#N/A,#N/A,TRUE,"SN"}</definedName>
    <definedName name="sert" localSheetId="0" hidden="1">{"'SUMMATION'!$B$2:$I$2"}</definedName>
    <definedName name="sert" localSheetId="5" hidden="1">{"'SUMMATION'!$B$2:$I$2"}</definedName>
    <definedName name="sert" hidden="1">{"'SUMMATION'!$B$2:$I$2"}</definedName>
    <definedName name="sertet" localSheetId="0" hidden="1">{#N/A,#N/A,TRUE,"SUM";#N/A,#N/A,TRUE,"EE";#N/A,#N/A,TRUE,"AC";#N/A,#N/A,TRUE,"SN"}</definedName>
    <definedName name="sertet" localSheetId="5" hidden="1">{#N/A,#N/A,TRUE,"SUM";#N/A,#N/A,TRUE,"EE";#N/A,#N/A,TRUE,"AC";#N/A,#N/A,TRUE,"SN"}</definedName>
    <definedName name="sertet" hidden="1">{#N/A,#N/A,TRUE,"SUM";#N/A,#N/A,TRUE,"EE";#N/A,#N/A,TRUE,"AC";#N/A,#N/A,TRUE,"SN"}</definedName>
    <definedName name="sett" localSheetId="0" hidden="1">{#N/A,#N/A,TRUE,"SUM";#N/A,#N/A,TRUE,"EE";#N/A,#N/A,TRUE,"AC";#N/A,#N/A,TRUE,"SN"}</definedName>
    <definedName name="sett" localSheetId="5" hidden="1">{#N/A,#N/A,TRUE,"SUM";#N/A,#N/A,TRUE,"EE";#N/A,#N/A,TRUE,"AC";#N/A,#N/A,TRUE,"SN"}</definedName>
    <definedName name="sett" hidden="1">{#N/A,#N/A,TRUE,"SUM";#N/A,#N/A,TRUE,"EE";#N/A,#N/A,TRUE,"AC";#N/A,#N/A,TRUE,"SN"}</definedName>
    <definedName name="sfsd" localSheetId="0" hidden="1">{#N/A,#N/A,TRUE,"SUM";#N/A,#N/A,TRUE,"EE";#N/A,#N/A,TRUE,"AC";#N/A,#N/A,TRUE,"SN"}</definedName>
    <definedName name="sfsd" localSheetId="5" hidden="1">{#N/A,#N/A,TRUE,"SUM";#N/A,#N/A,TRUE,"EE";#N/A,#N/A,TRUE,"AC";#N/A,#N/A,TRUE,"SN"}</definedName>
    <definedName name="sfsd" hidden="1">{#N/A,#N/A,TRUE,"SUM";#N/A,#N/A,TRUE,"EE";#N/A,#N/A,TRUE,"AC";#N/A,#N/A,TRUE,"SN"}</definedName>
    <definedName name="sfsdfsdfsdfsdfsfs" localSheetId="0" hidden="1">{#N/A,#N/A,TRUE,"SUM";#N/A,#N/A,TRUE,"EE";#N/A,#N/A,TRUE,"AC";#N/A,#N/A,TRUE,"SN"}</definedName>
    <definedName name="sfsdfsdfsdfsdfsfs" localSheetId="5" hidden="1">{#N/A,#N/A,TRUE,"SUM";#N/A,#N/A,TRUE,"EE";#N/A,#N/A,TRUE,"AC";#N/A,#N/A,TRUE,"SN"}</definedName>
    <definedName name="sfsdfsdfsdfsdfsfs" hidden="1">{#N/A,#N/A,TRUE,"SUM";#N/A,#N/A,TRUE,"EE";#N/A,#N/A,TRUE,"AC";#N/A,#N/A,TRUE,"SN"}</definedName>
    <definedName name="sgdfgdfh" localSheetId="0" hidden="1">{#N/A,#N/A,TRUE,"SUM";#N/A,#N/A,TRUE,"EE";#N/A,#N/A,TRUE,"AC";#N/A,#N/A,TRUE,"SN"}</definedName>
    <definedName name="sgdfgdfh" localSheetId="5" hidden="1">{#N/A,#N/A,TRUE,"SUM";#N/A,#N/A,TRUE,"EE";#N/A,#N/A,TRUE,"AC";#N/A,#N/A,TRUE,"SN"}</definedName>
    <definedName name="sgdfgdfh" hidden="1">{#N/A,#N/A,TRUE,"SUM";#N/A,#N/A,TRUE,"EE";#N/A,#N/A,TRUE,"AC";#N/A,#N/A,TRUE,"SN"}</definedName>
    <definedName name="sgg" localSheetId="0" hidden="1">{#N/A,#N/A,TRUE,"SUM";#N/A,#N/A,TRUE,"EE";#N/A,#N/A,TRUE,"AC";#N/A,#N/A,TRUE,"SN"}</definedName>
    <definedName name="sgg" localSheetId="5" hidden="1">{#N/A,#N/A,TRUE,"SUM";#N/A,#N/A,TRUE,"EE";#N/A,#N/A,TRUE,"AC";#N/A,#N/A,TRUE,"SN"}</definedName>
    <definedName name="sgg" hidden="1">{#N/A,#N/A,TRUE,"SUM";#N/A,#N/A,TRUE,"EE";#N/A,#N/A,TRUE,"AC";#N/A,#N/A,TRUE,"SN"}</definedName>
    <definedName name="sgrhg" localSheetId="0" hidden="1">{#N/A,#N/A,TRUE,"SUM";#N/A,#N/A,TRUE,"EE";#N/A,#N/A,TRUE,"AC";#N/A,#N/A,TRUE,"SN"}</definedName>
    <definedName name="sgrhg" localSheetId="5" hidden="1">{#N/A,#N/A,TRUE,"SUM";#N/A,#N/A,TRUE,"EE";#N/A,#N/A,TRUE,"AC";#N/A,#N/A,TRUE,"SN"}</definedName>
    <definedName name="sgrhg" hidden="1">{#N/A,#N/A,TRUE,"SUM";#N/A,#N/A,TRUE,"EE";#N/A,#N/A,TRUE,"AC";#N/A,#N/A,TRUE,"SN"}</definedName>
    <definedName name="sgshjhj" localSheetId="0" hidden="1">{#N/A,#N/A,TRUE,"SUM";#N/A,#N/A,TRUE,"EE";#N/A,#N/A,TRUE,"AC";#N/A,#N/A,TRUE,"SN"}</definedName>
    <definedName name="sgshjhj" localSheetId="5" hidden="1">{#N/A,#N/A,TRUE,"SUM";#N/A,#N/A,TRUE,"EE";#N/A,#N/A,TRUE,"AC";#N/A,#N/A,TRUE,"SN"}</definedName>
    <definedName name="sgshjhj" hidden="1">{#N/A,#N/A,TRUE,"SUM";#N/A,#N/A,TRUE,"EE";#N/A,#N/A,TRUE,"AC";#N/A,#N/A,TRUE,"SN"}</definedName>
    <definedName name="sheet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2" localSheetId="0" hidden="1">{#N/A,#N/A,TRUE,"SUM";#N/A,#N/A,TRUE,"EE";#N/A,#N/A,TRUE,"AC";#N/A,#N/A,TRUE,"SN"}</definedName>
    <definedName name="SHEET2" localSheetId="5" hidden="1">{#N/A,#N/A,TRUE,"SUM";#N/A,#N/A,TRUE,"EE";#N/A,#N/A,TRUE,"AC";#N/A,#N/A,TRUE,"SN"}</definedName>
    <definedName name="SHEET2" hidden="1">{#N/A,#N/A,TRUE,"SUM";#N/A,#N/A,TRUE,"EE";#N/A,#N/A,TRUE,"AC";#N/A,#N/A,TRUE,"SN"}</definedName>
    <definedName name="SHEET3" localSheetId="0" hidden="1">{#N/A,#N/A,TRUE,"SUM";#N/A,#N/A,TRUE,"EE";#N/A,#N/A,TRUE,"AC";#N/A,#N/A,TRUE,"SN"}</definedName>
    <definedName name="SHEET3" localSheetId="5" hidden="1">{#N/A,#N/A,TRUE,"SUM";#N/A,#N/A,TRUE,"EE";#N/A,#N/A,TRUE,"AC";#N/A,#N/A,TRUE,"SN"}</definedName>
    <definedName name="SHEET3" hidden="1">{#N/A,#N/A,TRUE,"SUM";#N/A,#N/A,TRUE,"EE";#N/A,#N/A,TRUE,"AC";#N/A,#N/A,TRUE,"SN"}</definedName>
    <definedName name="shgh" localSheetId="0" hidden="1">{#N/A,#N/A,TRUE,"SUM";#N/A,#N/A,TRUE,"EE";#N/A,#N/A,TRUE,"AC";#N/A,#N/A,TRUE,"SN"}</definedName>
    <definedName name="shgh" localSheetId="5" hidden="1">{#N/A,#N/A,TRUE,"SUM";#N/A,#N/A,TRUE,"EE";#N/A,#N/A,TRUE,"AC";#N/A,#N/A,TRUE,"SN"}</definedName>
    <definedName name="shgh" hidden="1">{#N/A,#N/A,TRUE,"SUM";#N/A,#N/A,TRUE,"EE";#N/A,#N/A,TRUE,"AC";#N/A,#N/A,TRUE,"SN"}</definedName>
    <definedName name="so" localSheetId="0" hidden="1">{#N/A,#N/A,TRUE,"SUM";#N/A,#N/A,TRUE,"EE";#N/A,#N/A,TRUE,"AC";#N/A,#N/A,TRUE,"SN"}</definedName>
    <definedName name="so" localSheetId="5" hidden="1">{#N/A,#N/A,TRUE,"SUM";#N/A,#N/A,TRUE,"EE";#N/A,#N/A,TRUE,"AC";#N/A,#N/A,TRUE,"SN"}</definedName>
    <definedName name="so" hidden="1">{#N/A,#N/A,TRUE,"SUM";#N/A,#N/A,TRUE,"EE";#N/A,#N/A,TRUE,"AC";#N/A,#N/A,TRUE,"SN"}</definedName>
    <definedName name="som" hidden="1">#REF!</definedName>
    <definedName name="soon" localSheetId="0" hidden="1">{#N/A,#N/A,TRUE,"SUM";#N/A,#N/A,TRUE,"EE";#N/A,#N/A,TRUE,"AC";#N/A,#N/A,TRUE,"SN"}</definedName>
    <definedName name="soon" localSheetId="5" hidden="1">{#N/A,#N/A,TRUE,"SUM";#N/A,#N/A,TRUE,"EE";#N/A,#N/A,TRUE,"AC";#N/A,#N/A,TRUE,"SN"}</definedName>
    <definedName name="soon" hidden="1">{#N/A,#N/A,TRUE,"SUM";#N/A,#N/A,TRUE,"EE";#N/A,#N/A,TRUE,"AC";#N/A,#N/A,TRUE,"SN"}</definedName>
    <definedName name="SpecialPrice" hidden="1">#REF!</definedName>
    <definedName name="sre" localSheetId="0" hidden="1">{#N/A,#N/A,TRUE,"SUM";#N/A,#N/A,TRUE,"EE";#N/A,#N/A,TRUE,"AC";#N/A,#N/A,TRUE,"SN"}</definedName>
    <definedName name="sre" localSheetId="5" hidden="1">{#N/A,#N/A,TRUE,"SUM";#N/A,#N/A,TRUE,"EE";#N/A,#N/A,TRUE,"AC";#N/A,#N/A,TRUE,"SN"}</definedName>
    <definedName name="sre" hidden="1">{#N/A,#N/A,TRUE,"SUM";#N/A,#N/A,TRUE,"EE";#N/A,#N/A,TRUE,"AC";#N/A,#N/A,TRUE,"SN"}</definedName>
    <definedName name="srsf" localSheetId="0" hidden="1">{#N/A,#N/A,TRUE,"SUM";#N/A,#N/A,TRUE,"EE";#N/A,#N/A,TRUE,"AC";#N/A,#N/A,TRUE,"SN"}</definedName>
    <definedName name="srsf" localSheetId="5" hidden="1">{#N/A,#N/A,TRUE,"SUM";#N/A,#N/A,TRUE,"EE";#N/A,#N/A,TRUE,"AC";#N/A,#N/A,TRUE,"SN"}</definedName>
    <definedName name="srsf" hidden="1">{#N/A,#N/A,TRUE,"SUM";#N/A,#N/A,TRUE,"EE";#N/A,#N/A,TRUE,"AC";#N/A,#N/A,TRUE,"SN"}</definedName>
    <definedName name="sryu" localSheetId="0" hidden="1">{#N/A,#N/A,TRUE,"SUM";#N/A,#N/A,TRUE,"EE";#N/A,#N/A,TRUE,"AC";#N/A,#N/A,TRUE,"SN"}</definedName>
    <definedName name="sryu" localSheetId="5" hidden="1">{#N/A,#N/A,TRUE,"SUM";#N/A,#N/A,TRUE,"EE";#N/A,#N/A,TRUE,"AC";#N/A,#N/A,TRUE,"SN"}</definedName>
    <definedName name="sryu" hidden="1">{#N/A,#N/A,TRUE,"SUM";#N/A,#N/A,TRUE,"EE";#N/A,#N/A,TRUE,"AC";#N/A,#N/A,TRUE,"SN"}</definedName>
    <definedName name="SS" localSheetId="0" hidden="1">{#N/A,#N/A,TRUE,"SUM";#N/A,#N/A,TRUE,"EE";#N/A,#N/A,TRUE,"AC";#N/A,#N/A,TRUE,"SN"}</definedName>
    <definedName name="SS" localSheetId="5" hidden="1">{#N/A,#N/A,TRUE,"SUM";#N/A,#N/A,TRUE,"EE";#N/A,#N/A,TRUE,"AC";#N/A,#N/A,TRUE,"SN"}</definedName>
    <definedName name="SS" hidden="1">{#N/A,#N/A,TRUE,"SUM";#N/A,#N/A,TRUE,"EE";#N/A,#N/A,TRUE,"AC";#N/A,#N/A,TRUE,"SN"}</definedName>
    <definedName name="SSDD" localSheetId="0" hidden="1">{#N/A,#N/A,TRUE,"SUM";#N/A,#N/A,TRUE,"EE";#N/A,#N/A,TRUE,"AC";#N/A,#N/A,TRUE,"SN"}</definedName>
    <definedName name="SSDD" localSheetId="5" hidden="1">{#N/A,#N/A,TRUE,"SUM";#N/A,#N/A,TRUE,"EE";#N/A,#N/A,TRUE,"AC";#N/A,#N/A,TRUE,"SN"}</definedName>
    <definedName name="SSDD" hidden="1">{#N/A,#N/A,TRUE,"SUM";#N/A,#N/A,TRUE,"EE";#N/A,#N/A,TRUE,"AC";#N/A,#N/A,TRUE,"SN"}</definedName>
    <definedName name="ste" localSheetId="0" hidden="1">{#N/A,#N/A,TRUE,"SUM";#N/A,#N/A,TRUE,"EE";#N/A,#N/A,TRUE,"AC";#N/A,#N/A,TRUE,"SN"}</definedName>
    <definedName name="ste" localSheetId="5" hidden="1">{#N/A,#N/A,TRUE,"SUM";#N/A,#N/A,TRUE,"EE";#N/A,#N/A,TRUE,"AC";#N/A,#N/A,TRUE,"SN"}</definedName>
    <definedName name="ste" hidden="1">{#N/A,#N/A,TRUE,"SUM";#N/A,#N/A,TRUE,"EE";#N/A,#N/A,TRUE,"AC";#N/A,#N/A,TRUE,"SN"}</definedName>
    <definedName name="stt" localSheetId="0" hidden="1">{#N/A,#N/A,TRUE,"SUM";#N/A,#N/A,TRUE,"EE";#N/A,#N/A,TRUE,"AC";#N/A,#N/A,TRUE,"SN"}</definedName>
    <definedName name="stt" localSheetId="5" hidden="1">{#N/A,#N/A,TRUE,"SUM";#N/A,#N/A,TRUE,"EE";#N/A,#N/A,TRUE,"AC";#N/A,#N/A,TRUE,"SN"}</definedName>
    <definedName name="stt" hidden="1">{#N/A,#N/A,TRUE,"SUM";#N/A,#N/A,TRUE,"EE";#N/A,#N/A,TRUE,"AC";#N/A,#N/A,TRUE,"SN"}</definedName>
    <definedName name="stv" localSheetId="0" hidden="1">{#N/A,#N/A,TRUE,"SUM";#N/A,#N/A,TRUE,"EE";#N/A,#N/A,TRUE,"AC";#N/A,#N/A,TRUE,"SN"}</definedName>
    <definedName name="stv" localSheetId="5" hidden="1">{#N/A,#N/A,TRUE,"SUM";#N/A,#N/A,TRUE,"EE";#N/A,#N/A,TRUE,"AC";#N/A,#N/A,TRUE,"SN"}</definedName>
    <definedName name="stv" hidden="1">{#N/A,#N/A,TRUE,"SUM";#N/A,#N/A,TRUE,"EE";#N/A,#N/A,TRUE,"AC";#N/A,#N/A,TRUE,"SN"}</definedName>
    <definedName name="sum" localSheetId="0" hidden="1">{#N/A,#N/A,TRUE,"SUM";#N/A,#N/A,TRUE,"EE";#N/A,#N/A,TRUE,"AC";#N/A,#N/A,TRUE,"SN"}</definedName>
    <definedName name="sum" localSheetId="5" hidden="1">{#N/A,#N/A,TRUE,"SUM";#N/A,#N/A,TRUE,"EE";#N/A,#N/A,TRUE,"AC";#N/A,#N/A,TRUE,"SN"}</definedName>
    <definedName name="sum" hidden="1">{#N/A,#N/A,TRUE,"SUM";#N/A,#N/A,TRUE,"EE";#N/A,#N/A,TRUE,"AC";#N/A,#N/A,TRUE,"SN"}</definedName>
    <definedName name="summar" localSheetId="0" hidden="1">{#N/A,#N/A,TRUE,"SUM";#N/A,#N/A,TRUE,"EE";#N/A,#N/A,TRUE,"AC";#N/A,#N/A,TRUE,"SN"}</definedName>
    <definedName name="summar" localSheetId="5" hidden="1">{#N/A,#N/A,TRUE,"SUM";#N/A,#N/A,TRUE,"EE";#N/A,#N/A,TRUE,"AC";#N/A,#N/A,TRUE,"SN"}</definedName>
    <definedName name="summar" hidden="1">{#N/A,#N/A,TRUE,"SUM";#N/A,#N/A,TRUE,"EE";#N/A,#N/A,TRUE,"AC";#N/A,#N/A,TRUE,"SN"}</definedName>
    <definedName name="summer2" localSheetId="0" hidden="1">{#N/A,#N/A,TRUE,"SUM";#N/A,#N/A,TRUE,"EE";#N/A,#N/A,TRUE,"AC";#N/A,#N/A,TRUE,"SN"}</definedName>
    <definedName name="summer2" localSheetId="5" hidden="1">{#N/A,#N/A,TRUE,"SUM";#N/A,#N/A,TRUE,"EE";#N/A,#N/A,TRUE,"AC";#N/A,#N/A,TRUE,"SN"}</definedName>
    <definedName name="summer2" hidden="1">{#N/A,#N/A,TRUE,"SUM";#N/A,#N/A,TRUE,"EE";#N/A,#N/A,TRUE,"AC";#N/A,#N/A,TRUE,"SN"}</definedName>
    <definedName name="sww" localSheetId="0" hidden="1">{#N/A,#N/A,TRUE,"SUM";#N/A,#N/A,TRUE,"EE";#N/A,#N/A,TRUE,"AC";#N/A,#N/A,TRUE,"SN"}</definedName>
    <definedName name="sww" localSheetId="5" hidden="1">{#N/A,#N/A,TRUE,"SUM";#N/A,#N/A,TRUE,"EE";#N/A,#N/A,TRUE,"AC";#N/A,#N/A,TRUE,"SN"}</definedName>
    <definedName name="sww" hidden="1">{#N/A,#N/A,TRUE,"SUM";#N/A,#N/A,TRUE,"EE";#N/A,#N/A,TRUE,"AC";#N/A,#N/A,TRUE,"SN"}</definedName>
    <definedName name="tartrvt" localSheetId="0" hidden="1">{#N/A,#N/A,TRUE,"SUM";#N/A,#N/A,TRUE,"EE";#N/A,#N/A,TRUE,"AC";#N/A,#N/A,TRUE,"SN"}</definedName>
    <definedName name="tartrvt" localSheetId="5" hidden="1">{#N/A,#N/A,TRUE,"SUM";#N/A,#N/A,TRUE,"EE";#N/A,#N/A,TRUE,"AC";#N/A,#N/A,TRUE,"SN"}</definedName>
    <definedName name="tartrvt" hidden="1">{#N/A,#N/A,TRUE,"SUM";#N/A,#N/A,TRUE,"EE";#N/A,#N/A,TRUE,"AC";#N/A,#N/A,TRUE,"SN"}</definedName>
    <definedName name="tawt" localSheetId="0" hidden="1">{#N/A,#N/A,TRUE,"SUM";#N/A,#N/A,TRUE,"EE";#N/A,#N/A,TRUE,"AC";#N/A,#N/A,TRUE,"SN"}</definedName>
    <definedName name="tawt" localSheetId="5" hidden="1">{#N/A,#N/A,TRUE,"SUM";#N/A,#N/A,TRUE,"EE";#N/A,#N/A,TRUE,"AC";#N/A,#N/A,TRUE,"SN"}</definedName>
    <definedName name="tawt" hidden="1">{#N/A,#N/A,TRUE,"SUM";#N/A,#N/A,TRUE,"EE";#N/A,#N/A,TRUE,"AC";#N/A,#N/A,TRUE,"SN"}</definedName>
    <definedName name="tbl_ProdInfo" hidden="1">#REF!</definedName>
    <definedName name="tbty" localSheetId="0" hidden="1">{#N/A,#N/A,TRUE,"SUM";#N/A,#N/A,TRUE,"EE";#N/A,#N/A,TRUE,"AC";#N/A,#N/A,TRUE,"SN"}</definedName>
    <definedName name="tbty" localSheetId="5" hidden="1">{#N/A,#N/A,TRUE,"SUM";#N/A,#N/A,TRUE,"EE";#N/A,#N/A,TRUE,"AC";#N/A,#N/A,TRUE,"SN"}</definedName>
    <definedName name="tbty" hidden="1">{#N/A,#N/A,TRUE,"SUM";#N/A,#N/A,TRUE,"EE";#N/A,#N/A,TRUE,"AC";#N/A,#N/A,TRUE,"SN"}</definedName>
    <definedName name="telphon" localSheetId="0" hidden="1">{#N/A,#N/A,TRUE,"SUM";#N/A,#N/A,TRUE,"EE";#N/A,#N/A,TRUE,"AC";#N/A,#N/A,TRUE,"SN"}</definedName>
    <definedName name="telphon" localSheetId="5" hidden="1">{#N/A,#N/A,TRUE,"SUM";#N/A,#N/A,TRUE,"EE";#N/A,#N/A,TRUE,"AC";#N/A,#N/A,TRUE,"SN"}</definedName>
    <definedName name="telphon" hidden="1">{#N/A,#N/A,TRUE,"SUM";#N/A,#N/A,TRUE,"EE";#N/A,#N/A,TRUE,"AC";#N/A,#N/A,TRUE,"SN"}</definedName>
    <definedName name="temp" localSheetId="0" hidden="1">{"'Break down'!$A$4"}</definedName>
    <definedName name="temp" localSheetId="5" hidden="1">{"'Break down'!$A$4"}</definedName>
    <definedName name="temp" hidden="1">{"'Break down'!$A$4"}</definedName>
    <definedName name="terby" localSheetId="0" hidden="1">{#N/A,#N/A,TRUE,"SUM";#N/A,#N/A,TRUE,"EE";#N/A,#N/A,TRUE,"AC";#N/A,#N/A,TRUE,"SN"}</definedName>
    <definedName name="terby" localSheetId="5" hidden="1">{#N/A,#N/A,TRUE,"SUM";#N/A,#N/A,TRUE,"EE";#N/A,#N/A,TRUE,"AC";#N/A,#N/A,TRUE,"SN"}</definedName>
    <definedName name="terby" hidden="1">{#N/A,#N/A,TRUE,"SUM";#N/A,#N/A,TRUE,"EE";#N/A,#N/A,TRUE,"AC";#N/A,#N/A,TRUE,"SN"}</definedName>
    <definedName name="tertyy" localSheetId="0" hidden="1">{#N/A,#N/A,TRUE,"SUM";#N/A,#N/A,TRUE,"EE";#N/A,#N/A,TRUE,"AC";#N/A,#N/A,TRUE,"SN"}</definedName>
    <definedName name="tertyy" localSheetId="5" hidden="1">{#N/A,#N/A,TRUE,"SUM";#N/A,#N/A,TRUE,"EE";#N/A,#N/A,TRUE,"AC";#N/A,#N/A,TRUE,"SN"}</definedName>
    <definedName name="tertyy" hidden="1">{#N/A,#N/A,TRUE,"SUM";#N/A,#N/A,TRUE,"EE";#N/A,#N/A,TRUE,"AC";#N/A,#N/A,TRUE,"SN"}</definedName>
    <definedName name="teryrty" localSheetId="0" hidden="1">{#N/A,#N/A,TRUE,"SUM";#N/A,#N/A,TRUE,"EE";#N/A,#N/A,TRUE,"AC";#N/A,#N/A,TRUE,"SN"}</definedName>
    <definedName name="teryrty" localSheetId="5" hidden="1">{#N/A,#N/A,TRUE,"SUM";#N/A,#N/A,TRUE,"EE";#N/A,#N/A,TRUE,"AC";#N/A,#N/A,TRUE,"SN"}</definedName>
    <definedName name="teryrty" hidden="1">{#N/A,#N/A,TRUE,"SUM";#N/A,#N/A,TRUE,"EE";#N/A,#N/A,TRUE,"AC";#N/A,#N/A,TRUE,"SN"}</definedName>
    <definedName name="tewtret" localSheetId="0" hidden="1">{#N/A,#N/A,TRUE,"SUM";#N/A,#N/A,TRUE,"EE";#N/A,#N/A,TRUE,"AC";#N/A,#N/A,TRUE,"SN"}</definedName>
    <definedName name="tewtret" localSheetId="5" hidden="1">{#N/A,#N/A,TRUE,"SUM";#N/A,#N/A,TRUE,"EE";#N/A,#N/A,TRUE,"AC";#N/A,#N/A,TRUE,"SN"}</definedName>
    <definedName name="tewtret" hidden="1">{#N/A,#N/A,TRUE,"SUM";#N/A,#N/A,TRUE,"EE";#N/A,#N/A,TRUE,"AC";#N/A,#N/A,TRUE,"SN"}</definedName>
    <definedName name="tha" localSheetId="0" hidden="1">{"'Sheet1'!$L$16"}</definedName>
    <definedName name="tha" localSheetId="5" hidden="1">{"'Sheet1'!$L$16"}</definedName>
    <definedName name="tha" hidden="1">{"'Sheet1'!$L$16"}</definedName>
    <definedName name="thfjjf" localSheetId="0" hidden="1">{#N/A,#N/A,TRUE,"SUM";#N/A,#N/A,TRUE,"EE";#N/A,#N/A,TRUE,"AC";#N/A,#N/A,TRUE,"SN"}</definedName>
    <definedName name="thfjjf" localSheetId="5" hidden="1">{#N/A,#N/A,TRUE,"SUM";#N/A,#N/A,TRUE,"EE";#N/A,#N/A,TRUE,"AC";#N/A,#N/A,TRUE,"SN"}</definedName>
    <definedName name="thfjjf" hidden="1">{#N/A,#N/A,TRUE,"SUM";#N/A,#N/A,TRUE,"EE";#N/A,#N/A,TRUE,"AC";#N/A,#N/A,TRUE,"SN"}</definedName>
    <definedName name="tjli" localSheetId="0" hidden="1">{#N/A,#N/A,TRUE,"Str.";#N/A,#N/A,TRUE,"Steel &amp; Roof";#N/A,#N/A,TRUE,"Arc.";#N/A,#N/A,TRUE,"Preliminary";#N/A,#N/A,TRUE,"Sum_Prelim"}</definedName>
    <definedName name="tjli" localSheetId="5" hidden="1">{#N/A,#N/A,TRUE,"Str.";#N/A,#N/A,TRUE,"Steel &amp; Roof";#N/A,#N/A,TRUE,"Arc.";#N/A,#N/A,TRUE,"Preliminary";#N/A,#N/A,TRUE,"Sum_Prelim"}</definedName>
    <definedName name="tjli" hidden="1">{#N/A,#N/A,TRUE,"Str.";#N/A,#N/A,TRUE,"Steel &amp; Roof";#N/A,#N/A,TRUE,"Arc.";#N/A,#N/A,TRUE,"Preliminary";#N/A,#N/A,TRUE,"Sum_Prelim"}</definedName>
    <definedName name="tolet1" localSheetId="0" hidden="1">{#N/A,#N/A,TRUE,"SUM";#N/A,#N/A,TRUE,"EE";#N/A,#N/A,TRUE,"AC";#N/A,#N/A,TRUE,"SN"}</definedName>
    <definedName name="tolet1" localSheetId="5" hidden="1">{#N/A,#N/A,TRUE,"SUM";#N/A,#N/A,TRUE,"EE";#N/A,#N/A,TRUE,"AC";#N/A,#N/A,TRUE,"SN"}</definedName>
    <definedName name="tolet1" hidden="1">{#N/A,#N/A,TRUE,"SUM";#N/A,#N/A,TRUE,"EE";#N/A,#N/A,TRUE,"AC";#N/A,#N/A,TRUE,"SN"}</definedName>
    <definedName name="tomg" hidden="1">#REF!</definedName>
    <definedName name="too" hidden="1">#REF!</definedName>
    <definedName name="tr" hidden="1">#REF!</definedName>
    <definedName name="tret" localSheetId="0" hidden="1">{#N/A,#N/A,TRUE,"SUM";#N/A,#N/A,TRUE,"EE";#N/A,#N/A,TRUE,"AC";#N/A,#N/A,TRUE,"SN"}</definedName>
    <definedName name="tret" localSheetId="5" hidden="1">{#N/A,#N/A,TRUE,"SUM";#N/A,#N/A,TRUE,"EE";#N/A,#N/A,TRUE,"AC";#N/A,#N/A,TRUE,"SN"}</definedName>
    <definedName name="tret" hidden="1">{#N/A,#N/A,TRUE,"SUM";#N/A,#N/A,TRUE,"EE";#N/A,#N/A,TRUE,"AC";#N/A,#N/A,TRUE,"SN"}</definedName>
    <definedName name="tretert" localSheetId="0" hidden="1">{#N/A,#N/A,TRUE,"SUM";#N/A,#N/A,TRUE,"EE";#N/A,#N/A,TRUE,"AC";#N/A,#N/A,TRUE,"SN"}</definedName>
    <definedName name="tretert" localSheetId="5" hidden="1">{#N/A,#N/A,TRUE,"SUM";#N/A,#N/A,TRUE,"EE";#N/A,#N/A,TRUE,"AC";#N/A,#N/A,TRUE,"SN"}</definedName>
    <definedName name="tretert" hidden="1">{#N/A,#N/A,TRUE,"SUM";#N/A,#N/A,TRUE,"EE";#N/A,#N/A,TRUE,"AC";#N/A,#N/A,TRUE,"SN"}</definedName>
    <definedName name="trtbey" localSheetId="0" hidden="1">{#N/A,#N/A,TRUE,"SUM";#N/A,#N/A,TRUE,"EE";#N/A,#N/A,TRUE,"AC";#N/A,#N/A,TRUE,"SN"}</definedName>
    <definedName name="trtbey" localSheetId="5" hidden="1">{#N/A,#N/A,TRUE,"SUM";#N/A,#N/A,TRUE,"EE";#N/A,#N/A,TRUE,"AC";#N/A,#N/A,TRUE,"SN"}</definedName>
    <definedName name="trtbey" hidden="1">{#N/A,#N/A,TRUE,"SUM";#N/A,#N/A,TRUE,"EE";#N/A,#N/A,TRUE,"AC";#N/A,#N/A,TRUE,"SN"}</definedName>
    <definedName name="try" localSheetId="0" hidden="1">{#N/A,#N/A,TRUE,"SUM";#N/A,#N/A,TRUE,"EE";#N/A,#N/A,TRUE,"AC";#N/A,#N/A,TRUE,"SN"}</definedName>
    <definedName name="try" localSheetId="5" hidden="1">{#N/A,#N/A,TRUE,"SUM";#N/A,#N/A,TRUE,"EE";#N/A,#N/A,TRUE,"AC";#N/A,#N/A,TRUE,"SN"}</definedName>
    <definedName name="try" hidden="1">{#N/A,#N/A,TRUE,"SUM";#N/A,#N/A,TRUE,"EE";#N/A,#N/A,TRUE,"AC";#N/A,#N/A,TRUE,"SN"}</definedName>
    <definedName name="tttttt" localSheetId="0" hidden="1">{#N/A,#N/A,TRUE,"SUM";#N/A,#N/A,TRUE,"EE";#N/A,#N/A,TRUE,"AC";#N/A,#N/A,TRUE,"SN"}</definedName>
    <definedName name="tttttt" localSheetId="5" hidden="1">{#N/A,#N/A,TRUE,"SUM";#N/A,#N/A,TRUE,"EE";#N/A,#N/A,TRUE,"AC";#N/A,#N/A,TRUE,"SN"}</definedName>
    <definedName name="tttttt" hidden="1">{#N/A,#N/A,TRUE,"SUM";#N/A,#N/A,TRUE,"EE";#N/A,#N/A,TRUE,"AC";#N/A,#N/A,TRUE,"SN"}</definedName>
    <definedName name="ttttttt" localSheetId="0" hidden="1">#REF!</definedName>
    <definedName name="ttttttt" hidden="1">#REF!</definedName>
    <definedName name="tttttttttttttttt" hidden="1">#REF!</definedName>
    <definedName name="tvbtb" localSheetId="0" hidden="1">{#N/A,#N/A,TRUE,"SUM";#N/A,#N/A,TRUE,"EE";#N/A,#N/A,TRUE,"AC";#N/A,#N/A,TRUE,"SN"}</definedName>
    <definedName name="tvbtb" localSheetId="5" hidden="1">{#N/A,#N/A,TRUE,"SUM";#N/A,#N/A,TRUE,"EE";#N/A,#N/A,TRUE,"AC";#N/A,#N/A,TRUE,"SN"}</definedName>
    <definedName name="tvbtb" hidden="1">{#N/A,#N/A,TRUE,"SUM";#N/A,#N/A,TRUE,"EE";#N/A,#N/A,TRUE,"AC";#N/A,#N/A,TRUE,"SN"}</definedName>
    <definedName name="twet" localSheetId="0" hidden="1">{#N/A,#N/A,TRUE,"SUM";#N/A,#N/A,TRUE,"EE";#N/A,#N/A,TRUE,"AC";#N/A,#N/A,TRUE,"SN"}</definedName>
    <definedName name="twet" localSheetId="5" hidden="1">{#N/A,#N/A,TRUE,"SUM";#N/A,#N/A,TRUE,"EE";#N/A,#N/A,TRUE,"AC";#N/A,#N/A,TRUE,"SN"}</definedName>
    <definedName name="twet" hidden="1">{#N/A,#N/A,TRUE,"SUM";#N/A,#N/A,TRUE,"EE";#N/A,#N/A,TRUE,"AC";#N/A,#N/A,TRUE,"SN"}</definedName>
    <definedName name="tyryru" localSheetId="0" hidden="1">{#N/A,#N/A,TRUE,"SUM";#N/A,#N/A,TRUE,"EE";#N/A,#N/A,TRUE,"AC";#N/A,#N/A,TRUE,"SN"}</definedName>
    <definedName name="tyryru" localSheetId="5" hidden="1">{#N/A,#N/A,TRUE,"SUM";#N/A,#N/A,TRUE,"EE";#N/A,#N/A,TRUE,"AC";#N/A,#N/A,TRUE,"SN"}</definedName>
    <definedName name="tyryru" hidden="1">{#N/A,#N/A,TRUE,"SUM";#N/A,#N/A,TRUE,"EE";#N/A,#N/A,TRUE,"AC";#N/A,#N/A,TRUE,"SN"}</definedName>
    <definedName name="tyy" localSheetId="0" hidden="1">{#N/A,#N/A,FALSE,"Cont Doc_LSV (4)";#N/A,#N/A,FALSE,"Cont Doc_LSV (5)";#N/A,#N/A,FALSE,"Cont Doc_LSV (6)"}</definedName>
    <definedName name="tyy" localSheetId="5" hidden="1">{#N/A,#N/A,FALSE,"Cont Doc_LSV (4)";#N/A,#N/A,FALSE,"Cont Doc_LSV (5)";#N/A,#N/A,FALSE,"Cont Doc_LSV (6)"}</definedName>
    <definedName name="tyy" hidden="1">{#N/A,#N/A,FALSE,"Cont Doc_LSV (4)";#N/A,#N/A,FALSE,"Cont Doc_LSV (5)";#N/A,#N/A,FALSE,"Cont Doc_LSV (6)"}</definedName>
    <definedName name="uku" localSheetId="0" hidden="1">{#N/A,#N/A,TRUE,"SUM";#N/A,#N/A,TRUE,"EE";#N/A,#N/A,TRUE,"AC";#N/A,#N/A,TRUE,"SN"}</definedName>
    <definedName name="uku" localSheetId="5" hidden="1">{#N/A,#N/A,TRUE,"SUM";#N/A,#N/A,TRUE,"EE";#N/A,#N/A,TRUE,"AC";#N/A,#N/A,TRUE,"SN"}</definedName>
    <definedName name="uku" hidden="1">{#N/A,#N/A,TRUE,"SUM";#N/A,#N/A,TRUE,"EE";#N/A,#N/A,TRUE,"AC";#N/A,#N/A,TRUE,"SN"}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bbbb" localSheetId="0" hidden="1">{#N/A,#N/A,TRUE,"SUM";#N/A,#N/A,TRUE,"EE";#N/A,#N/A,TRUE,"AC";#N/A,#N/A,TRUE,"SN"}</definedName>
    <definedName name="vbbbb" localSheetId="5" hidden="1">{#N/A,#N/A,TRUE,"SUM";#N/A,#N/A,TRUE,"EE";#N/A,#N/A,TRUE,"AC";#N/A,#N/A,TRUE,"SN"}</definedName>
    <definedName name="vbbbb" hidden="1">{#N/A,#N/A,TRUE,"SUM";#N/A,#N/A,TRUE,"EE";#N/A,#N/A,TRUE,"AC";#N/A,#N/A,TRUE,"SN"}</definedName>
    <definedName name="vdsvs" localSheetId="0" hidden="1">{#N/A,#N/A,TRUE,"Str.";#N/A,#N/A,TRUE,"Steel &amp; Roof";#N/A,#N/A,TRUE,"Arc.";#N/A,#N/A,TRUE,"Preliminary";#N/A,#N/A,TRUE,"Sum_Prelim"}</definedName>
    <definedName name="vdsvs" localSheetId="5" hidden="1">{#N/A,#N/A,TRUE,"Str.";#N/A,#N/A,TRUE,"Steel &amp; Roof";#N/A,#N/A,TRUE,"Arc.";#N/A,#N/A,TRUE,"Preliminary";#N/A,#N/A,TRUE,"Sum_Prelim"}</definedName>
    <definedName name="vdsvs" hidden="1">{#N/A,#N/A,TRUE,"Str.";#N/A,#N/A,TRUE,"Steel &amp; Roof";#N/A,#N/A,TRUE,"Arc.";#N/A,#N/A,TRUE,"Preliminary";#N/A,#N/A,TRUE,"Sum_Prelim"}</definedName>
    <definedName name="VEN" localSheetId="0" hidden="1">{#N/A,#N/A,TRUE,"SUM";#N/A,#N/A,TRUE,"EE";#N/A,#N/A,TRUE,"AC";#N/A,#N/A,TRUE,"SN"}</definedName>
    <definedName name="VEN" localSheetId="5" hidden="1">{#N/A,#N/A,TRUE,"SUM";#N/A,#N/A,TRUE,"EE";#N/A,#N/A,TRUE,"AC";#N/A,#N/A,TRUE,"SN"}</definedName>
    <definedName name="VEN" hidden="1">{#N/A,#N/A,TRUE,"SUM";#N/A,#N/A,TRUE,"EE";#N/A,#N/A,TRUE,"AC";#N/A,#N/A,TRUE,"SN"}</definedName>
    <definedName name="VO.017re" localSheetId="0" hidden="1">{#N/A,#N/A,TRUE,"Str.";#N/A,#N/A,TRUE,"Steel &amp; Roof";#N/A,#N/A,TRUE,"Arc.";#N/A,#N/A,TRUE,"Preliminary";#N/A,#N/A,TRUE,"Sum_Prelim"}</definedName>
    <definedName name="VO.017re" localSheetId="5" hidden="1">{#N/A,#N/A,TRUE,"Str.";#N/A,#N/A,TRUE,"Steel &amp; Roof";#N/A,#N/A,TRUE,"Arc.";#N/A,#N/A,TRUE,"Preliminary";#N/A,#N/A,TRUE,"Sum_Prelim"}</definedName>
    <definedName name="VO.017re" hidden="1">{#N/A,#N/A,TRUE,"Str.";#N/A,#N/A,TRUE,"Steel &amp; Roof";#N/A,#N/A,TRUE,"Arc.";#N/A,#N/A,TRUE,"Preliminary";#N/A,#N/A,TRUE,"Sum_Prelim"}</definedName>
    <definedName name="VO016revision" localSheetId="0" hidden="1">{#N/A,#N/A,TRUE,"SUM";#N/A,#N/A,TRUE,"EE";#N/A,#N/A,TRUE,"AC";#N/A,#N/A,TRUE,"SN"}</definedName>
    <definedName name="VO016revision" localSheetId="5" hidden="1">{#N/A,#N/A,TRUE,"SUM";#N/A,#N/A,TRUE,"EE";#N/A,#N/A,TRUE,"AC";#N/A,#N/A,TRUE,"SN"}</definedName>
    <definedName name="VO016revision" hidden="1">{#N/A,#N/A,TRUE,"SUM";#N/A,#N/A,TRUE,"EE";#N/A,#N/A,TRUE,"AC";#N/A,#N/A,TRUE,"SN"}</definedName>
    <definedName name="vt4tv" localSheetId="0" hidden="1">{#N/A,#N/A,TRUE,"SUM";#N/A,#N/A,TRUE,"EE";#N/A,#N/A,TRUE,"AC";#N/A,#N/A,TRUE,"SN"}</definedName>
    <definedName name="vt4tv" localSheetId="5" hidden="1">{#N/A,#N/A,TRUE,"SUM";#N/A,#N/A,TRUE,"EE";#N/A,#N/A,TRUE,"AC";#N/A,#N/A,TRUE,"SN"}</definedName>
    <definedName name="vt4tv" hidden="1">{#N/A,#N/A,TRUE,"SUM";#N/A,#N/A,TRUE,"EE";#N/A,#N/A,TRUE,"AC";#N/A,#N/A,TRUE,"SN"}</definedName>
    <definedName name="vttrt" localSheetId="0" hidden="1">{#N/A,#N/A,TRUE,"SUM";#N/A,#N/A,TRUE,"EE";#N/A,#N/A,TRUE,"AC";#N/A,#N/A,TRUE,"SN"}</definedName>
    <definedName name="vttrt" localSheetId="5" hidden="1">{#N/A,#N/A,TRUE,"SUM";#N/A,#N/A,TRUE,"EE";#N/A,#N/A,TRUE,"AC";#N/A,#N/A,TRUE,"SN"}</definedName>
    <definedName name="vttrt" hidden="1">{#N/A,#N/A,TRUE,"SUM";#N/A,#N/A,TRUE,"EE";#N/A,#N/A,TRUE,"AC";#N/A,#N/A,TRUE,"SN"}</definedName>
    <definedName name="vvvvbbnnnn" localSheetId="0" hidden="1">{#N/A,#N/A,TRUE,"SUM";#N/A,#N/A,TRUE,"EE";#N/A,#N/A,TRUE,"AC";#N/A,#N/A,TRUE,"SN"}</definedName>
    <definedName name="vvvvbbnnnn" localSheetId="5" hidden="1">{#N/A,#N/A,TRUE,"SUM";#N/A,#N/A,TRUE,"EE";#N/A,#N/A,TRUE,"AC";#N/A,#N/A,TRUE,"SN"}</definedName>
    <definedName name="vvvvbbnnnn" hidden="1">{#N/A,#N/A,TRUE,"SUM";#N/A,#N/A,TRUE,"EE";#N/A,#N/A,TRUE,"AC";#N/A,#N/A,TRUE,"SN"}</definedName>
    <definedName name="vvvvv" localSheetId="0" hidden="1">{#N/A,#N/A,TRUE,"SUM";#N/A,#N/A,TRUE,"EE";#N/A,#N/A,TRUE,"AC";#N/A,#N/A,TRUE,"SN"}</definedName>
    <definedName name="vvvvv" localSheetId="5" hidden="1">{#N/A,#N/A,TRUE,"SUM";#N/A,#N/A,TRUE,"EE";#N/A,#N/A,TRUE,"AC";#N/A,#N/A,TRUE,"SN"}</definedName>
    <definedName name="vvvvv" hidden="1">{#N/A,#N/A,TRUE,"SUM";#N/A,#N/A,TRUE,"EE";#N/A,#N/A,TRUE,"AC";#N/A,#N/A,TRUE,"SN"}</definedName>
    <definedName name="vvvvvv" localSheetId="0" hidden="1">{#N/A,#N/A,TRUE,"SUM";#N/A,#N/A,TRUE,"EE";#N/A,#N/A,TRUE,"AC";#N/A,#N/A,TRUE,"SN"}</definedName>
    <definedName name="vvvvvv" localSheetId="5" hidden="1">{#N/A,#N/A,TRUE,"SUM";#N/A,#N/A,TRUE,"EE";#N/A,#N/A,TRUE,"AC";#N/A,#N/A,TRUE,"SN"}</definedName>
    <definedName name="vvvvvv" hidden="1">{#N/A,#N/A,TRUE,"SUM";#N/A,#N/A,TRUE,"EE";#N/A,#N/A,TRUE,"AC";#N/A,#N/A,TRUE,"SN"}</definedName>
    <definedName name="vwq" localSheetId="0" hidden="1">{#N/A,#N/A,TRUE,"SUM";#N/A,#N/A,TRUE,"EE";#N/A,#N/A,TRUE,"AC";#N/A,#N/A,TRUE,"SN"}</definedName>
    <definedName name="vwq" localSheetId="5" hidden="1">{#N/A,#N/A,TRUE,"SUM";#N/A,#N/A,TRUE,"EE";#N/A,#N/A,TRUE,"AC";#N/A,#N/A,TRUE,"SN"}</definedName>
    <definedName name="vwq" hidden="1">{#N/A,#N/A,TRUE,"SUM";#N/A,#N/A,TRUE,"EE";#N/A,#N/A,TRUE,"AC";#N/A,#N/A,TRUE,"SN"}</definedName>
    <definedName name="vyjhki" localSheetId="0" hidden="1">{#N/A,#N/A,TRUE,"SUM";#N/A,#N/A,TRUE,"EE";#N/A,#N/A,TRUE,"AC";#N/A,#N/A,TRUE,"SN"}</definedName>
    <definedName name="vyjhki" localSheetId="5" hidden="1">{#N/A,#N/A,TRUE,"SUM";#N/A,#N/A,TRUE,"EE";#N/A,#N/A,TRUE,"AC";#N/A,#N/A,TRUE,"SN"}</definedName>
    <definedName name="vyjhki" hidden="1">{#N/A,#N/A,TRUE,"SUM";#N/A,#N/A,TRUE,"EE";#N/A,#N/A,TRUE,"AC";#N/A,#N/A,TRUE,"SN"}</definedName>
    <definedName name="w" hidden="1">#REF!</definedName>
    <definedName name="w5t" localSheetId="0" hidden="1">{#N/A,#N/A,TRUE,"SUM";#N/A,#N/A,TRUE,"EE";#N/A,#N/A,TRUE,"AC";#N/A,#N/A,TRUE,"SN"}</definedName>
    <definedName name="w5t" localSheetId="5" hidden="1">{#N/A,#N/A,TRUE,"SUM";#N/A,#N/A,TRUE,"EE";#N/A,#N/A,TRUE,"AC";#N/A,#N/A,TRUE,"SN"}</definedName>
    <definedName name="w5t" hidden="1">{#N/A,#N/A,TRUE,"SUM";#N/A,#N/A,TRUE,"EE";#N/A,#N/A,TRUE,"AC";#N/A,#N/A,TRUE,"SN"}</definedName>
    <definedName name="wa" localSheetId="0" hidden="1">{#N/A,#N/A,TRUE,"SUM";#N/A,#N/A,TRUE,"EE";#N/A,#N/A,TRUE,"AC";#N/A,#N/A,TRUE,"SN"}</definedName>
    <definedName name="wa" localSheetId="5" hidden="1">{#N/A,#N/A,TRUE,"SUM";#N/A,#N/A,TRUE,"EE";#N/A,#N/A,TRUE,"AC";#N/A,#N/A,TRUE,"SN"}</definedName>
    <definedName name="wa" hidden="1">{#N/A,#N/A,TRUE,"SUM";#N/A,#N/A,TRUE,"EE";#N/A,#N/A,TRUE,"AC";#N/A,#N/A,TRUE,"SN"}</definedName>
    <definedName name="waet" localSheetId="0" hidden="1">{#N/A,#N/A,TRUE,"SUM";#N/A,#N/A,TRUE,"EE";#N/A,#N/A,TRUE,"AC";#N/A,#N/A,TRUE,"SN"}</definedName>
    <definedName name="waet" localSheetId="5" hidden="1">{#N/A,#N/A,TRUE,"SUM";#N/A,#N/A,TRUE,"EE";#N/A,#N/A,TRUE,"AC";#N/A,#N/A,TRUE,"SN"}</definedName>
    <definedName name="waet" hidden="1">{#N/A,#N/A,TRUE,"SUM";#N/A,#N/A,TRUE,"EE";#N/A,#N/A,TRUE,"AC";#N/A,#N/A,TRUE,"SN"}</definedName>
    <definedName name="WALL" localSheetId="0" hidden="1">{"'SUMMATION'!$B$2:$I$2"}</definedName>
    <definedName name="WALL" localSheetId="5" hidden="1">{"'SUMMATION'!$B$2:$I$2"}</definedName>
    <definedName name="WALL" hidden="1">{"'SUMMATION'!$B$2:$I$2"}</definedName>
    <definedName name="warn" localSheetId="0" hidden="1">{#N/A,#N/A,TRUE,"SUM";#N/A,#N/A,TRUE,"EE";#N/A,#N/A,TRUE,"AC";#N/A,#N/A,TRUE,"SN"}</definedName>
    <definedName name="warn" localSheetId="5" hidden="1">{#N/A,#N/A,TRUE,"SUM";#N/A,#N/A,TRUE,"EE";#N/A,#N/A,TRUE,"AC";#N/A,#N/A,TRUE,"SN"}</definedName>
    <definedName name="warn" hidden="1">{#N/A,#N/A,TRUE,"SUM";#N/A,#N/A,TRUE,"EE";#N/A,#N/A,TRUE,"AC";#N/A,#N/A,TRUE,"SN"}</definedName>
    <definedName name="was" localSheetId="0" hidden="1">{#N/A,#N/A,TRUE,"SUM";#N/A,#N/A,TRUE,"EE";#N/A,#N/A,TRUE,"AC";#N/A,#N/A,TRUE,"SN"}</definedName>
    <definedName name="was" localSheetId="5" hidden="1">{#N/A,#N/A,TRUE,"SUM";#N/A,#N/A,TRUE,"EE";#N/A,#N/A,TRUE,"AC";#N/A,#N/A,TRUE,"SN"}</definedName>
    <definedName name="was" hidden="1">{#N/A,#N/A,TRUE,"SUM";#N/A,#N/A,TRUE,"EE";#N/A,#N/A,TRUE,"AC";#N/A,#N/A,TRUE,"SN"}</definedName>
    <definedName name="wdr" localSheetId="0" hidden="1">{#N/A,#N/A,TRUE,"SUM";#N/A,#N/A,TRUE,"EE";#N/A,#N/A,TRUE,"AC";#N/A,#N/A,TRUE,"SN"}</definedName>
    <definedName name="wdr" localSheetId="5" hidden="1">{#N/A,#N/A,TRUE,"SUM";#N/A,#N/A,TRUE,"EE";#N/A,#N/A,TRUE,"AC";#N/A,#N/A,TRUE,"SN"}</definedName>
    <definedName name="wdr" hidden="1">{#N/A,#N/A,TRUE,"SUM";#N/A,#N/A,TRUE,"EE";#N/A,#N/A,TRUE,"AC";#N/A,#N/A,TRUE,"SN"}</definedName>
    <definedName name="weather" localSheetId="0" hidden="1">{#N/A,#N/A,TRUE,"SUM";#N/A,#N/A,TRUE,"EE";#N/A,#N/A,TRUE,"AC";#N/A,#N/A,TRUE,"SN"}</definedName>
    <definedName name="weather" localSheetId="5" hidden="1">{#N/A,#N/A,TRUE,"SUM";#N/A,#N/A,TRUE,"EE";#N/A,#N/A,TRUE,"AC";#N/A,#N/A,TRUE,"SN"}</definedName>
    <definedName name="weather" hidden="1">{#N/A,#N/A,TRUE,"SUM";#N/A,#N/A,TRUE,"EE";#N/A,#N/A,TRUE,"AC";#N/A,#N/A,TRUE,"SN"}</definedName>
    <definedName name="wed" localSheetId="0" hidden="1">{#N/A,#N/A,TRUE,"SUM";#N/A,#N/A,TRUE,"EE";#N/A,#N/A,TRUE,"AC";#N/A,#N/A,TRUE,"SN"}</definedName>
    <definedName name="wed" localSheetId="5" hidden="1">{#N/A,#N/A,TRUE,"SUM";#N/A,#N/A,TRUE,"EE";#N/A,#N/A,TRUE,"AC";#N/A,#N/A,TRUE,"SN"}</definedName>
    <definedName name="wed" hidden="1">{#N/A,#N/A,TRUE,"SUM";#N/A,#N/A,TRUE,"EE";#N/A,#N/A,TRUE,"AC";#N/A,#N/A,TRUE,"SN"}</definedName>
    <definedName name="weer" localSheetId="0" hidden="1">{#N/A,#N/A,FALSE,"Prime Cost&amp;Prov_sum";#N/A,#N/A,FALSE,"Preliminary";#N/A,#N/A,FALSE,"Sum_Prelim";#N/A,#N/A,FALSE,"Sum_BOQ"}</definedName>
    <definedName name="weer" localSheetId="5" hidden="1">{#N/A,#N/A,FALSE,"Prime Cost&amp;Prov_sum";#N/A,#N/A,FALSE,"Preliminary";#N/A,#N/A,FALSE,"Sum_Prelim";#N/A,#N/A,FALSE,"Sum_BOQ"}</definedName>
    <definedName name="weer" hidden="1">{#N/A,#N/A,FALSE,"Prime Cost&amp;Prov_sum";#N/A,#N/A,FALSE,"Preliminary";#N/A,#N/A,FALSE,"Sum_Prelim";#N/A,#N/A,FALSE,"Sum_BOQ"}</definedName>
    <definedName name="wer" localSheetId="0" hidden="1">{#N/A,#N/A,TRUE,"SUM";#N/A,#N/A,TRUE,"EE";#N/A,#N/A,TRUE,"AC";#N/A,#N/A,TRUE,"SN"}</definedName>
    <definedName name="wer" localSheetId="5" hidden="1">{#N/A,#N/A,TRUE,"SUM";#N/A,#N/A,TRUE,"EE";#N/A,#N/A,TRUE,"AC";#N/A,#N/A,TRUE,"SN"}</definedName>
    <definedName name="wer" hidden="1">{#N/A,#N/A,TRUE,"SUM";#N/A,#N/A,TRUE,"EE";#N/A,#N/A,TRUE,"AC";#N/A,#N/A,TRUE,"SN"}</definedName>
    <definedName name="werete" localSheetId="0" hidden="1">{#N/A,#N/A,TRUE,"SUM";#N/A,#N/A,TRUE,"EE";#N/A,#N/A,TRUE,"AC";#N/A,#N/A,TRUE,"SN"}</definedName>
    <definedName name="werete" localSheetId="5" hidden="1">{#N/A,#N/A,TRUE,"SUM";#N/A,#N/A,TRUE,"EE";#N/A,#N/A,TRUE,"AC";#N/A,#N/A,TRUE,"SN"}</definedName>
    <definedName name="werete" hidden="1">{#N/A,#N/A,TRUE,"SUM";#N/A,#N/A,TRUE,"EE";#N/A,#N/A,TRUE,"AC";#N/A,#N/A,TRUE,"SN"}</definedName>
    <definedName name="werewr" localSheetId="0" hidden="1">{#N/A,#N/A,TRUE,"SUM";#N/A,#N/A,TRUE,"EE";#N/A,#N/A,TRUE,"AC";#N/A,#N/A,TRUE,"SN"}</definedName>
    <definedName name="werewr" localSheetId="5" hidden="1">{#N/A,#N/A,TRUE,"SUM";#N/A,#N/A,TRUE,"EE";#N/A,#N/A,TRUE,"AC";#N/A,#N/A,TRUE,"SN"}</definedName>
    <definedName name="werewr" hidden="1">{#N/A,#N/A,TRUE,"SUM";#N/A,#N/A,TRUE,"EE";#N/A,#N/A,TRUE,"AC";#N/A,#N/A,TRUE,"SN"}</definedName>
    <definedName name="werewrt" localSheetId="0" hidden="1">{#N/A,#N/A,TRUE,"SUM";#N/A,#N/A,TRUE,"EE";#N/A,#N/A,TRUE,"AC";#N/A,#N/A,TRUE,"SN"}</definedName>
    <definedName name="werewrt" localSheetId="5" hidden="1">{#N/A,#N/A,TRUE,"SUM";#N/A,#N/A,TRUE,"EE";#N/A,#N/A,TRUE,"AC";#N/A,#N/A,TRUE,"SN"}</definedName>
    <definedName name="werewrt" hidden="1">{#N/A,#N/A,TRUE,"SUM";#N/A,#N/A,TRUE,"EE";#N/A,#N/A,TRUE,"AC";#N/A,#N/A,TRUE,"SN"}</definedName>
    <definedName name="werwer" localSheetId="0" hidden="1">{#N/A,#N/A,TRUE,"SUM";#N/A,#N/A,TRUE,"EE";#N/A,#N/A,TRUE,"AC";#N/A,#N/A,TRUE,"SN"}</definedName>
    <definedName name="werwer" localSheetId="5" hidden="1">{#N/A,#N/A,TRUE,"SUM";#N/A,#N/A,TRUE,"EE";#N/A,#N/A,TRUE,"AC";#N/A,#N/A,TRUE,"SN"}</definedName>
    <definedName name="werwer" hidden="1">{#N/A,#N/A,TRUE,"SUM";#N/A,#N/A,TRUE,"EE";#N/A,#N/A,TRUE,"AC";#N/A,#N/A,TRUE,"SN"}</definedName>
    <definedName name="werwert" localSheetId="0" hidden="1">{#N/A,#N/A,TRUE,"SUM";#N/A,#N/A,TRUE,"EE";#N/A,#N/A,TRUE,"AC";#N/A,#N/A,TRUE,"SN"}</definedName>
    <definedName name="werwert" localSheetId="5" hidden="1">{#N/A,#N/A,TRUE,"SUM";#N/A,#N/A,TRUE,"EE";#N/A,#N/A,TRUE,"AC";#N/A,#N/A,TRUE,"SN"}</definedName>
    <definedName name="werwert" hidden="1">{#N/A,#N/A,TRUE,"SUM";#N/A,#N/A,TRUE,"EE";#N/A,#N/A,TRUE,"AC";#N/A,#N/A,TRUE,"SN"}</definedName>
    <definedName name="werwet" localSheetId="0" hidden="1">{#N/A,#N/A,TRUE,"SUM";#N/A,#N/A,TRUE,"EE";#N/A,#N/A,TRUE,"AC";#N/A,#N/A,TRUE,"SN"}</definedName>
    <definedName name="werwet" localSheetId="5" hidden="1">{#N/A,#N/A,TRUE,"SUM";#N/A,#N/A,TRUE,"EE";#N/A,#N/A,TRUE,"AC";#N/A,#N/A,TRUE,"SN"}</definedName>
    <definedName name="werwet" hidden="1">{#N/A,#N/A,TRUE,"SUM";#N/A,#N/A,TRUE,"EE";#N/A,#N/A,TRUE,"AC";#N/A,#N/A,TRUE,"SN"}</definedName>
    <definedName name="wery" localSheetId="0" hidden="1">{#N/A,#N/A,TRUE,"Str.";#N/A,#N/A,TRUE,"Steel &amp; Roof";#N/A,#N/A,TRUE,"Arc.";#N/A,#N/A,TRUE,"Preliminary";#N/A,#N/A,TRUE,"Sum_Prelim"}</definedName>
    <definedName name="wery" localSheetId="5" hidden="1">{#N/A,#N/A,TRUE,"Str.";#N/A,#N/A,TRUE,"Steel &amp; Roof";#N/A,#N/A,TRUE,"Arc.";#N/A,#N/A,TRUE,"Preliminary";#N/A,#N/A,TRUE,"Sum_Prelim"}</definedName>
    <definedName name="wery" hidden="1">{#N/A,#N/A,TRUE,"Str.";#N/A,#N/A,TRUE,"Steel &amp; Roof";#N/A,#N/A,TRUE,"Arc.";#N/A,#N/A,TRUE,"Preliminary";#N/A,#N/A,TRUE,"Sum_Prelim"}</definedName>
    <definedName name="wet" localSheetId="0" hidden="1">{#N/A,#N/A,TRUE,"SUM";#N/A,#N/A,TRUE,"EE";#N/A,#N/A,TRUE,"AC";#N/A,#N/A,TRUE,"SN"}</definedName>
    <definedName name="wet" localSheetId="5" hidden="1">{#N/A,#N/A,TRUE,"SUM";#N/A,#N/A,TRUE,"EE";#N/A,#N/A,TRUE,"AC";#N/A,#N/A,TRUE,"SN"}</definedName>
    <definedName name="wet" hidden="1">{#N/A,#N/A,TRUE,"SUM";#N/A,#N/A,TRUE,"EE";#N/A,#N/A,TRUE,"AC";#N/A,#N/A,TRUE,"SN"}</definedName>
    <definedName name="wetat" localSheetId="0" hidden="1">{#N/A,#N/A,TRUE,"SUM";#N/A,#N/A,TRUE,"EE";#N/A,#N/A,TRUE,"AC";#N/A,#N/A,TRUE,"SN"}</definedName>
    <definedName name="wetat" localSheetId="5" hidden="1">{#N/A,#N/A,TRUE,"SUM";#N/A,#N/A,TRUE,"EE";#N/A,#N/A,TRUE,"AC";#N/A,#N/A,TRUE,"SN"}</definedName>
    <definedName name="wetat" hidden="1">{#N/A,#N/A,TRUE,"SUM";#N/A,#N/A,TRUE,"EE";#N/A,#N/A,TRUE,"AC";#N/A,#N/A,TRUE,"SN"}</definedName>
    <definedName name="weteryt" localSheetId="0" hidden="1">{#N/A,#N/A,TRUE,"SUM";#N/A,#N/A,TRUE,"EE";#N/A,#N/A,TRUE,"AC";#N/A,#N/A,TRUE,"SN"}</definedName>
    <definedName name="weteryt" localSheetId="5" hidden="1">{#N/A,#N/A,TRUE,"SUM";#N/A,#N/A,TRUE,"EE";#N/A,#N/A,TRUE,"AC";#N/A,#N/A,TRUE,"SN"}</definedName>
    <definedName name="weteryt" hidden="1">{#N/A,#N/A,TRUE,"SUM";#N/A,#N/A,TRUE,"EE";#N/A,#N/A,TRUE,"AC";#N/A,#N/A,TRUE,"SN"}</definedName>
    <definedName name="wettey" localSheetId="0" hidden="1">{#N/A,#N/A,TRUE,"SUM";#N/A,#N/A,TRUE,"EE";#N/A,#N/A,TRUE,"AC";#N/A,#N/A,TRUE,"SN"}</definedName>
    <definedName name="wettey" localSheetId="5" hidden="1">{#N/A,#N/A,TRUE,"SUM";#N/A,#N/A,TRUE,"EE";#N/A,#N/A,TRUE,"AC";#N/A,#N/A,TRUE,"SN"}</definedName>
    <definedName name="wettey" hidden="1">{#N/A,#N/A,TRUE,"SUM";#N/A,#N/A,TRUE,"EE";#N/A,#N/A,TRUE,"AC";#N/A,#N/A,TRUE,"SN"}</definedName>
    <definedName name="wetwery" localSheetId="0" hidden="1">{#N/A,#N/A,TRUE,"SUM";#N/A,#N/A,TRUE,"EE";#N/A,#N/A,TRUE,"AC";#N/A,#N/A,TRUE,"SN"}</definedName>
    <definedName name="wetwery" localSheetId="5" hidden="1">{#N/A,#N/A,TRUE,"SUM";#N/A,#N/A,TRUE,"EE";#N/A,#N/A,TRUE,"AC";#N/A,#N/A,TRUE,"SN"}</definedName>
    <definedName name="wetwery" hidden="1">{#N/A,#N/A,TRUE,"SUM";#N/A,#N/A,TRUE,"EE";#N/A,#N/A,TRUE,"AC";#N/A,#N/A,TRUE,"SN"}</definedName>
    <definedName name="WM.A." localSheetId="0" hidden="1">{#N/A,#N/A,TRUE,"SUM";#N/A,#N/A,TRUE,"EE";#N/A,#N/A,TRUE,"AC";#N/A,#N/A,TRUE,"SN"}</definedName>
    <definedName name="WM.A." localSheetId="5" hidden="1">{#N/A,#N/A,TRUE,"SUM";#N/A,#N/A,TRUE,"EE";#N/A,#N/A,TRUE,"AC";#N/A,#N/A,TRUE,"SN"}</definedName>
    <definedName name="WM.A." hidden="1">{#N/A,#N/A,TRUE,"SUM";#N/A,#N/A,TRUE,"EE";#N/A,#N/A,TRUE,"AC";#N/A,#N/A,TRUE,"SN"}</definedName>
    <definedName name="wqett" localSheetId="0" hidden="1">{#N/A,#N/A,TRUE,"SUM";#N/A,#N/A,TRUE,"EE";#N/A,#N/A,TRUE,"AC";#N/A,#N/A,TRUE,"SN"}</definedName>
    <definedName name="wqett" localSheetId="5" hidden="1">{#N/A,#N/A,TRUE,"SUM";#N/A,#N/A,TRUE,"EE";#N/A,#N/A,TRUE,"AC";#N/A,#N/A,TRUE,"SN"}</definedName>
    <definedName name="wqett" hidden="1">{#N/A,#N/A,TRUE,"SUM";#N/A,#N/A,TRUE,"EE";#N/A,#N/A,TRUE,"AC";#N/A,#N/A,TRUE,"SN"}</definedName>
    <definedName name="wqwqwq" hidden="1">#REF!</definedName>
    <definedName name="wrn" localSheetId="0" hidden="1">{#N/A,#N/A,TRUE,"SUM";#N/A,#N/A,TRUE,"EE";#N/A,#N/A,TRUE,"AC";#N/A,#N/A,TRUE,"SN"}</definedName>
    <definedName name="wrn" localSheetId="5" hidden="1">{#N/A,#N/A,TRUE,"SUM";#N/A,#N/A,TRUE,"EE";#N/A,#N/A,TRUE,"AC";#N/A,#N/A,TRUE,"SN"}</definedName>
    <definedName name="wrn" hidden="1">{#N/A,#N/A,TRUE,"SUM";#N/A,#N/A,TRUE,"EE";#N/A,#N/A,TRUE,"AC";#N/A,#N/A,TRUE,"SN"}</definedName>
    <definedName name="wrn.1_lev." localSheetId="0" hidden="1">{"level1",#N/A,FALSE,"1_LEV";"LEVEL1",#N/A,FALSE,"1_LEV"}</definedName>
    <definedName name="wrn.1_lev." localSheetId="5" hidden="1">{"level1",#N/A,FALSE,"1_LEV";"LEVEL1",#N/A,FALSE,"1_LEV"}</definedName>
    <definedName name="wrn.1_lev." hidden="1">{"level1",#N/A,FALSE,"1_LEV";"LEVEL1",#N/A,FALSE,"1_LEV"}</definedName>
    <definedName name="wrn.1_levbt." localSheetId="0" hidden="1">{"lev1bt",#N/A,FALSE,"1_LEVB-T"}</definedName>
    <definedName name="wrn.1_levbt." localSheetId="5" hidden="1">{"lev1bt",#N/A,FALSE,"1_LEVB-T"}</definedName>
    <definedName name="wrn.1_levbt." hidden="1">{"lev1bt",#N/A,FALSE,"1_LEVB-T"}</definedName>
    <definedName name="wrn.2_levmon." localSheetId="0" hidden="1">{"lev2mon",#N/A,FALSE,"2_levmon"}</definedName>
    <definedName name="wrn.2_levmon." localSheetId="5" hidden="1">{"lev2mon",#N/A,FALSE,"2_levmon"}</definedName>
    <definedName name="wrn.2_levmon." hidden="1">{"lev2mon",#N/A,FALSE,"2_levmon"}</definedName>
    <definedName name="wrn.2_levmonbt." localSheetId="0" hidden="1">{"lev2monbt",#N/A,FALSE,"2_levmonB-T"}</definedName>
    <definedName name="wrn.2_levmonbt." localSheetId="5" hidden="1">{"lev2monbt",#N/A,FALSE,"2_levmonB-T"}</definedName>
    <definedName name="wrn.2_levmonbt." hidden="1">{"lev2monbt",#N/A,FALSE,"2_levmonB-T"}</definedName>
    <definedName name="wrn.2_levytd." localSheetId="0" hidden="1">{"lev2ytd",#N/A,FALSE,"2_LEVYTD"}</definedName>
    <definedName name="wrn.2_levytd." localSheetId="5" hidden="1">{"lev2ytd",#N/A,FALSE,"2_LEVYTD"}</definedName>
    <definedName name="wrn.2_levytd." hidden="1">{"lev2ytd",#N/A,FALSE,"2_LEVYTD"}</definedName>
    <definedName name="wrn.2_levytdbt." localSheetId="0" hidden="1">{"lev2tytbt",#N/A,FALSE,"2_LEVYTDB-T"}</definedName>
    <definedName name="wrn.2_levytdbt." localSheetId="5" hidden="1">{"lev2tytbt",#N/A,FALSE,"2_LEVYTDB-T"}</definedName>
    <definedName name="wrn.2_levytdbt." hidden="1">{"lev2tytbt",#N/A,FALSE,"2_LEVYTDB-T"}</definedName>
    <definedName name="wrn.A." localSheetId="0" hidden="1">{#N/A,#N/A,TRUE,"SUM";#N/A,#N/A,TRUE,"EE";#N/A,#N/A,TRUE,"AC";#N/A,#N/A,TRUE,"SN"}</definedName>
    <definedName name="wrn.A." localSheetId="5" hidden="1">{#N/A,#N/A,TRUE,"SUM";#N/A,#N/A,TRUE,"EE";#N/A,#N/A,TRUE,"AC";#N/A,#N/A,TRUE,"SN"}</definedName>
    <definedName name="wrn.A." hidden="1">{#N/A,#N/A,TRUE,"SUM";#N/A,#N/A,TRUE,"EE";#N/A,#N/A,TRUE,"AC";#N/A,#N/A,TRUE,"SN"}</definedName>
    <definedName name="wrn.ASSDEPART2." localSheetId="0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5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B." localSheetId="0" hidden="1">{#N/A,#N/A,TRUE,"SUM";#N/A,#N/A,TRUE,"EE";#N/A,#N/A,TRUE,"AC";#N/A,#N/A,TRUE,"SN"}</definedName>
    <definedName name="wrn.B." localSheetId="5" hidden="1">{#N/A,#N/A,TRUE,"SUM";#N/A,#N/A,TRUE,"EE";#N/A,#N/A,TRUE,"AC";#N/A,#N/A,TRUE,"SN"}</definedName>
    <definedName name="wrn.B." hidden="1">{#N/A,#N/A,TRUE,"SUM";#N/A,#N/A,TRUE,"EE";#N/A,#N/A,TRUE,"AC";#N/A,#N/A,TRUE,"SN"}</definedName>
    <definedName name="wrn.BALANCE." localSheetId="0" hidden="1">{"balance",#N/A,FALSE,"BALANCE"}</definedName>
    <definedName name="wrn.BALANCE." localSheetId="5" hidden="1">{"balance",#N/A,FALSE,"BALANCE"}</definedName>
    <definedName name="wrn.BALANCE." hidden="1">{"balance",#N/A,FALSE,"BALANCE"}</definedName>
    <definedName name="wrn.BILLS._.OF._.QUANTITY." localSheetId="0" hidden="1">{#N/A,#N/A,TRUE,"Str.";#N/A,#N/A,TRUE,"Steel &amp; Roof";#N/A,#N/A,TRUE,"Arc.";#N/A,#N/A,TRUE,"Preliminary";#N/A,#N/A,TRUE,"Sum_Prelim"}</definedName>
    <definedName name="wrn.BILLS._.OF._.QUANTITY." localSheetId="5" hidden="1">{#N/A,#N/A,TRUE,"Str.";#N/A,#N/A,TRUE,"Steel &amp; Roof";#N/A,#N/A,TRUE,"Arc.";#N/A,#N/A,TRUE,"Preliminary";#N/A,#N/A,TRUE,"Sum_Prelim"}</definedName>
    <definedName name="wrn.BILLS._.OF._.QUANTITY." hidden="1">{#N/A,#N/A,TRUE,"Str.";#N/A,#N/A,TRUE,"Steel &amp; Roof";#N/A,#N/A,TRUE,"Arc.";#N/A,#N/A,TRUE,"Preliminary";#N/A,#N/A,TRUE,"Sum_Prelim"}</definedName>
    <definedName name="wrn.BOOK11." localSheetId="0" hidden="1">{"SUM",#N/A,FALSE,"summary";"BOOK11-1",#N/A,FALSE,"1CityGarden";"BOOK11-2",#N/A,FALSE,"2CountryGarden";"BOOK11-3",#N/A,FALSE,"3JUNGLE";"BOOK11-4CIVIL",#N/A,FALSE,"CIVIL"}</definedName>
    <definedName name="wrn.BOOK11." localSheetId="5" hidden="1">{"SUM",#N/A,FALSE,"summary";"BOOK11-1",#N/A,FALSE,"1CityGarden";"BOOK11-2",#N/A,FALSE,"2CountryGarden";"BOOK11-3",#N/A,FALSE,"3JUNGLE";"BOOK11-4CIVIL",#N/A,FALSE,"CIVIL"}</definedName>
    <definedName name="wrn.BOOK11." hidden="1">{"SUM",#N/A,FALSE,"summary";"BOOK11-1",#N/A,FALSE,"1CityGarden";"BOOK11-2",#N/A,FALSE,"2CountryGarden";"BOOK11-3",#N/A,FALSE,"3JUNGLE";"BOOK11-4CIVIL",#N/A,FALSE,"CIVIL"}</definedName>
    <definedName name="wrn.Boq_summary." localSheetId="0" hidden="1">{#N/A,#N/A,FALSE,"Sum_BOQ";#N/A,#N/A,FALSE,"Preliminary";#N/A,#N/A,FALSE,"Sum_Prelim";#N/A,#N/A,FALSE,"Prime Cost&amp;Prov_sum"}</definedName>
    <definedName name="wrn.Boq_summary." localSheetId="5" hidden="1">{#N/A,#N/A,FALSE,"Sum_BOQ";#N/A,#N/A,FALSE,"Preliminary";#N/A,#N/A,FALSE,"Sum_Prelim";#N/A,#N/A,FALSE,"Prime Cost&amp;Prov_sum"}</definedName>
    <definedName name="wrn.Boq_summary." hidden="1">{#N/A,#N/A,FALSE,"Sum_BOQ";#N/A,#N/A,FALSE,"Preliminary";#N/A,#N/A,FALSE,"Sum_Prelim";#N/A,#N/A,FALSE,"Prime Cost&amp;Prov_sum"}</definedName>
    <definedName name="WRN.C" localSheetId="0" hidden="1">{#N/A,#N/A,TRUE,"SUM";#N/A,#N/A,TRUE,"EE";#N/A,#N/A,TRUE,"AC";#N/A,#N/A,TRUE,"SN"}</definedName>
    <definedName name="WRN.C" localSheetId="5" hidden="1">{#N/A,#N/A,TRUE,"SUM";#N/A,#N/A,TRUE,"EE";#N/A,#N/A,TRUE,"AC";#N/A,#N/A,TRUE,"SN"}</definedName>
    <definedName name="WRN.C" hidden="1">{#N/A,#N/A,TRUE,"SUM";#N/A,#N/A,TRUE,"EE";#N/A,#N/A,TRUE,"AC";#N/A,#N/A,TRUE,"SN"}</definedName>
    <definedName name="wrn.cashflow." localSheetId="0" hidden="1">{"cashflow",#N/A,FALSE,"CASHFLOW "}</definedName>
    <definedName name="wrn.cashflow." localSheetId="5" hidden="1">{"cashflow",#N/A,FALSE,"CASHFLOW "}</definedName>
    <definedName name="wrn.cashflow." hidden="1">{"cashflow",#N/A,FALSE,"CASHFLOW "}</definedName>
    <definedName name="wrn.chi._.tiÆt." localSheetId="0" hidden="1">{#N/A,#N/A,FALSE,"Chi tiÆt"}</definedName>
    <definedName name="wrn.chi._.tiÆt." localSheetId="5" hidden="1">{#N/A,#N/A,FALSE,"Chi tiÆt"}</definedName>
    <definedName name="wrn.chi._.tiÆt." hidden="1">{#N/A,#N/A,FALSE,"Chi tiÆt"}</definedName>
    <definedName name="wrn.Complete._.Sys.._.Estimate." localSheetId="0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wrn.Complete._.Sys.._.Estimate." localSheetId="5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wrn.Complete._.Sys.._.Estimate.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wrn.dep12." localSheetId="0" hidden="1">{#N/A,#N/A,FALSE,"PM1";#N/A,#N/A,FALSE,"PM2";#N/A,#N/A,FALSE,"PM3";#N/A,#N/A,FALSE,"PM4";#N/A,#N/A,FALSE,"PM5";#N/A,#N/A,FALSE,"PM6";#N/A,#N/A,FALSE,"CM1"}</definedName>
    <definedName name="wrn.dep12." localSheetId="5" hidden="1">{#N/A,#N/A,FALSE,"PM1";#N/A,#N/A,FALSE,"PM2";#N/A,#N/A,FALSE,"PM3";#N/A,#N/A,FALSE,"PM4";#N/A,#N/A,FALSE,"PM5";#N/A,#N/A,FALSE,"PM6";#N/A,#N/A,FALSE,"CM1"}</definedName>
    <definedName name="wrn.dep12." hidden="1">{#N/A,#N/A,FALSE,"PM1";#N/A,#N/A,FALSE,"PM2";#N/A,#N/A,FALSE,"PM3";#N/A,#N/A,FALSE,"PM4";#N/A,#N/A,FALSE,"PM5";#N/A,#N/A,FALSE,"PM6";#N/A,#N/A,FALSE,"CM1"}</definedName>
    <definedName name="wrn.DEPART1." localSheetId="0" hidden="1">{#N/A,#N/A,FALSE,"VPM(1-4)_12";#N/A,#N/A,FALSE,"CONV(1-4)_12"}</definedName>
    <definedName name="wrn.DEPART1." localSheetId="5" hidden="1">{#N/A,#N/A,FALSE,"VPM(1-4)_12";#N/A,#N/A,FALSE,"CONV(1-4)_12"}</definedName>
    <definedName name="wrn.DEPART1." hidden="1">{#N/A,#N/A,FALSE,"VPM(1-4)_12";#N/A,#N/A,FALSE,"CONV(1-4)_12"}</definedName>
    <definedName name="wrn.dept1." localSheetId="0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5" hidden="1">{#N/A,#N/A,FALSE,"VPM1_12";#N/A,#N/A,FALSE,"VPM2_12";#N/A,#N/A,FALSE,"VPM3_12";#N/A,#N/A,FALSE,"VPM4_12";#N/A,#N/A,FALSE,"CONV1_12";#N/A,#N/A,FALSE,"CONV2_12";#N/A,#N/A,FALSE,"CONV3_12";#N/A,#N/A,FALSE,"CONV4_12"}</definedName>
    <definedName name="wrn.dept1." hidden="1">{#N/A,#N/A,FALSE,"VPM1_12";#N/A,#N/A,FALSE,"VPM2_12";#N/A,#N/A,FALSE,"VPM3_12";#N/A,#N/A,FALSE,"VPM4_12";#N/A,#N/A,FALSE,"CONV1_12";#N/A,#N/A,FALSE,"CONV2_12";#N/A,#N/A,FALSE,"CONV3_12";#N/A,#N/A,FALSE,"CONV4_12"}</definedName>
    <definedName name="wrn.DRAFT." localSheetId="0" hidden="1">{#N/A,#N/A,TRUE,"Front Cover";#N/A,#N/A,TRUE,"Type 1";#N/A,#N/A,TRUE,"Type 4";#N/A,#N/A,TRUE,"Type 5";#N/A,#N/A,TRUE,"Type 6B";#N/A,#N/A,TRUE,"Type 9V";#N/A,#N/A,TRUE,"Type 14";#N/A,#N/A,TRUE,"Type 18C";#N/A,#N/A,TRUE,"Type 19F";#N/A,#N/A,TRUE,"Type 23F";#N/A,#N/A,TRUE,"Buffer Requirements"}</definedName>
    <definedName name="wrn.DRAFT." localSheetId="5" hidden="1">{#N/A,#N/A,TRUE,"Front Cover";#N/A,#N/A,TRUE,"Type 1";#N/A,#N/A,TRUE,"Type 4";#N/A,#N/A,TRUE,"Type 5";#N/A,#N/A,TRUE,"Type 6B";#N/A,#N/A,TRUE,"Type 9V";#N/A,#N/A,TRUE,"Type 14";#N/A,#N/A,TRUE,"Type 18C";#N/A,#N/A,TRUE,"Type 19F";#N/A,#N/A,TRUE,"Type 23F";#N/A,#N/A,TRUE,"Buffer Requirements"}</definedName>
    <definedName name="wrn.DRAFT." hidden="1">{#N/A,#N/A,TRUE,"Front Cover";#N/A,#N/A,TRUE,"Type 1";#N/A,#N/A,TRUE,"Type 4";#N/A,#N/A,TRUE,"Type 5";#N/A,#N/A,TRUE,"Type 6B";#N/A,#N/A,TRUE,"Type 9V";#N/A,#N/A,TRUE,"Type 14";#N/A,#N/A,TRUE,"Type 18C";#N/A,#N/A,TRUE,"Type 19F";#N/A,#N/A,TRUE,"Type 23F";#N/A,#N/A,TRUE,"Buffer Requirements"}</definedName>
    <definedName name="wrn.Facility._.Estimate." localSheetId="0" hidden="1">{#N/A,#N/A,TRUE,"Cover Memo";"Facility Estimate",#N/A,TRUE,"Change Summary";"Facility Estimate",#N/A,TRUE,"Estimate Summary";"Facility Estimate",#N/A,TRUE,"Dept. Summary";"Facility Estimate",#N/A,TRUE,"DOW Detail"}</definedName>
    <definedName name="wrn.Facility._.Estimate." localSheetId="5" hidden="1">{#N/A,#N/A,TRUE,"Cover Memo";"Facility Estimate",#N/A,TRUE,"Change Summary";"Facility Estimate",#N/A,TRUE,"Estimate Summary";"Facility Estimate",#N/A,TRUE,"Dept. Summary";"Facility Estimate",#N/A,TRUE,"DOW Detail"}</definedName>
    <definedName name="wrn.Facility._.Estimate." hidden="1">{#N/A,#N/A,TRUE,"Cover Memo";"Facility Estimate",#N/A,TRUE,"Change Summary";"Facility Estimate",#N/A,TRUE,"Estimate Summary";"Facility Estimate",#N/A,TRUE,"Dept. Summary";"Facility Estimate",#N/A,TRUE,"DOW Detail"}</definedName>
    <definedName name="wrn.Foot._.joy." localSheetId="0" hidden="1">{#N/A,#N/A,TRUE,"factory";#N/A,#N/A,TRUE,"Stock build.";#N/A,#N/A,TRUE,"Pump house";#N/A,#N/A,TRUE,"Work shop";#N/A,#N/A,TRUE,"Guard house";#N/A,#N/A,TRUE,"Generator house";#N/A,#N/A,TRUE,"Garbage";#N/A,#N/A,TRUE,"External works"}</definedName>
    <definedName name="wrn.Foot._.joy." localSheetId="5" hidden="1">{#N/A,#N/A,TRUE,"factory";#N/A,#N/A,TRUE,"Stock build.";#N/A,#N/A,TRUE,"Pump house";#N/A,#N/A,TRUE,"Work shop";#N/A,#N/A,TRUE,"Guard house";#N/A,#N/A,TRUE,"Generator house";#N/A,#N/A,TRUE,"Garbage";#N/A,#N/A,TRUE,"External works"}</definedName>
    <definedName name="wrn.Foot._.joy." hidden="1">{#N/A,#N/A,TRUE,"factory";#N/A,#N/A,TRUE,"Stock build.";#N/A,#N/A,TRUE,"Pump house";#N/A,#N/A,TRUE,"Work shop";#N/A,#N/A,TRUE,"Guard house";#N/A,#N/A,TRUE,"Generator house";#N/A,#N/A,TRUE,"Garbage";#N/A,#N/A,TRUE,"External works"}</definedName>
    <definedName name="wrn.Footjoy_Preliminary." localSheetId="0" hidden="1">{#N/A,#N/A,FALSE,"Prime Cost&amp;Prov_sum";#N/A,#N/A,FALSE,"Preliminary";#N/A,#N/A,FALSE,"Sum_Prelim";#N/A,#N/A,FALSE,"Sum_BOQ"}</definedName>
    <definedName name="wrn.Footjoy_Preliminary." localSheetId="5" hidden="1">{#N/A,#N/A,FALSE,"Prime Cost&amp;Prov_sum";#N/A,#N/A,FALSE,"Preliminary";#N/A,#N/A,FALSE,"Sum_Prelim";#N/A,#N/A,FALSE,"Sum_BOQ"}</definedName>
    <definedName name="wrn.Footjoy_Preliminary." hidden="1">{#N/A,#N/A,FALSE,"Prime Cost&amp;Prov_sum";#N/A,#N/A,FALSE,"Preliminary";#N/A,#N/A,FALSE,"Sum_Prelim";#N/A,#N/A,FALSE,"Sum_BOQ"}</definedName>
    <definedName name="wrn.FURDEPART2." localSheetId="0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5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hilight1." localSheetId="0" hidden="1">{"hilight1",#N/A,FALSE,"HILIGHT1"}</definedName>
    <definedName name="wrn.hilight1." localSheetId="5" hidden="1">{"hilight1",#N/A,FALSE,"HILIGHT1"}</definedName>
    <definedName name="wrn.hilight1." hidden="1">{"hilight1",#N/A,FALSE,"HILIGHT1"}</definedName>
    <definedName name="wrn.hilight2." localSheetId="0" hidden="1">{"hilight2",#N/A,FALSE,"HILIGHT2"}</definedName>
    <definedName name="wrn.hilight2." localSheetId="5" hidden="1">{"hilight2",#N/A,FALSE,"HILIGHT2"}</definedName>
    <definedName name="wrn.hilight2." hidden="1">{"hilight2",#N/A,FALSE,"HILIGHT2"}</definedName>
    <definedName name="wrn.hilight3." localSheetId="0" hidden="1">{"hilight3",#N/A,FALSE,"HILIGHT3"}</definedName>
    <definedName name="wrn.hilight3." localSheetId="5" hidden="1">{"hilight3",#N/A,FALSE,"HILIGHT3"}</definedName>
    <definedName name="wrn.hilight3." hidden="1">{"hilight3",#N/A,FALSE,"HILIGHT3"}</definedName>
    <definedName name="wrn.income." localSheetId="0" hidden="1">{"income",#N/A,FALSE,"INCOME"}</definedName>
    <definedName name="wrn.income." localSheetId="5" hidden="1">{"income",#N/A,FALSE,"INCOME"}</definedName>
    <definedName name="wrn.income." hidden="1">{"income",#N/A,FALSE,"INCOME"}</definedName>
    <definedName name="wrn.index." localSheetId="0" hidden="1">{"index",#N/A,FALSE,"INDEX"}</definedName>
    <definedName name="wrn.index." localSheetId="5" hidden="1">{"index",#N/A,FALSE,"INDEX"}</definedName>
    <definedName name="wrn.index." hidden="1">{"index",#N/A,FALSE,"INDEX"}</definedName>
    <definedName name="wrn.MONTHLY." localSheetId="0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5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PMDEPAER2." localSheetId="0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5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rint._.Output." localSheetId="0" hidden="1">{#N/A,#N/A,FALSE,"OUTPUT SHEET "}</definedName>
    <definedName name="wrn.Print._.Output." localSheetId="5" hidden="1">{#N/A,#N/A,FALSE,"OUTPUT SHEET "}</definedName>
    <definedName name="wrn.Print._.Output." hidden="1">{#N/A,#N/A,FALSE,"OUTPUT SHEET "}</definedName>
    <definedName name="wrn.Report." localSheetId="0" hidden="1">{"Offgrid",#N/A,FALSE,"OFFGRID";"Region",#N/A,FALSE,"REGION";"Offgrid -2",#N/A,FALSE,"OFFGRID";"WTP",#N/A,FALSE,"WTP";"WTP -2",#N/A,FALSE,"WTP";"Project",#N/A,FALSE,"PROJECT";"Summary -2",#N/A,FALSE,"SUMMARY"}</definedName>
    <definedName name="wrn.Report." localSheetId="5" hidden="1">{"Offgrid",#N/A,FALSE,"OFFGRID";"Region",#N/A,FALSE,"REGION";"Offgrid -2",#N/A,FALSE,"OFFGRID";"WTP",#N/A,FALSE,"WTP";"WTP -2",#N/A,FALSE,"WTP";"Project",#N/A,FALSE,"PROJECT";"Summary -2",#N/A,FALSE,"SUMMARY"}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.REPORT_EST." localSheetId="0" hidden="1">{"PRINT_EST",#N/A,FALSE,"ESTMON"}</definedName>
    <definedName name="wrn.REPORT_EST." localSheetId="5" hidden="1">{"PRINT_EST",#N/A,FALSE,"ESTMON"}</definedName>
    <definedName name="wrn.REPORT_EST." hidden="1">{"PRINT_EST",#N/A,FALSE,"ESTMON"}</definedName>
    <definedName name="wrn.rev_sale._.report." localSheetId="0" hidden="1">{"revsale",#N/A,FALSE,"REV-ยุพดี"}</definedName>
    <definedName name="wrn.rev_sale._.report." localSheetId="5" hidden="1">{"revsale",#N/A,FALSE,"REV-ยุพดี"}</definedName>
    <definedName name="wrn.rev_sale._.report." hidden="1">{"revsale",#N/A,FALSE,"REV-ยุพดี"}</definedName>
    <definedName name="wrn.revable." localSheetId="0" hidden="1">{"revable",#N/A,FALSE,"REVABLE"}</definedName>
    <definedName name="wrn.revable." localSheetId="5" hidden="1">{"revable",#N/A,FALSE,"REVABLE"}</definedName>
    <definedName name="wrn.revable." hidden="1">{"revable",#N/A,FALSE,"REVABLE"}</definedName>
    <definedName name="wrn.Ride._.Estimate." localSheetId="0" hidden="1">{#N/A,#N/A,TRUE,"Cover Memo";"Ride Estimate",#N/A,TRUE,"Change Summary";"Ride Estimate",#N/A,TRUE,"Estimate Summary";"Ride Estimate",#N/A,TRUE,"Dept. Summary";"Ride Estimate",#N/A,TRUE,"DOW Detail"}</definedName>
    <definedName name="wrn.Ride._.Estimate." localSheetId="5" hidden="1">{#N/A,#N/A,TRUE,"Cover Memo";"Ride Estimate",#N/A,TRUE,"Change Summary";"Ride Estimate",#N/A,TRUE,"Estimate Summary";"Ride Estimate",#N/A,TRUE,"Dept. Summary";"Ride Estimate",#N/A,TRUE,"DOW Detail"}</definedName>
    <definedName name="wrn.Ride._.Estimate." hidden="1">{#N/A,#N/A,TRUE,"Cover Memo";"Ride Estimate",#N/A,TRUE,"Change Summary";"Ride Estimate",#N/A,TRUE,"Estimate Summary";"Ride Estimate",#N/A,TRUE,"Dept. Summary";"Ride Estimate",#N/A,TRUE,"DOW Detail"}</definedName>
    <definedName name="wrn.RLDEPART2." localSheetId="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sales._.report." localSheetId="0" hidden="1">{"sales",#N/A,FALSE,"SALES"}</definedName>
    <definedName name="wrn.sales._.report." localSheetId="5" hidden="1">{"sales",#N/A,FALSE,"SALES"}</definedName>
    <definedName name="wrn.sales._.report." hidden="1">{"sales",#N/A,FALSE,"SALES"}</definedName>
    <definedName name="wrn.Show._.Estimate." localSheetId="0" hidden="1">{#N/A,#N/A,TRUE,"Cover Memo";"Show Estimate",#N/A,TRUE,"Change Summary";"Show Estimate",#N/A,TRUE,"Estimate Summary";"Show Estimate",#N/A,TRUE,"Dept. Summary";"Show Estimate",#N/A,TRUE,"DOW Detail"}</definedName>
    <definedName name="wrn.Show._.Estimate." localSheetId="5" hidden="1">{#N/A,#N/A,TRUE,"Cover Memo";"Show Estimate",#N/A,TRUE,"Change Summary";"Show Estimate",#N/A,TRUE,"Estimate Summary";"Show Estimate",#N/A,TRUE,"Dept. Summary";"Show Estimate",#N/A,TRUE,"DOW Detail"}</definedName>
    <definedName name="wrn.Show._.Estimate." hidden="1">{#N/A,#N/A,TRUE,"Cover Memo";"Show Estimate",#N/A,TRUE,"Change Summary";"Show Estimate",#N/A,TRUE,"Estimate Summary";"Show Estimate",#N/A,TRUE,"Dept. Summary";"Show Estimate",#N/A,TRUE,"DOW Detail"}</definedName>
    <definedName name="wrn.Volume._.II." localSheetId="0" hidden="1">{#N/A,#N/A,FALSE,"Cont Doc_LSV (4)";#N/A,#N/A,FALSE,"Cont Doc_LSV (5)";#N/A,#N/A,FALSE,"Cont Doc_LSV (6)"}</definedName>
    <definedName name="wrn.Volume._.II." localSheetId="5" hidden="1">{#N/A,#N/A,FALSE,"Cont Doc_LSV (4)";#N/A,#N/A,FALSE,"Cont Doc_LSV (5)";#N/A,#N/A,FALSE,"Cont Doc_LSV (6)"}</definedName>
    <definedName name="wrn.Volume._.II." hidden="1">{#N/A,#N/A,FALSE,"Cont Doc_LSV (4)";#N/A,#N/A,FALSE,"Cont Doc_LSV (5)";#N/A,#N/A,FALSE,"Cont Doc_LSV (6)"}</definedName>
    <definedName name="wrn.見積表紙." localSheetId="0" hidden="1">{"総括表",#N/A,FALSE,"見積書"}</definedName>
    <definedName name="wrn.見積表紙." localSheetId="5" hidden="1">{"総括表",#N/A,FALSE,"見積書"}</definedName>
    <definedName name="wrn.見積表紙." hidden="1">{"総括表",#N/A,FALSE,"見積書"}</definedName>
    <definedName name="WRNB." localSheetId="0" hidden="1">{#N/A,#N/A,TRUE,"SUM";#N/A,#N/A,TRUE,"EE";#N/A,#N/A,TRUE,"AC";#N/A,#N/A,TRUE,"SN"}</definedName>
    <definedName name="WRNB." localSheetId="5" hidden="1">{#N/A,#N/A,TRUE,"SUM";#N/A,#N/A,TRUE,"EE";#N/A,#N/A,TRUE,"AC";#N/A,#N/A,TRUE,"SN"}</definedName>
    <definedName name="WRNB." hidden="1">{#N/A,#N/A,TRUE,"SUM";#N/A,#N/A,TRUE,"EE";#N/A,#N/A,TRUE,"AC";#N/A,#N/A,TRUE,"SN"}</definedName>
    <definedName name="wrnf.report" localSheetId="0" hidden="1">{"Offgrid",#N/A,FALSE,"OFFGRID";"Region",#N/A,FALSE,"REGION";"Offgrid -2",#N/A,FALSE,"OFFGRID";"WTP",#N/A,FALSE,"WTP";"WTP -2",#N/A,FALSE,"WTP";"Project",#N/A,FALSE,"PROJECT";"Summary -2",#N/A,FALSE,"SUMMARY"}</definedName>
    <definedName name="wrnf.report" localSheetId="5" hidden="1">{"Offgrid",#N/A,FALSE,"OFFGRID";"Region",#N/A,FALSE,"REGION";"Offgrid -2",#N/A,FALSE,"OFFGRID";"WTP",#N/A,FALSE,"WTP";"WTP -2",#N/A,FALSE,"WTP";"Project",#N/A,FALSE,"PROJECT";"Summary -2",#N/A,FALSE,"SUMMARY"}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rwer" localSheetId="0" hidden="1">{#N/A,#N/A,TRUE,"SUM";#N/A,#N/A,TRUE,"EE";#N/A,#N/A,TRUE,"AC";#N/A,#N/A,TRUE,"SN"}</definedName>
    <definedName name="wrwer" localSheetId="5" hidden="1">{#N/A,#N/A,TRUE,"SUM";#N/A,#N/A,TRUE,"EE";#N/A,#N/A,TRUE,"AC";#N/A,#N/A,TRUE,"SN"}</definedName>
    <definedName name="wrwer" hidden="1">{#N/A,#N/A,TRUE,"SUM";#N/A,#N/A,TRUE,"EE";#N/A,#N/A,TRUE,"AC";#N/A,#N/A,TRUE,"SN"}</definedName>
    <definedName name="wsas" localSheetId="0" hidden="1">{#N/A,#N/A,TRUE,"SUM";#N/A,#N/A,TRUE,"EE";#N/A,#N/A,TRUE,"AC";#N/A,#N/A,TRUE,"SN"}</definedName>
    <definedName name="wsas" localSheetId="5" hidden="1">{#N/A,#N/A,TRUE,"SUM";#N/A,#N/A,TRUE,"EE";#N/A,#N/A,TRUE,"AC";#N/A,#N/A,TRUE,"SN"}</definedName>
    <definedName name="wsas" hidden="1">{#N/A,#N/A,TRUE,"SUM";#N/A,#N/A,TRUE,"EE";#N/A,#N/A,TRUE,"AC";#N/A,#N/A,TRUE,"SN"}</definedName>
    <definedName name="wse" localSheetId="0" hidden="1">{#N/A,#N/A,TRUE,"SUM";#N/A,#N/A,TRUE,"EE";#N/A,#N/A,TRUE,"AC";#N/A,#N/A,TRUE,"SN"}</definedName>
    <definedName name="wse" localSheetId="5" hidden="1">{#N/A,#N/A,TRUE,"SUM";#N/A,#N/A,TRUE,"EE";#N/A,#N/A,TRUE,"AC";#N/A,#N/A,TRUE,"SN"}</definedName>
    <definedName name="wse" hidden="1">{#N/A,#N/A,TRUE,"SUM";#N/A,#N/A,TRUE,"EE";#N/A,#N/A,TRUE,"AC";#N/A,#N/A,TRUE,"SN"}</definedName>
    <definedName name="wt" localSheetId="0" hidden="1">{#N/A,#N/A,TRUE,"SUM";#N/A,#N/A,TRUE,"EE";#N/A,#N/A,TRUE,"AC";#N/A,#N/A,TRUE,"SN"}</definedName>
    <definedName name="wt" localSheetId="5" hidden="1">{#N/A,#N/A,TRUE,"SUM";#N/A,#N/A,TRUE,"EE";#N/A,#N/A,TRUE,"AC";#N/A,#N/A,TRUE,"SN"}</definedName>
    <definedName name="wt" hidden="1">{#N/A,#N/A,TRUE,"SUM";#N/A,#N/A,TRUE,"EE";#N/A,#N/A,TRUE,"AC";#N/A,#N/A,TRUE,"SN"}</definedName>
    <definedName name="wtertery" localSheetId="0" hidden="1">{#N/A,#N/A,TRUE,"SUM";#N/A,#N/A,TRUE,"EE";#N/A,#N/A,TRUE,"AC";#N/A,#N/A,TRUE,"SN"}</definedName>
    <definedName name="wtertery" localSheetId="5" hidden="1">{#N/A,#N/A,TRUE,"SUM";#N/A,#N/A,TRUE,"EE";#N/A,#N/A,TRUE,"AC";#N/A,#N/A,TRUE,"SN"}</definedName>
    <definedName name="wtertery" hidden="1">{#N/A,#N/A,TRUE,"SUM";#N/A,#N/A,TRUE,"EE";#N/A,#N/A,TRUE,"AC";#N/A,#N/A,TRUE,"SN"}</definedName>
    <definedName name="ww" localSheetId="0" hidden="1">{#N/A,#N/A,TRUE,"Str.";#N/A,#N/A,TRUE,"Steel &amp; Roof";#N/A,#N/A,TRUE,"Arc.";#N/A,#N/A,TRUE,"Preliminary";#N/A,#N/A,TRUE,"Sum_Prelim"}</definedName>
    <definedName name="ww" localSheetId="5" hidden="1">{#N/A,#N/A,TRUE,"Str.";#N/A,#N/A,TRUE,"Steel &amp; Roof";#N/A,#N/A,TRUE,"Arc.";#N/A,#N/A,TRUE,"Preliminary";#N/A,#N/A,TRUE,"Sum_Prelim"}</definedName>
    <definedName name="ww" hidden="1">{#N/A,#N/A,TRUE,"Str.";#N/A,#N/A,TRUE,"Steel &amp; Roof";#N/A,#N/A,TRUE,"Arc.";#N/A,#N/A,TRUE,"Preliminary";#N/A,#N/A,TRUE,"Sum_Prelim"}</definedName>
    <definedName name="www" localSheetId="0" hidden="1">{#N/A,#N/A,TRUE,"SUM";#N/A,#N/A,TRUE,"EE";#N/A,#N/A,TRUE,"AC";#N/A,#N/A,TRUE,"SN"}</definedName>
    <definedName name="www" localSheetId="5" hidden="1">{#N/A,#N/A,TRUE,"SUM";#N/A,#N/A,TRUE,"EE";#N/A,#N/A,TRUE,"AC";#N/A,#N/A,TRUE,"SN"}</definedName>
    <definedName name="www" hidden="1">{#N/A,#N/A,TRUE,"SUM";#N/A,#N/A,TRUE,"EE";#N/A,#N/A,TRUE,"AC";#N/A,#N/A,TRUE,"SN"}</definedName>
    <definedName name="wwwwwww" localSheetId="0" hidden="1">{#N/A,#N/A,TRUE,"SUM";#N/A,#N/A,TRUE,"EE";#N/A,#N/A,TRUE,"AC";#N/A,#N/A,TRUE,"SN"}</definedName>
    <definedName name="wwwwwww" localSheetId="5" hidden="1">{#N/A,#N/A,TRUE,"SUM";#N/A,#N/A,TRUE,"EE";#N/A,#N/A,TRUE,"AC";#N/A,#N/A,TRUE,"SN"}</definedName>
    <definedName name="wwwwwww" hidden="1">{#N/A,#N/A,TRUE,"SUM";#N/A,#N/A,TRUE,"EE";#N/A,#N/A,TRUE,"AC";#N/A,#N/A,TRUE,"SN"}</definedName>
    <definedName name="x" localSheetId="0" hidden="1">{"'SUMMATION'!$B$2:$I$2"}</definedName>
    <definedName name="x" localSheetId="5" hidden="1">{"'SUMMATION'!$B$2:$I$2"}</definedName>
    <definedName name="x" hidden="1">{"'SUMMATION'!$B$2:$I$2"}</definedName>
    <definedName name="XX" localSheetId="0" hidden="1">{#N/A,#N/A,TRUE,"SUM";#N/A,#N/A,TRUE,"EE";#N/A,#N/A,TRUE,"AC";#N/A,#N/A,TRUE,"SN"}</definedName>
    <definedName name="XX" localSheetId="5" hidden="1">{#N/A,#N/A,TRUE,"SUM";#N/A,#N/A,TRUE,"EE";#N/A,#N/A,TRUE,"AC";#N/A,#N/A,TRUE,"SN"}</definedName>
    <definedName name="XX" hidden="1">{#N/A,#N/A,TRUE,"SUM";#N/A,#N/A,TRUE,"EE";#N/A,#N/A,TRUE,"AC";#N/A,#N/A,TRUE,"SN"}</definedName>
    <definedName name="xxx" localSheetId="0" hidden="1">{#N/A,#N/A,TRUE,"Str.";#N/A,#N/A,TRUE,"Steel &amp; Roof";#N/A,#N/A,TRUE,"Arc.";#N/A,#N/A,TRUE,"Preliminary";#N/A,#N/A,TRUE,"Sum_Prelim"}</definedName>
    <definedName name="xxx" localSheetId="5" hidden="1">{#N/A,#N/A,TRUE,"Str.";#N/A,#N/A,TRUE,"Steel &amp; Roof";#N/A,#N/A,TRUE,"Arc.";#N/A,#N/A,TRUE,"Preliminary";#N/A,#N/A,TRUE,"Sum_Prelim"}</definedName>
    <definedName name="xxx" hidden="1">{#N/A,#N/A,TRUE,"Str.";#N/A,#N/A,TRUE,"Steel &amp; Roof";#N/A,#N/A,TRUE,"Arc.";#N/A,#N/A,TRUE,"Preliminary";#N/A,#N/A,TRUE,"Sum_Prelim"}</definedName>
    <definedName name="XXXX" localSheetId="0" hidden="1">{#N/A,#N/A,TRUE,"SUM";#N/A,#N/A,TRUE,"EE";#N/A,#N/A,TRUE,"AC";#N/A,#N/A,TRUE,"SN"}</definedName>
    <definedName name="XXXX" localSheetId="5" hidden="1">{#N/A,#N/A,TRUE,"SUM";#N/A,#N/A,TRUE,"EE";#N/A,#N/A,TRUE,"AC";#N/A,#N/A,TRUE,"SN"}</definedName>
    <definedName name="XXXX" hidden="1">{#N/A,#N/A,TRUE,"SUM";#N/A,#N/A,TRUE,"EE";#N/A,#N/A,TRUE,"AC";#N/A,#N/A,TRUE,"SN"}</definedName>
    <definedName name="ye" localSheetId="0" hidden="1">{#N/A,#N/A,TRUE,"SUM";#N/A,#N/A,TRUE,"EE";#N/A,#N/A,TRUE,"AC";#N/A,#N/A,TRUE,"SN"}</definedName>
    <definedName name="ye" localSheetId="5" hidden="1">{#N/A,#N/A,TRUE,"SUM";#N/A,#N/A,TRUE,"EE";#N/A,#N/A,TRUE,"AC";#N/A,#N/A,TRUE,"SN"}</definedName>
    <definedName name="ye" hidden="1">{#N/A,#N/A,TRUE,"SUM";#N/A,#N/A,TRUE,"EE";#N/A,#N/A,TRUE,"AC";#N/A,#N/A,TRUE,"SN"}</definedName>
    <definedName name="yeryry" localSheetId="0" hidden="1">{#N/A,#N/A,TRUE,"SUM";#N/A,#N/A,TRUE,"EE";#N/A,#N/A,TRUE,"AC";#N/A,#N/A,TRUE,"SN"}</definedName>
    <definedName name="yeryry" localSheetId="5" hidden="1">{#N/A,#N/A,TRUE,"SUM";#N/A,#N/A,TRUE,"EE";#N/A,#N/A,TRUE,"AC";#N/A,#N/A,TRUE,"SN"}</definedName>
    <definedName name="yeryry" hidden="1">{#N/A,#N/A,TRUE,"SUM";#N/A,#N/A,TRUE,"EE";#N/A,#N/A,TRUE,"AC";#N/A,#N/A,TRUE,"SN"}</definedName>
    <definedName name="yji" localSheetId="0" hidden="1">{#N/A,#N/A,TRUE,"SUM";#N/A,#N/A,TRUE,"EE";#N/A,#N/A,TRUE,"AC";#N/A,#N/A,TRUE,"SN"}</definedName>
    <definedName name="yji" localSheetId="5" hidden="1">{#N/A,#N/A,TRUE,"SUM";#N/A,#N/A,TRUE,"EE";#N/A,#N/A,TRUE,"AC";#N/A,#N/A,TRUE,"SN"}</definedName>
    <definedName name="yji" hidden="1">{#N/A,#N/A,TRUE,"SUM";#N/A,#N/A,TRUE,"EE";#N/A,#N/A,TRUE,"AC";#N/A,#N/A,TRUE,"SN"}</definedName>
    <definedName name="yryt" localSheetId="0" hidden="1">{#N/A,#N/A,TRUE,"SUM";#N/A,#N/A,TRUE,"EE";#N/A,#N/A,TRUE,"AC";#N/A,#N/A,TRUE,"SN"}</definedName>
    <definedName name="yryt" localSheetId="5" hidden="1">{#N/A,#N/A,TRUE,"SUM";#N/A,#N/A,TRUE,"EE";#N/A,#N/A,TRUE,"AC";#N/A,#N/A,TRUE,"SN"}</definedName>
    <definedName name="yryt" hidden="1">{#N/A,#N/A,TRUE,"SUM";#N/A,#N/A,TRUE,"EE";#N/A,#N/A,TRUE,"AC";#N/A,#N/A,TRUE,"SN"}</definedName>
    <definedName name="ytruu" localSheetId="0" hidden="1">{#N/A,#N/A,TRUE,"SUM";#N/A,#N/A,TRUE,"EE";#N/A,#N/A,TRUE,"AC";#N/A,#N/A,TRUE,"SN"}</definedName>
    <definedName name="ytruu" localSheetId="5" hidden="1">{#N/A,#N/A,TRUE,"SUM";#N/A,#N/A,TRUE,"EE";#N/A,#N/A,TRUE,"AC";#N/A,#N/A,TRUE,"SN"}</definedName>
    <definedName name="ytruu" hidden="1">{#N/A,#N/A,TRUE,"SUM";#N/A,#N/A,TRUE,"EE";#N/A,#N/A,TRUE,"AC";#N/A,#N/A,TRUE,"SN"}</definedName>
    <definedName name="ytryyrty" localSheetId="0" hidden="1">{#N/A,#N/A,TRUE,"SUM";#N/A,#N/A,TRUE,"EE";#N/A,#N/A,TRUE,"AC";#N/A,#N/A,TRUE,"SN"}</definedName>
    <definedName name="ytryyrty" localSheetId="5" hidden="1">{#N/A,#N/A,TRUE,"SUM";#N/A,#N/A,TRUE,"EE";#N/A,#N/A,TRUE,"AC";#N/A,#N/A,TRUE,"SN"}</definedName>
    <definedName name="ytryyrty" hidden="1">{#N/A,#N/A,TRUE,"SUM";#N/A,#N/A,TRUE,"EE";#N/A,#N/A,TRUE,"AC";#N/A,#N/A,TRUE,"SN"}</definedName>
    <definedName name="ytyrytyr" localSheetId="0" hidden="1">{#N/A,#N/A,TRUE,"SUM";#N/A,#N/A,TRUE,"EE";#N/A,#N/A,TRUE,"AC";#N/A,#N/A,TRUE,"SN"}</definedName>
    <definedName name="ytyrytyr" localSheetId="5" hidden="1">{#N/A,#N/A,TRUE,"SUM";#N/A,#N/A,TRUE,"EE";#N/A,#N/A,TRUE,"AC";#N/A,#N/A,TRUE,"SN"}</definedName>
    <definedName name="ytyrytyr" hidden="1">{#N/A,#N/A,TRUE,"SUM";#N/A,#N/A,TRUE,"EE";#N/A,#N/A,TRUE,"AC";#N/A,#N/A,TRUE,"SN"}</definedName>
    <definedName name="yut" localSheetId="0" hidden="1">{#N/A,#N/A,TRUE,"SUM";#N/A,#N/A,TRUE,"EE";#N/A,#N/A,TRUE,"AC";#N/A,#N/A,TRUE,"SN"}</definedName>
    <definedName name="yut" localSheetId="5" hidden="1">{#N/A,#N/A,TRUE,"SUM";#N/A,#N/A,TRUE,"EE";#N/A,#N/A,TRUE,"AC";#N/A,#N/A,TRUE,"SN"}</definedName>
    <definedName name="yut" hidden="1">{#N/A,#N/A,TRUE,"SUM";#N/A,#N/A,TRUE,"EE";#N/A,#N/A,TRUE,"AC";#N/A,#N/A,TRUE,"SN"}</definedName>
    <definedName name="yy" localSheetId="0" hidden="1">{#N/A,#N/A,TRUE,"SUM";#N/A,#N/A,TRUE,"EE";#N/A,#N/A,TRUE,"AC";#N/A,#N/A,TRUE,"SN"}</definedName>
    <definedName name="yy" localSheetId="5" hidden="1">{#N/A,#N/A,TRUE,"SUM";#N/A,#N/A,TRUE,"EE";#N/A,#N/A,TRUE,"AC";#N/A,#N/A,TRUE,"SN"}</definedName>
    <definedName name="yy" hidden="1">{#N/A,#N/A,TRUE,"SUM";#N/A,#N/A,TRUE,"EE";#N/A,#N/A,TRUE,"AC";#N/A,#N/A,TRUE,"SN"}</definedName>
    <definedName name="yyny" localSheetId="0" hidden="1">{#N/A,#N/A,TRUE,"SUM";#N/A,#N/A,TRUE,"EE";#N/A,#N/A,TRUE,"AC";#N/A,#N/A,TRUE,"SN"}</definedName>
    <definedName name="yyny" localSheetId="5" hidden="1">{#N/A,#N/A,TRUE,"SUM";#N/A,#N/A,TRUE,"EE";#N/A,#N/A,TRUE,"AC";#N/A,#N/A,TRUE,"SN"}</definedName>
    <definedName name="yyny" hidden="1">{#N/A,#N/A,TRUE,"SUM";#N/A,#N/A,TRUE,"EE";#N/A,#N/A,TRUE,"AC";#N/A,#N/A,TRUE,"SN"}</definedName>
    <definedName name="yyyy" localSheetId="0" hidden="1">{#N/A,#N/A,TRUE,"SUM";#N/A,#N/A,TRUE,"EE";#N/A,#N/A,TRUE,"AC";#N/A,#N/A,TRUE,"SN"}</definedName>
    <definedName name="yyyy" localSheetId="5" hidden="1">{#N/A,#N/A,TRUE,"SUM";#N/A,#N/A,TRUE,"EE";#N/A,#N/A,TRUE,"AC";#N/A,#N/A,TRUE,"SN"}</definedName>
    <definedName name="yyyy" hidden="1">{#N/A,#N/A,TRUE,"SUM";#N/A,#N/A,TRUE,"EE";#N/A,#N/A,TRUE,"AC";#N/A,#N/A,TRUE,"SN"}</definedName>
    <definedName name="yyyyyy" localSheetId="0" hidden="1">{#N/A,#N/A,TRUE,"SUM";#N/A,#N/A,TRUE,"EE";#N/A,#N/A,TRUE,"AC";#N/A,#N/A,TRUE,"SN"}</definedName>
    <definedName name="yyyyyy" localSheetId="5" hidden="1">{#N/A,#N/A,TRUE,"SUM";#N/A,#N/A,TRUE,"EE";#N/A,#N/A,TRUE,"AC";#N/A,#N/A,TRUE,"SN"}</definedName>
    <definedName name="yyyyyy" hidden="1">{#N/A,#N/A,TRUE,"SUM";#N/A,#N/A,TRUE,"EE";#N/A,#N/A,TRUE,"AC";#N/A,#N/A,TRUE,"SN"}</definedName>
    <definedName name="z" localSheetId="0" hidden="1">{"'SUMMATION'!$B$2:$I$2"}</definedName>
    <definedName name="z" localSheetId="5" hidden="1">{"'SUMMATION'!$B$2:$I$2"}</definedName>
    <definedName name="z" hidden="1">{"'SUMMATION'!$B$2:$I$2"}</definedName>
    <definedName name="Z_7D145678_C6E7_435C_8570_C404F042F85A_.wvu.FilterData" localSheetId="13" hidden="1">'4.ไฟฟ้า'!#REF!</definedName>
    <definedName name="Z_7D145678_C6E7_435C_8570_C404F042F85A_.wvu.PrintTitles" localSheetId="13" hidden="1">'4.ไฟฟ้า'!$2:$8</definedName>
    <definedName name="Z_B8794F44_811C_5341_A0EE_5C2306FBFBE9_.wvu.FilterData" localSheetId="13" hidden="1">'4.ไฟฟ้า'!#REF!</definedName>
    <definedName name="Z_B8794F44_811C_5341_A0EE_5C2306FBFBE9_.wvu.PrintTitles" localSheetId="13" hidden="1">'4.ไฟฟ้า'!$2:$8</definedName>
    <definedName name="zsds" localSheetId="0" hidden="1">{#N/A,#N/A,TRUE,"SUM";#N/A,#N/A,TRUE,"EE";#N/A,#N/A,TRUE,"AC";#N/A,#N/A,TRUE,"SN"}</definedName>
    <definedName name="zsds" localSheetId="5" hidden="1">{#N/A,#N/A,TRUE,"SUM";#N/A,#N/A,TRUE,"EE";#N/A,#N/A,TRUE,"AC";#N/A,#N/A,TRUE,"SN"}</definedName>
    <definedName name="zsds" hidden="1">{#N/A,#N/A,TRUE,"SUM";#N/A,#N/A,TRUE,"EE";#N/A,#N/A,TRUE,"AC";#N/A,#N/A,TRUE,"SN"}</definedName>
    <definedName name="っｋ" hidden="1">#REF!</definedName>
    <definedName name="ไ" localSheetId="0" hidden="1">{#N/A,#N/A,TRUE,"Str.";#N/A,#N/A,TRUE,"Steel &amp; Roof";#N/A,#N/A,TRUE,"Arc.";#N/A,#N/A,TRUE,"Preliminary";#N/A,#N/A,TRUE,"Sum_Prelim"}</definedName>
    <definedName name="ไ" localSheetId="5" hidden="1">{#N/A,#N/A,TRUE,"Str.";#N/A,#N/A,TRUE,"Steel &amp; Roof";#N/A,#N/A,TRUE,"Arc.";#N/A,#N/A,TRUE,"Preliminary";#N/A,#N/A,TRUE,"Sum_Prelim"}</definedName>
    <definedName name="ไ" hidden="1">{#N/A,#N/A,TRUE,"Str.";#N/A,#N/A,TRUE,"Steel &amp; Roof";#N/A,#N/A,TRUE,"Arc.";#N/A,#N/A,TRUE,"Preliminary";#N/A,#N/A,TRUE,"Sum_Prelim"}</definedName>
    <definedName name="กก" localSheetId="0" hidden="1">{#N/A,#N/A,TRUE,"Str.";#N/A,#N/A,TRUE,"Steel &amp; Roof";#N/A,#N/A,TRUE,"Arc.";#N/A,#N/A,TRUE,"Preliminary";#N/A,#N/A,TRUE,"Sum_Prelim"}</definedName>
    <definedName name="กก" localSheetId="5" hidden="1">{#N/A,#N/A,TRUE,"Str.";#N/A,#N/A,TRUE,"Steel &amp; Roof";#N/A,#N/A,TRUE,"Arc.";#N/A,#N/A,TRUE,"Preliminary";#N/A,#N/A,TRUE,"Sum_Prelim"}</definedName>
    <definedName name="กก" hidden="1">{#N/A,#N/A,TRUE,"Str.";#N/A,#N/A,TRUE,"Steel &amp; Roof";#N/A,#N/A,TRUE,"Arc.";#N/A,#N/A,TRUE,"Preliminary";#N/A,#N/A,TRUE,"Sum_Prelim"}</definedName>
    <definedName name="กกก" localSheetId="0" hidden="1">{#N/A,#N/A,TRUE,"SUM";#N/A,#N/A,TRUE,"EE";#N/A,#N/A,TRUE,"AC";#N/A,#N/A,TRUE,"SN"}</definedName>
    <definedName name="กกก" localSheetId="5" hidden="1">{#N/A,#N/A,TRUE,"SUM";#N/A,#N/A,TRUE,"EE";#N/A,#N/A,TRUE,"AC";#N/A,#N/A,TRUE,"SN"}</definedName>
    <definedName name="กกก" hidden="1">{#N/A,#N/A,TRUE,"SUM";#N/A,#N/A,TRUE,"EE";#N/A,#N/A,TRUE,"AC";#N/A,#N/A,TRUE,"SN"}</definedName>
    <definedName name="กดเ" localSheetId="0" hidden="1">{#N/A,#N/A,TRUE,"SUM";#N/A,#N/A,TRUE,"EE";#N/A,#N/A,TRUE,"AC";#N/A,#N/A,TRUE,"SN"}</definedName>
    <definedName name="กดเ" localSheetId="5" hidden="1">{#N/A,#N/A,TRUE,"SUM";#N/A,#N/A,TRUE,"EE";#N/A,#N/A,TRUE,"AC";#N/A,#N/A,TRUE,"SN"}</definedName>
    <definedName name="กดเ" hidden="1">{#N/A,#N/A,TRUE,"SUM";#N/A,#N/A,TRUE,"EE";#N/A,#N/A,TRUE,"AC";#N/A,#N/A,TRUE,"SN"}</definedName>
    <definedName name="กดเดก้" localSheetId="0" hidden="1">{#N/A,#N/A,TRUE,"SUM";#N/A,#N/A,TRUE,"EE";#N/A,#N/A,TRUE,"AC";#N/A,#N/A,TRUE,"SN"}</definedName>
    <definedName name="กดเดก้" localSheetId="5" hidden="1">{#N/A,#N/A,TRUE,"SUM";#N/A,#N/A,TRUE,"EE";#N/A,#N/A,TRUE,"AC";#N/A,#N/A,TRUE,"SN"}</definedName>
    <definedName name="กดเดก้" hidden="1">{#N/A,#N/A,TRUE,"SUM";#N/A,#N/A,TRUE,"EE";#N/A,#N/A,TRUE,"AC";#N/A,#N/A,TRUE,"SN"}</definedName>
    <definedName name="กดหดห" localSheetId="0" hidden="1">{#N/A,#N/A,TRUE,"SUM";#N/A,#N/A,TRUE,"EE";#N/A,#N/A,TRUE,"AC";#N/A,#N/A,TRUE,"SN"}</definedName>
    <definedName name="กดหดห" localSheetId="5" hidden="1">{#N/A,#N/A,TRUE,"SUM";#N/A,#N/A,TRUE,"EE";#N/A,#N/A,TRUE,"AC";#N/A,#N/A,TRUE,"SN"}</definedName>
    <definedName name="กดหดห" hidden="1">{#N/A,#N/A,TRUE,"SUM";#N/A,#N/A,TRUE,"EE";#N/A,#N/A,TRUE,"AC";#N/A,#N/A,TRUE,"SN"}</definedName>
    <definedName name="กพพ" localSheetId="0" hidden="1">{#N/A,#N/A,TRUE,"SUM";#N/A,#N/A,TRUE,"EE";#N/A,#N/A,TRUE,"AC";#N/A,#N/A,TRUE,"SN"}</definedName>
    <definedName name="กพพ" localSheetId="5" hidden="1">{#N/A,#N/A,TRUE,"SUM";#N/A,#N/A,TRUE,"EE";#N/A,#N/A,TRUE,"AC";#N/A,#N/A,TRUE,"SN"}</definedName>
    <definedName name="กพพ" hidden="1">{#N/A,#N/A,TRUE,"SUM";#N/A,#N/A,TRUE,"EE";#N/A,#N/A,TRUE,"AC";#N/A,#N/A,TRUE,"SN"}</definedName>
    <definedName name="กสาเวสกหเ" localSheetId="0" hidden="1">{"'SUMMATION'!$B$2:$I$2"}</definedName>
    <definedName name="กสาเวสกหเ" localSheetId="5" hidden="1">{"'SUMMATION'!$B$2:$I$2"}</definedName>
    <definedName name="กสาเวสกหเ" hidden="1">{"'SUMMATION'!$B$2:$I$2"}</definedName>
    <definedName name="แก้" localSheetId="0" hidden="1">{#N/A,#N/A,TRUE,"Str.";#N/A,#N/A,TRUE,"Steel &amp; Roof";#N/A,#N/A,TRUE,"Arc.";#N/A,#N/A,TRUE,"Preliminary";#N/A,#N/A,TRUE,"Sum_Prelim"}</definedName>
    <definedName name="แก้" localSheetId="5" hidden="1">{#N/A,#N/A,TRUE,"Str.";#N/A,#N/A,TRUE,"Steel &amp; Roof";#N/A,#N/A,TRUE,"Arc.";#N/A,#N/A,TRUE,"Preliminary";#N/A,#N/A,TRUE,"Sum_Prelim"}</definedName>
    <definedName name="แก้" hidden="1">{#N/A,#N/A,TRUE,"Str.";#N/A,#N/A,TRUE,"Steel &amp; Roof";#N/A,#N/A,TRUE,"Arc.";#N/A,#N/A,TRUE,"Preliminary";#N/A,#N/A,TRUE,"Sum_Prelim"}</definedName>
    <definedName name="แก้ไข" localSheetId="0" hidden="1">{#N/A,#N/A,TRUE,"Str.";#N/A,#N/A,TRUE,"Steel &amp; Roof";#N/A,#N/A,TRUE,"Arc.";#N/A,#N/A,TRUE,"Preliminary";#N/A,#N/A,TRUE,"Sum_Prelim"}</definedName>
    <definedName name="แก้ไข" localSheetId="5" hidden="1">{#N/A,#N/A,TRUE,"Str.";#N/A,#N/A,TRUE,"Steel &amp; Roof";#N/A,#N/A,TRUE,"Arc.";#N/A,#N/A,TRUE,"Preliminary";#N/A,#N/A,TRUE,"Sum_Prelim"}</definedName>
    <definedName name="แก้ไข" hidden="1">{#N/A,#N/A,TRUE,"Str.";#N/A,#N/A,TRUE,"Steel &amp; Roof";#N/A,#N/A,TRUE,"Arc.";#N/A,#N/A,TRUE,"Preliminary";#N/A,#N/A,TRUE,"Sum_Prelim"}</definedName>
    <definedName name="ครุ๓ณ" localSheetId="0" hidden="1">{"hilight3",#N/A,FALSE,"HILIGHT3"}</definedName>
    <definedName name="ครุ๓ณ" localSheetId="5" hidden="1">{"hilight3",#N/A,FALSE,"HILIGHT3"}</definedName>
    <definedName name="ครุ๓ณ" hidden="1">{"hilight3",#N/A,FALSE,"HILIGHT3"}</definedName>
    <definedName name="เงินเดือน2" localSheetId="0" hidden="1">{#N/A,#N/A,TRUE,"Str.";#N/A,#N/A,TRUE,"Steel &amp; Roof";#N/A,#N/A,TRUE,"Arc.";#N/A,#N/A,TRUE,"Preliminary";#N/A,#N/A,TRUE,"Sum_Prelim"}</definedName>
    <definedName name="เงินเดือน2" localSheetId="5" hidden="1">{#N/A,#N/A,TRUE,"Str.";#N/A,#N/A,TRUE,"Steel &amp; Roof";#N/A,#N/A,TRUE,"Arc.";#N/A,#N/A,TRUE,"Preliminary";#N/A,#N/A,TRUE,"Sum_Prelim"}</definedName>
    <definedName name="เงินเดือน2" hidden="1">{#N/A,#N/A,TRUE,"Str.";#N/A,#N/A,TRUE,"Steel &amp; Roof";#N/A,#N/A,TRUE,"Arc.";#N/A,#N/A,TRUE,"Preliminary";#N/A,#N/A,TRUE,"Sum_Prelim"}</definedName>
    <definedName name="ด" localSheetId="0" hidden="1">{"'SUMMATION'!$B$2:$I$2"}</definedName>
    <definedName name="ด" localSheetId="5" hidden="1">{"'SUMMATION'!$B$2:$I$2"}</definedName>
    <definedName name="ด" hidden="1">{"'SUMMATION'!$B$2:$I$2"}</definedName>
    <definedName name="ดำดำด" localSheetId="0" hidden="1">{#N/A,#N/A,TRUE,"SUM";#N/A,#N/A,TRUE,"EE";#N/A,#N/A,TRUE,"AC";#N/A,#N/A,TRUE,"SN"}</definedName>
    <definedName name="ดำดำด" localSheetId="5" hidden="1">{#N/A,#N/A,TRUE,"SUM";#N/A,#N/A,TRUE,"EE";#N/A,#N/A,TRUE,"AC";#N/A,#N/A,TRUE,"SN"}</definedName>
    <definedName name="ดำดำด" hidden="1">{#N/A,#N/A,TRUE,"SUM";#N/A,#N/A,TRUE,"EE";#N/A,#N/A,TRUE,"AC";#N/A,#N/A,TRUE,"SN"}</definedName>
    <definedName name="เด้" localSheetId="0" hidden="1">{#N/A,#N/A,TRUE,"SUM";#N/A,#N/A,TRUE,"EE";#N/A,#N/A,TRUE,"AC";#N/A,#N/A,TRUE,"SN"}</definedName>
    <definedName name="เด้" localSheetId="5" hidden="1">{#N/A,#N/A,TRUE,"SUM";#N/A,#N/A,TRUE,"EE";#N/A,#N/A,TRUE,"AC";#N/A,#N/A,TRUE,"SN"}</definedName>
    <definedName name="เด้" hidden="1">{#N/A,#N/A,TRUE,"SUM";#N/A,#N/A,TRUE,"EE";#N/A,#N/A,TRUE,"AC";#N/A,#N/A,TRUE,"SN"}</definedName>
    <definedName name="เดก้" localSheetId="0" hidden="1">{"'SUMMATION'!$B$2:$I$2"}</definedName>
    <definedName name="เดก้" localSheetId="5" hidden="1">{"'SUMMATION'!$B$2:$I$2"}</definedName>
    <definedName name="เดก้" hidden="1">{"'SUMMATION'!$B$2:$I$2"}</definedName>
    <definedName name="ไดด" localSheetId="0" hidden="1">{#N/A,#N/A,TRUE,"SUM";#N/A,#N/A,TRUE,"EE";#N/A,#N/A,TRUE,"AC";#N/A,#N/A,TRUE,"SN"}</definedName>
    <definedName name="ไดด" localSheetId="5" hidden="1">{#N/A,#N/A,TRUE,"SUM";#N/A,#N/A,TRUE,"EE";#N/A,#N/A,TRUE,"AC";#N/A,#N/A,TRUE,"SN"}</definedName>
    <definedName name="ไดด" hidden="1">{#N/A,#N/A,TRUE,"SUM";#N/A,#N/A,TRUE,"EE";#N/A,#N/A,TRUE,"AC";#N/A,#N/A,TRUE,"SN"}</definedName>
    <definedName name="ไดได" localSheetId="0" hidden="1">{#N/A,#N/A,TRUE,"SUM";#N/A,#N/A,TRUE,"EE";#N/A,#N/A,TRUE,"AC";#N/A,#N/A,TRUE,"SN"}</definedName>
    <definedName name="ไดได" localSheetId="5" hidden="1">{#N/A,#N/A,TRUE,"SUM";#N/A,#N/A,TRUE,"EE";#N/A,#N/A,TRUE,"AC";#N/A,#N/A,TRUE,"SN"}</definedName>
    <definedName name="ไดได" hidden="1">{#N/A,#N/A,TRUE,"SUM";#N/A,#N/A,TRUE,"EE";#N/A,#N/A,TRUE,"AC";#N/A,#N/A,TRUE,"SN"}</definedName>
    <definedName name="ธธธธ" localSheetId="0" hidden="1">{#N/A,#N/A,TRUE,"Str.";#N/A,#N/A,TRUE,"Steel &amp; Roof";#N/A,#N/A,TRUE,"Arc.";#N/A,#N/A,TRUE,"Preliminary";#N/A,#N/A,TRUE,"Sum_Prelim"}</definedName>
    <definedName name="ธธธธ" localSheetId="5" hidden="1">{#N/A,#N/A,TRUE,"Str.";#N/A,#N/A,TRUE,"Steel &amp; Roof";#N/A,#N/A,TRUE,"Arc.";#N/A,#N/A,TRUE,"Preliminary";#N/A,#N/A,TRUE,"Sum_Prelim"}</definedName>
    <definedName name="ธธธธ" hidden="1">{#N/A,#N/A,TRUE,"Str.";#N/A,#N/A,TRUE,"Steel &amp; Roof";#N/A,#N/A,TRUE,"Arc.";#N/A,#N/A,TRUE,"Preliminary";#N/A,#N/A,TRUE,"Sum_Prelim"}</definedName>
    <definedName name="ใบ" localSheetId="0" hidden="1">{"'SUMMATION'!$B$2:$I$2"}</definedName>
    <definedName name="ใบ" localSheetId="5" hidden="1">{"'SUMMATION'!$B$2:$I$2"}</definedName>
    <definedName name="ใบ" hidden="1">{"'SUMMATION'!$B$2:$I$2"}</definedName>
    <definedName name="ปก32" localSheetId="0" hidden="1">{"'SUMMATION'!$B$2:$I$2"}</definedName>
    <definedName name="ปก32" localSheetId="5" hidden="1">{"'SUMMATION'!$B$2:$I$2"}</definedName>
    <definedName name="ปก32" hidden="1">{"'SUMMATION'!$B$2:$I$2"}</definedName>
    <definedName name="ประเสริฐ" localSheetId="0" hidden="1">{"'SUMMATION'!$B$2:$I$2"}</definedName>
    <definedName name="ประเสริฐ" localSheetId="5" hidden="1">{"'SUMMATION'!$B$2:$I$2"}</definedName>
    <definedName name="ประเสริฐ" hidden="1">{"'SUMMATION'!$B$2:$I$2"}</definedName>
    <definedName name="พพ" localSheetId="0" hidden="1">{#N/A,#N/A,TRUE,"SUM";#N/A,#N/A,TRUE,"EE";#N/A,#N/A,TRUE,"AC";#N/A,#N/A,TRUE,"SN"}</definedName>
    <definedName name="พพ" localSheetId="5" hidden="1">{#N/A,#N/A,TRUE,"SUM";#N/A,#N/A,TRUE,"EE";#N/A,#N/A,TRUE,"AC";#N/A,#N/A,TRUE,"SN"}</definedName>
    <definedName name="พพ" hidden="1">{#N/A,#N/A,TRUE,"SUM";#N/A,#N/A,TRUE,"EE";#N/A,#N/A,TRUE,"AC";#N/A,#N/A,TRUE,"SN"}</definedName>
    <definedName name="ฟฟ" localSheetId="0" hidden="1">{"'SUMMATION'!$B$2:$I$2"}</definedName>
    <definedName name="ฟฟ" localSheetId="5" hidden="1">{"'SUMMATION'!$B$2:$I$2"}</definedName>
    <definedName name="ฟฟ" hidden="1">{"'SUMMATION'!$B$2:$I$2"}</definedName>
    <definedName name="ฟฟฟ" localSheetId="0" hidden="1">{#N/A,#N/A,TRUE,"Str.";#N/A,#N/A,TRUE,"Steel &amp; Roof";#N/A,#N/A,TRUE,"Arc.";#N/A,#N/A,TRUE,"Preliminary";#N/A,#N/A,TRUE,"Sum_Prelim"}</definedName>
    <definedName name="ฟฟฟ" localSheetId="5" hidden="1">{#N/A,#N/A,TRUE,"Str.";#N/A,#N/A,TRUE,"Steel &amp; Roof";#N/A,#N/A,TRUE,"Arc.";#N/A,#N/A,TRUE,"Preliminary";#N/A,#N/A,TRUE,"Sum_Prelim"}</definedName>
    <definedName name="ฟฟฟ" hidden="1">{#N/A,#N/A,TRUE,"Str.";#N/A,#N/A,TRUE,"Steel &amp; Roof";#N/A,#N/A,TRUE,"Arc.";#N/A,#N/A,TRUE,"Preliminary";#N/A,#N/A,TRUE,"Sum_Prelim"}</definedName>
    <definedName name="เฟอร์นิเจอร์" localSheetId="0" hidden="1">{"'SUMMATION'!$B$2:$I$2"}</definedName>
    <definedName name="เฟอร์นิเจอร์" localSheetId="5" hidden="1">{"'SUMMATION'!$B$2:$I$2"}</definedName>
    <definedName name="เฟอร์นิเจอร์" hidden="1">{"'SUMMATION'!$B$2:$I$2"}</definedName>
    <definedName name="รวม" localSheetId="0" hidden="1">{#N/A,#N/A,TRUE,"Str.";#N/A,#N/A,TRUE,"Steel &amp; Roof";#N/A,#N/A,TRUE,"Arc.";#N/A,#N/A,TRUE,"Preliminary";#N/A,#N/A,TRUE,"Sum_Prelim"}</definedName>
    <definedName name="รวม" localSheetId="5" hidden="1">{#N/A,#N/A,TRUE,"Str.";#N/A,#N/A,TRUE,"Steel &amp; Roof";#N/A,#N/A,TRUE,"Arc.";#N/A,#N/A,TRUE,"Preliminary";#N/A,#N/A,TRUE,"Sum_Prelim"}</definedName>
    <definedName name="รวม" hidden="1">{#N/A,#N/A,TRUE,"Str.";#N/A,#N/A,TRUE,"Steel &amp; Roof";#N/A,#N/A,TRUE,"Arc.";#N/A,#N/A,TRUE,"Preliminary";#N/A,#N/A,TRUE,"Sum_Prelim"}</definedName>
    <definedName name="ราคา" localSheetId="0" hidden="1">{"'SUMMATION'!$B$2:$I$2"}</definedName>
    <definedName name="ราคา" localSheetId="5" hidden="1">{"'SUMMATION'!$B$2:$I$2"}</definedName>
    <definedName name="ราคา" hidden="1">{"'SUMMATION'!$B$2:$I$2"}</definedName>
    <definedName name="ราย" localSheetId="0" hidden="1">{"'ค่าแรงช่าง'!$A$1:$H$57"}</definedName>
    <definedName name="ราย" localSheetId="5" hidden="1">{"'ค่าแรงช่าง'!$A$1:$H$57"}</definedName>
    <definedName name="ราย" hidden="1">{"'ค่าแรงช่าง'!$A$1:$H$57"}</definedName>
    <definedName name="ลลล" localSheetId="0" hidden="1">{#N/A,#N/A,TRUE,"SUM";#N/A,#N/A,TRUE,"EE";#N/A,#N/A,TRUE,"AC";#N/A,#N/A,TRUE,"SN"}</definedName>
    <definedName name="ลลล" localSheetId="5" hidden="1">{#N/A,#N/A,TRUE,"SUM";#N/A,#N/A,TRUE,"EE";#N/A,#N/A,TRUE,"AC";#N/A,#N/A,TRUE,"SN"}</definedName>
    <definedName name="ลลล" hidden="1">{#N/A,#N/A,TRUE,"SUM";#N/A,#N/A,TRUE,"EE";#N/A,#N/A,TRUE,"AC";#N/A,#N/A,TRUE,"SN"}</definedName>
    <definedName name="วัสดุบัว" localSheetId="0" hidden="1">{"SUM",#N/A,FALSE,"summary";"BOOK11-1",#N/A,FALSE,"1CityGarden";"BOOK11-2",#N/A,FALSE,"2CountryGarden";"BOOK11-3",#N/A,FALSE,"3JUNGLE";"BOOK11-4CIVIL",#N/A,FALSE,"CIVIL"}</definedName>
    <definedName name="วัสดุบัว" localSheetId="5" hidden="1">{"SUM",#N/A,FALSE,"summary";"BOOK11-1",#N/A,FALSE,"1CityGarden";"BOOK11-2",#N/A,FALSE,"2CountryGarden";"BOOK11-3",#N/A,FALSE,"3JUNGLE";"BOOK11-4CIVIL",#N/A,FALSE,"CIVIL"}</definedName>
    <definedName name="วัสดุบัว" hidden="1">{"SUM",#N/A,FALSE,"summary";"BOOK11-1",#N/A,FALSE,"1CityGarden";"BOOK11-2",#N/A,FALSE,"2CountryGarden";"BOOK11-3",#N/A,FALSE,"3JUNGLE";"BOOK11-4CIVIL",#N/A,FALSE,"CIVIL"}</definedName>
    <definedName name="สำเริง" localSheetId="0" hidden="1">{#N/A,#N/A,TRUE,"Str.";#N/A,#N/A,TRUE,"Steel &amp; Roof";#N/A,#N/A,TRUE,"Arc.";#N/A,#N/A,TRUE,"Preliminary";#N/A,#N/A,TRUE,"Sum_Prelim"}</definedName>
    <definedName name="สำเริง" localSheetId="5" hidden="1">{#N/A,#N/A,TRUE,"Str.";#N/A,#N/A,TRUE,"Steel &amp; Roof";#N/A,#N/A,TRUE,"Arc.";#N/A,#N/A,TRUE,"Preliminary";#N/A,#N/A,TRUE,"Sum_Prelim"}</definedName>
    <definedName name="สำเริง" hidden="1">{#N/A,#N/A,TRUE,"Str.";#N/A,#N/A,TRUE,"Steel &amp; Roof";#N/A,#N/A,TRUE,"Arc.";#N/A,#N/A,TRUE,"Preliminary";#N/A,#N/A,TRUE,"Sum_Prelim"}</definedName>
    <definedName name="หกเกฟเ" localSheetId="0" hidden="1">{#N/A,#N/A,TRUE,"SUM";#N/A,#N/A,TRUE,"EE";#N/A,#N/A,TRUE,"AC";#N/A,#N/A,TRUE,"SN"}</definedName>
    <definedName name="หกเกฟเ" localSheetId="5" hidden="1">{#N/A,#N/A,TRUE,"SUM";#N/A,#N/A,TRUE,"EE";#N/A,#N/A,TRUE,"AC";#N/A,#N/A,TRUE,"SN"}</definedName>
    <definedName name="หกเกฟเ" hidden="1">{#N/A,#N/A,TRUE,"SUM";#N/A,#N/A,TRUE,"EE";#N/A,#N/A,TRUE,"AC";#N/A,#N/A,TRUE,"SN"}</definedName>
    <definedName name="หดกฟ" localSheetId="0" hidden="1">{#N/A,#N/A,TRUE,"SUM";#N/A,#N/A,TRUE,"EE";#N/A,#N/A,TRUE,"AC";#N/A,#N/A,TRUE,"SN"}</definedName>
    <definedName name="หดกฟ" localSheetId="5" hidden="1">{#N/A,#N/A,TRUE,"SUM";#N/A,#N/A,TRUE,"EE";#N/A,#N/A,TRUE,"AC";#N/A,#N/A,TRUE,"SN"}</definedName>
    <definedName name="หดกฟ" hidden="1">{#N/A,#N/A,TRUE,"SUM";#N/A,#N/A,TRUE,"EE";#N/A,#N/A,TRUE,"AC";#N/A,#N/A,TRUE,"SN"}</definedName>
    <definedName name="หหาหหา" localSheetId="0" hidden="1">#REF!</definedName>
    <definedName name="หหาหหา" hidden="1">#REF!</definedName>
    <definedName name="หๆไ" hidden="1">#REF!</definedName>
    <definedName name="ๆ" localSheetId="0" hidden="1">{#N/A,#N/A,TRUE,"SUM";#N/A,#N/A,TRUE,"EE";#N/A,#N/A,TRUE,"AC";#N/A,#N/A,TRUE,"SN"}</definedName>
    <definedName name="ๆ" localSheetId="5" hidden="1">{#N/A,#N/A,TRUE,"SUM";#N/A,#N/A,TRUE,"EE";#N/A,#N/A,TRUE,"AC";#N/A,#N/A,TRUE,"SN"}</definedName>
    <definedName name="ๆ" hidden="1">{#N/A,#N/A,TRUE,"SUM";#N/A,#N/A,TRUE,"EE";#N/A,#N/A,TRUE,"AC";#N/A,#N/A,TRUE,"SN"}</definedName>
    <definedName name="건축원가" hidden="1">#REF!</definedName>
    <definedName name="곽봉섭작성" localSheetId="0" hidden="1">{"'장비'!$A$3:$M$12"}</definedName>
    <definedName name="곽봉섭작성" localSheetId="5" hidden="1">{"'장비'!$A$3:$M$12"}</definedName>
    <definedName name="곽봉섭작성" hidden="1">{"'장비'!$A$3:$M$12"}</definedName>
    <definedName name="ㄴㄴㄴ" hidden="1">#REF!</definedName>
    <definedName name="ㄴㄴㄴㄴ" hidden="1">#REF!</definedName>
    <definedName name="ㄴㄴㄴㄴㄴ" hidden="1">#REF!</definedName>
    <definedName name="ㄷㄷ" hidden="1">#REF!</definedName>
    <definedName name="ㄹㄹㄹ" hidden="1">#REF!</definedName>
    <definedName name="ㅁ" hidden="1">#REF!</definedName>
    <definedName name="ㅁㅁ" hidden="1">#REF!</definedName>
    <definedName name="부대공사" hidden="1">#REF!</definedName>
    <definedName name="비교" hidden="1">255</definedName>
    <definedName name="비교표1" hidden="1">255</definedName>
    <definedName name="소ㅑ104" hidden="1">#REF!</definedName>
    <definedName name="수" hidden="1">#REF!</definedName>
    <definedName name="ㅇㄹㄹ" hidden="1">#REF!</definedName>
    <definedName name="ㅇㄹㅇㄹ" hidden="1">#REF!</definedName>
    <definedName name="ㅇㅇㄹ" hidden="1">#REF!</definedName>
    <definedName name="ㅇㅇㅇ" hidden="1">#REF!</definedName>
    <definedName name="아" hidden="1">#REF!</definedName>
    <definedName name="이릉" hidden="1">#REF!</definedName>
    <definedName name="이종훈" hidden="1">#REF!</definedName>
    <definedName name="자" hidden="1">#REF!</definedName>
    <definedName name="총괄내역" hidden="1">#REF!</definedName>
    <definedName name="파일" hidden="1">#REF!</definedName>
    <definedName name="岡田" localSheetId="0" hidden="1">{#N/A,#N/A,TRUE,"SUM";#N/A,#N/A,TRUE,"EE";#N/A,#N/A,TRUE,"AC";#N/A,#N/A,TRUE,"SN"}</definedName>
    <definedName name="岡田" localSheetId="5" hidden="1">{#N/A,#N/A,TRUE,"SUM";#N/A,#N/A,TRUE,"EE";#N/A,#N/A,TRUE,"AC";#N/A,#N/A,TRUE,"SN"}</definedName>
    <definedName name="岡田" hidden="1">{#N/A,#N/A,TRUE,"SUM";#N/A,#N/A,TRUE,"EE";#N/A,#N/A,TRUE,"AC";#N/A,#N/A,TRUE,"SN"}</definedName>
    <definedName name="見積り条件書新" hidden="1">#REF!</definedName>
  </definedNames>
  <calcPr calcId="191029"/>
  <customWorkbookViews>
    <customWorkbookView name="Microsoft Office User - Personal View" guid="{B8794F44-811C-5341-A0EE-5C2306FBFBE9}" mergeInterval="0" personalView="1" maximized="1" windowWidth="1920" windowHeight="1080" tabRatio="844" activeSheetId="7"/>
    <customWorkbookView name="นายพลภัทร ชินอำนาจ - Personal View" guid="{E474506E-72C7-4014-B7F1-01EC2F332BD5}" mergeInterval="0" personalView="1" maximized="1" xWindow="-9" yWindow="-9" windowWidth="1938" windowHeight="1038" tabRatio="844" activeSheetId="30"/>
    <customWorkbookView name="วรพล ทองบริบูรณ์ - Personal View" guid="{7D145678-C6E7-435C-8570-C404F042F85A}" mergeInterval="0" personalView="1" maximized="1" xWindow="-8" yWindow="-8" windowWidth="1936" windowHeight="1048" tabRatio="844" activeSheetId="9"/>
  </customWorkbookViews>
</workbook>
</file>

<file path=xl/calcChain.xml><?xml version="1.0" encoding="utf-8"?>
<calcChain xmlns="http://schemas.openxmlformats.org/spreadsheetml/2006/main">
  <c r="A5" i="107" l="1"/>
  <c r="E24" i="108"/>
  <c r="E23" i="108"/>
  <c r="E22" i="108"/>
  <c r="E21" i="108"/>
  <c r="E20" i="108"/>
  <c r="E19" i="108"/>
  <c r="E18" i="108"/>
  <c r="E17" i="108"/>
  <c r="E16" i="108"/>
  <c r="E15" i="108"/>
  <c r="E14" i="108"/>
  <c r="E13" i="108"/>
  <c r="E12" i="108"/>
  <c r="E11" i="108"/>
  <c r="E10" i="108"/>
  <c r="E9" i="108"/>
  <c r="E8" i="108"/>
  <c r="A5" i="108"/>
  <c r="L25" i="84" l="1"/>
  <c r="M858" i="52"/>
  <c r="O871" i="52" l="1"/>
  <c r="O869" i="52"/>
  <c r="P869" i="52" s="1"/>
  <c r="O868" i="52"/>
  <c r="O866" i="52"/>
  <c r="P866" i="52" s="1"/>
  <c r="O865" i="52"/>
  <c r="O864" i="52"/>
  <c r="O861" i="52"/>
  <c r="O860" i="52"/>
  <c r="O859" i="52"/>
  <c r="O858" i="52"/>
  <c r="O857" i="52"/>
  <c r="O856" i="52"/>
  <c r="O855" i="52"/>
  <c r="O854" i="52"/>
  <c r="O853" i="52"/>
  <c r="O852" i="52"/>
  <c r="O851" i="52"/>
  <c r="O850" i="52"/>
  <c r="O520" i="52"/>
  <c r="O519" i="52"/>
  <c r="O518" i="52"/>
  <c r="O517" i="52"/>
  <c r="O516" i="52"/>
  <c r="O515" i="52"/>
  <c r="O513" i="52"/>
  <c r="O512" i="52"/>
  <c r="O511" i="52"/>
  <c r="O510" i="52"/>
  <c r="O509" i="52"/>
  <c r="P509" i="52" s="1"/>
  <c r="O508" i="52"/>
  <c r="O507" i="52"/>
  <c r="O506" i="52"/>
  <c r="O505" i="52"/>
  <c r="O504" i="52"/>
  <c r="O503" i="52"/>
  <c r="O502" i="52"/>
  <c r="S502" i="52"/>
  <c r="T502" i="52"/>
  <c r="S503" i="52"/>
  <c r="T503" i="52"/>
  <c r="S504" i="52"/>
  <c r="T504" i="52"/>
  <c r="S505" i="52"/>
  <c r="T505" i="52"/>
  <c r="S506" i="52"/>
  <c r="T506" i="52"/>
  <c r="S507" i="52"/>
  <c r="T507" i="52"/>
  <c r="S508" i="52"/>
  <c r="T508" i="52"/>
  <c r="S510" i="52"/>
  <c r="T510" i="52"/>
  <c r="S511" i="52"/>
  <c r="T511" i="52"/>
  <c r="S513" i="52"/>
  <c r="T513" i="52"/>
  <c r="S515" i="52"/>
  <c r="T515" i="52"/>
  <c r="S516" i="52"/>
  <c r="T516" i="52"/>
  <c r="S517" i="52"/>
  <c r="T517" i="52"/>
  <c r="S518" i="52"/>
  <c r="T518" i="52"/>
  <c r="S519" i="52"/>
  <c r="T519" i="52"/>
  <c r="S520" i="52"/>
  <c r="T520" i="52"/>
  <c r="S521" i="52"/>
  <c r="T521" i="52"/>
  <c r="S526" i="52"/>
  <c r="T526" i="52"/>
  <c r="S533" i="52"/>
  <c r="T533" i="52"/>
  <c r="S537" i="52"/>
  <c r="T537" i="52"/>
  <c r="S539" i="52"/>
  <c r="T539" i="52"/>
  <c r="S540" i="52"/>
  <c r="T540" i="52"/>
  <c r="S541" i="52"/>
  <c r="T541" i="52"/>
  <c r="S544" i="52"/>
  <c r="T544" i="52"/>
  <c r="S545" i="52"/>
  <c r="T545" i="52"/>
  <c r="S565" i="52"/>
  <c r="T565" i="52"/>
  <c r="S569" i="52"/>
  <c r="T569" i="52"/>
  <c r="S574" i="52"/>
  <c r="T574" i="52"/>
  <c r="S575" i="52"/>
  <c r="T575" i="52"/>
  <c r="S578" i="52"/>
  <c r="T578" i="52"/>
  <c r="S580" i="52"/>
  <c r="T580" i="52"/>
  <c r="S581" i="52"/>
  <c r="T581" i="52"/>
  <c r="S583" i="52"/>
  <c r="T583" i="52"/>
  <c r="S586" i="52"/>
  <c r="T586" i="52"/>
  <c r="S588" i="52"/>
  <c r="T588" i="52"/>
  <c r="S589" i="52"/>
  <c r="T589" i="52"/>
  <c r="S591" i="52"/>
  <c r="T591" i="52"/>
  <c r="S595" i="52"/>
  <c r="T595" i="52"/>
  <c r="S596" i="52"/>
  <c r="T596" i="52"/>
  <c r="S598" i="52"/>
  <c r="T598" i="52"/>
  <c r="S601" i="52"/>
  <c r="T601" i="52"/>
  <c r="S602" i="52"/>
  <c r="T602" i="52"/>
  <c r="S604" i="52"/>
  <c r="T604" i="52"/>
  <c r="S605" i="52"/>
  <c r="T605" i="52"/>
  <c r="S611" i="52"/>
  <c r="T611" i="52"/>
  <c r="S613" i="52"/>
  <c r="T613" i="52"/>
  <c r="S614" i="52"/>
  <c r="T614" i="52"/>
  <c r="S616" i="52"/>
  <c r="T616" i="52"/>
  <c r="S619" i="52"/>
  <c r="T619" i="52"/>
  <c r="S621" i="52"/>
  <c r="T621" i="52"/>
  <c r="S622" i="52"/>
  <c r="T622" i="52"/>
  <c r="S624" i="52"/>
  <c r="T624" i="52"/>
  <c r="S628" i="52"/>
  <c r="T628" i="52"/>
  <c r="S629" i="52"/>
  <c r="T629" i="52"/>
  <c r="S631" i="52"/>
  <c r="T631" i="52"/>
  <c r="S634" i="52"/>
  <c r="T634" i="52"/>
  <c r="S635" i="52"/>
  <c r="T635" i="52"/>
  <c r="S643" i="52"/>
  <c r="T643" i="52"/>
  <c r="S648" i="52"/>
  <c r="T648" i="52"/>
  <c r="S649" i="52"/>
  <c r="T649" i="52"/>
  <c r="S651" i="52"/>
  <c r="T651" i="52"/>
  <c r="S656" i="52"/>
  <c r="T656" i="52"/>
  <c r="S658" i="52"/>
  <c r="T658" i="52"/>
  <c r="S659" i="52"/>
  <c r="T659" i="52"/>
  <c r="S661" i="52"/>
  <c r="T661" i="52"/>
  <c r="S666" i="52"/>
  <c r="T666" i="52"/>
  <c r="S668" i="52"/>
  <c r="T668" i="52"/>
  <c r="S669" i="52"/>
  <c r="T669" i="52"/>
  <c r="S671" i="52"/>
  <c r="T671" i="52"/>
  <c r="S676" i="52"/>
  <c r="T676" i="52"/>
  <c r="S678" i="52"/>
  <c r="T678" i="52"/>
  <c r="S679" i="52"/>
  <c r="T679" i="52"/>
  <c r="S681" i="52"/>
  <c r="T681" i="52"/>
  <c r="S684" i="52"/>
  <c r="T684" i="52"/>
  <c r="S685" i="52"/>
  <c r="T685" i="52"/>
  <c r="S687" i="52"/>
  <c r="T687" i="52"/>
  <c r="S688" i="52"/>
  <c r="T688" i="52"/>
  <c r="S691" i="52"/>
  <c r="T691" i="52"/>
  <c r="S694" i="52"/>
  <c r="T694" i="52"/>
  <c r="S699" i="52"/>
  <c r="T699" i="52"/>
  <c r="S700" i="52"/>
  <c r="T700" i="52"/>
  <c r="S702" i="52"/>
  <c r="T702" i="52"/>
  <c r="S707" i="52"/>
  <c r="T707" i="52"/>
  <c r="S709" i="52"/>
  <c r="T709" i="52"/>
  <c r="S710" i="52"/>
  <c r="T710" i="52"/>
  <c r="S712" i="52"/>
  <c r="T712" i="52"/>
  <c r="S717" i="52"/>
  <c r="T717" i="52"/>
  <c r="S719" i="52"/>
  <c r="T719" i="52"/>
  <c r="S720" i="52"/>
  <c r="T720" i="52"/>
  <c r="S722" i="52"/>
  <c r="T722" i="52"/>
  <c r="S727" i="52"/>
  <c r="T727" i="52"/>
  <c r="S729" i="52"/>
  <c r="T729" i="52"/>
  <c r="S730" i="52"/>
  <c r="T730" i="52"/>
  <c r="S732" i="52"/>
  <c r="T732" i="52"/>
  <c r="S735" i="52"/>
  <c r="T735" i="52"/>
  <c r="S736" i="52"/>
  <c r="T736" i="52"/>
  <c r="S738" i="52"/>
  <c r="T738" i="52"/>
  <c r="S739" i="52"/>
  <c r="T739" i="52"/>
  <c r="S742" i="52"/>
  <c r="T742" i="52"/>
  <c r="S745" i="52"/>
  <c r="T745" i="52"/>
  <c r="S750" i="52"/>
  <c r="T750" i="52"/>
  <c r="S751" i="52"/>
  <c r="T751" i="52"/>
  <c r="S753" i="52"/>
  <c r="T753" i="52"/>
  <c r="S758" i="52"/>
  <c r="T758" i="52"/>
  <c r="S760" i="52"/>
  <c r="T760" i="52"/>
  <c r="S761" i="52"/>
  <c r="T761" i="52"/>
  <c r="S763" i="52"/>
  <c r="T763" i="52"/>
  <c r="S768" i="52"/>
  <c r="T768" i="52"/>
  <c r="S770" i="52"/>
  <c r="T770" i="52"/>
  <c r="S771" i="52"/>
  <c r="T771" i="52"/>
  <c r="S773" i="52"/>
  <c r="T773" i="52"/>
  <c r="S778" i="52"/>
  <c r="T778" i="52"/>
  <c r="S780" i="52"/>
  <c r="T780" i="52"/>
  <c r="S781" i="52"/>
  <c r="T781" i="52"/>
  <c r="S783" i="52"/>
  <c r="T783" i="52"/>
  <c r="S786" i="52"/>
  <c r="T786" i="52"/>
  <c r="S787" i="52"/>
  <c r="T787" i="52"/>
  <c r="S789" i="52"/>
  <c r="T789" i="52"/>
  <c r="S790" i="52"/>
  <c r="T790" i="52"/>
  <c r="S793" i="52"/>
  <c r="T793" i="52"/>
  <c r="S796" i="52"/>
  <c r="T796" i="52"/>
  <c r="S801" i="52"/>
  <c r="T801" i="52"/>
  <c r="S802" i="52"/>
  <c r="T802" i="52"/>
  <c r="S804" i="52"/>
  <c r="T804" i="52"/>
  <c r="S809" i="52"/>
  <c r="T809" i="52"/>
  <c r="S811" i="52"/>
  <c r="T811" i="52"/>
  <c r="S812" i="52"/>
  <c r="T812" i="52"/>
  <c r="S814" i="52"/>
  <c r="T814" i="52"/>
  <c r="S819" i="52"/>
  <c r="T819" i="52"/>
  <c r="S821" i="52"/>
  <c r="T821" i="52"/>
  <c r="S822" i="52"/>
  <c r="T822" i="52"/>
  <c r="S824" i="52"/>
  <c r="T824" i="52"/>
  <c r="S829" i="52"/>
  <c r="T829" i="52"/>
  <c r="S831" i="52"/>
  <c r="T831" i="52"/>
  <c r="S832" i="52"/>
  <c r="T832" i="52"/>
  <c r="S834" i="52"/>
  <c r="T834" i="52"/>
  <c r="S837" i="52"/>
  <c r="T837" i="52"/>
  <c r="S838" i="52"/>
  <c r="T838" i="52"/>
  <c r="S840" i="52"/>
  <c r="T840" i="52"/>
  <c r="S841" i="52"/>
  <c r="T841" i="52"/>
  <c r="S844" i="52"/>
  <c r="T844" i="52"/>
  <c r="S846" i="52"/>
  <c r="T846" i="52"/>
  <c r="S850" i="52"/>
  <c r="T850" i="52"/>
  <c r="S851" i="52"/>
  <c r="T851" i="52"/>
  <c r="S852" i="52"/>
  <c r="T852" i="52"/>
  <c r="S853" i="52"/>
  <c r="T853" i="52"/>
  <c r="S854" i="52"/>
  <c r="T854" i="52"/>
  <c r="S855" i="52"/>
  <c r="T855" i="52"/>
  <c r="S856" i="52"/>
  <c r="T856" i="52"/>
  <c r="S857" i="52"/>
  <c r="T857" i="52"/>
  <c r="S858" i="52"/>
  <c r="T858" i="52"/>
  <c r="S859" i="52"/>
  <c r="T859" i="52"/>
  <c r="S860" i="52"/>
  <c r="T860" i="52"/>
  <c r="S861" i="52"/>
  <c r="T861" i="52"/>
  <c r="S863" i="52"/>
  <c r="T863" i="52"/>
  <c r="S864" i="52"/>
  <c r="T864" i="52"/>
  <c r="S865" i="52"/>
  <c r="T865" i="52"/>
  <c r="S867" i="52"/>
  <c r="T867" i="52"/>
  <c r="S868" i="52"/>
  <c r="T868" i="52"/>
  <c r="S870" i="52"/>
  <c r="T870" i="52"/>
  <c r="O872" i="52" l="1"/>
  <c r="P512" i="52"/>
  <c r="N50" i="40" l="1"/>
  <c r="M1933" i="16" l="1"/>
  <c r="L1933" i="16"/>
  <c r="M1932" i="16"/>
  <c r="L1932" i="16"/>
  <c r="M1930" i="16"/>
  <c r="L1930" i="16"/>
  <c r="M1927" i="16"/>
  <c r="L1927" i="16"/>
  <c r="M1925" i="16"/>
  <c r="L1925" i="16"/>
  <c r="M1922" i="16"/>
  <c r="L1922" i="16"/>
  <c r="C751" i="52" l="1"/>
  <c r="C802" i="52"/>
  <c r="C700" i="52"/>
  <c r="C649" i="52"/>
  <c r="E33" i="106" l="1"/>
  <c r="M402" i="32" l="1"/>
  <c r="M397" i="32"/>
  <c r="M425" i="32"/>
  <c r="M420" i="32"/>
  <c r="W135" i="40" l="1"/>
  <c r="L226" i="32" l="1"/>
  <c r="M226" i="32"/>
  <c r="W24" i="40"/>
  <c r="X24" i="40"/>
  <c r="X18" i="40" l="1"/>
  <c r="M621" i="32" l="1"/>
  <c r="M620" i="32"/>
  <c r="M614" i="32"/>
  <c r="M609" i="32"/>
  <c r="X114" i="40" l="1"/>
  <c r="W114" i="40"/>
  <c r="M12" i="105" l="1"/>
  <c r="L12" i="105"/>
  <c r="M16" i="105"/>
  <c r="M17" i="105"/>
  <c r="M15" i="105"/>
  <c r="A6" i="105"/>
  <c r="M147" i="42" l="1"/>
  <c r="M86" i="42" l="1"/>
  <c r="M93" i="42"/>
  <c r="M94" i="42"/>
  <c r="M117" i="42"/>
  <c r="M118" i="42"/>
  <c r="M119" i="42"/>
  <c r="M123" i="42"/>
  <c r="M124" i="42"/>
  <c r="M125" i="42"/>
  <c r="M129" i="42"/>
  <c r="M130" i="42"/>
  <c r="M131" i="42"/>
  <c r="M135" i="42"/>
  <c r="M136" i="42"/>
  <c r="M137" i="42"/>
  <c r="M141" i="42"/>
  <c r="M142" i="42"/>
  <c r="M143" i="42"/>
  <c r="M144" i="42"/>
  <c r="M148" i="42"/>
  <c r="M149" i="42"/>
  <c r="M150" i="42"/>
  <c r="M151" i="42"/>
  <c r="M155" i="42"/>
  <c r="M156" i="42"/>
  <c r="M157" i="42"/>
  <c r="M161" i="42"/>
  <c r="M162" i="42"/>
  <c r="M166" i="42"/>
  <c r="M167" i="42"/>
  <c r="M168" i="42"/>
  <c r="M172" i="42"/>
  <c r="M173" i="42"/>
  <c r="M174" i="42"/>
  <c r="M178" i="42"/>
  <c r="M179" i="42"/>
  <c r="M180" i="42"/>
  <c r="M181" i="42"/>
  <c r="M185" i="42"/>
  <c r="M186" i="42"/>
  <c r="M187" i="42"/>
  <c r="M188" i="42"/>
  <c r="M192" i="42"/>
  <c r="M193" i="42"/>
  <c r="M194" i="42"/>
  <c r="M198" i="42"/>
  <c r="M199" i="42"/>
  <c r="M200" i="42"/>
  <c r="M204" i="42"/>
  <c r="M205" i="42"/>
  <c r="M244" i="42"/>
  <c r="M245" i="42"/>
  <c r="M246" i="42"/>
  <c r="M249" i="42"/>
  <c r="M250" i="42"/>
  <c r="M251" i="42"/>
  <c r="M254" i="42"/>
  <c r="M255" i="42"/>
  <c r="M256" i="42"/>
  <c r="M259" i="42"/>
  <c r="M260" i="42"/>
  <c r="M261" i="42"/>
  <c r="M262" i="42"/>
  <c r="M265" i="42"/>
  <c r="M266" i="42"/>
  <c r="M267" i="42"/>
  <c r="M270" i="42"/>
  <c r="M271" i="42"/>
  <c r="M272" i="42"/>
  <c r="M273" i="42"/>
  <c r="M276" i="42"/>
  <c r="M277" i="42"/>
  <c r="M278" i="42"/>
  <c r="M102" i="42" l="1"/>
  <c r="M103" i="42"/>
  <c r="M104" i="42"/>
  <c r="X86" i="40"/>
  <c r="M1314" i="16" l="1"/>
  <c r="M1313" i="16"/>
  <c r="M1311" i="16"/>
  <c r="M1220" i="16"/>
  <c r="M721" i="36" l="1"/>
  <c r="M716" i="36"/>
  <c r="M715" i="36"/>
  <c r="M710" i="36"/>
  <c r="M707" i="36"/>
  <c r="M682" i="36"/>
  <c r="M677" i="36"/>
  <c r="M672" i="36"/>
  <c r="M669" i="36"/>
  <c r="M653" i="36"/>
  <c r="M650" i="36"/>
  <c r="M649" i="36"/>
  <c r="M646" i="36"/>
  <c r="M645" i="36"/>
  <c r="M640" i="36"/>
  <c r="M639" i="36"/>
  <c r="M636" i="36"/>
  <c r="M622" i="36"/>
  <c r="M621" i="36"/>
  <c r="M620" i="36"/>
  <c r="M619" i="36"/>
  <c r="M599" i="36"/>
  <c r="M594" i="36"/>
  <c r="M589" i="36"/>
  <c r="M586" i="36"/>
  <c r="M570" i="36"/>
  <c r="M567" i="36"/>
  <c r="M566" i="36"/>
  <c r="M562" i="36"/>
  <c r="M561" i="36"/>
  <c r="M556" i="36"/>
  <c r="M555" i="36"/>
  <c r="M554" i="36"/>
  <c r="M551" i="36"/>
  <c r="M537" i="36"/>
  <c r="M536" i="36"/>
  <c r="M535" i="36"/>
  <c r="M534" i="36"/>
  <c r="M514" i="36"/>
  <c r="M509" i="36"/>
  <c r="M504" i="36"/>
  <c r="M501" i="36"/>
  <c r="M485" i="36"/>
  <c r="M482" i="36"/>
  <c r="M481" i="36"/>
  <c r="M477" i="36"/>
  <c r="M476" i="36"/>
  <c r="M471" i="36"/>
  <c r="M470" i="36"/>
  <c r="M469" i="36"/>
  <c r="M466" i="36"/>
  <c r="M452" i="36"/>
  <c r="M451" i="36"/>
  <c r="M450" i="36"/>
  <c r="M449" i="36"/>
  <c r="M429" i="36"/>
  <c r="M424" i="36"/>
  <c r="M419" i="36"/>
  <c r="M416" i="36"/>
  <c r="M400" i="36"/>
  <c r="M397" i="36"/>
  <c r="M396" i="36"/>
  <c r="M392" i="36"/>
  <c r="M391" i="36"/>
  <c r="M386" i="36"/>
  <c r="M385" i="36"/>
  <c r="M384" i="36"/>
  <c r="M381" i="36"/>
  <c r="M366" i="36"/>
  <c r="M365" i="36"/>
  <c r="M364" i="36"/>
  <c r="M363" i="36"/>
  <c r="M338" i="36"/>
  <c r="M337" i="36"/>
  <c r="M333" i="36"/>
  <c r="M328" i="36"/>
  <c r="M323" i="36"/>
  <c r="M320" i="36"/>
  <c r="M300" i="36"/>
  <c r="M297" i="36"/>
  <c r="M296" i="36"/>
  <c r="M292" i="36"/>
  <c r="M291" i="36"/>
  <c r="M286" i="36"/>
  <c r="M285" i="36"/>
  <c r="M284" i="36"/>
  <c r="M281" i="36"/>
  <c r="M280" i="36"/>
  <c r="M279" i="36"/>
  <c r="M263" i="36"/>
  <c r="M261" i="36"/>
  <c r="M259" i="36"/>
  <c r="M258" i="36"/>
  <c r="M257" i="36"/>
  <c r="M235" i="36"/>
  <c r="M231" i="36"/>
  <c r="M226" i="36"/>
  <c r="M221" i="36"/>
  <c r="M218" i="36"/>
  <c r="M199" i="36"/>
  <c r="M196" i="36"/>
  <c r="M195" i="36"/>
  <c r="M191" i="36"/>
  <c r="M190" i="36"/>
  <c r="M189" i="36"/>
  <c r="M184" i="36"/>
  <c r="M183" i="36"/>
  <c r="M182" i="36"/>
  <c r="M181" i="36"/>
  <c r="M178" i="36"/>
  <c r="M177" i="36"/>
  <c r="M176" i="36"/>
  <c r="M160" i="36"/>
  <c r="M158" i="36"/>
  <c r="M156" i="36"/>
  <c r="M155" i="36"/>
  <c r="M110" i="36"/>
  <c r="M109" i="36"/>
  <c r="M108" i="36"/>
  <c r="M104" i="36"/>
  <c r="M99" i="36"/>
  <c r="M98" i="36"/>
  <c r="M93" i="36"/>
  <c r="M90" i="36"/>
  <c r="M85" i="36"/>
  <c r="M83" i="36"/>
  <c r="M60" i="36"/>
  <c r="M59" i="36"/>
  <c r="M56" i="36"/>
  <c r="M52" i="36"/>
  <c r="M51" i="36"/>
  <c r="M50" i="36"/>
  <c r="M45" i="36"/>
  <c r="M44" i="36"/>
  <c r="M43" i="36"/>
  <c r="M42" i="36"/>
  <c r="M39" i="36"/>
  <c r="M38" i="36"/>
  <c r="M37" i="36"/>
  <c r="M20" i="36"/>
  <c r="M19" i="36"/>
  <c r="M16" i="36"/>
  <c r="M15" i="36"/>
  <c r="M14" i="36"/>
  <c r="M222" i="34"/>
  <c r="M221" i="34"/>
  <c r="M220" i="34"/>
  <c r="M219" i="34"/>
  <c r="M196" i="34"/>
  <c r="M195" i="34"/>
  <c r="M191" i="34"/>
  <c r="M189" i="34"/>
  <c r="M184" i="34"/>
  <c r="M182" i="34"/>
  <c r="M181" i="34"/>
  <c r="M177" i="34"/>
  <c r="M165" i="34"/>
  <c r="M158" i="34"/>
  <c r="M157" i="34"/>
  <c r="M156" i="34"/>
  <c r="M155" i="34"/>
  <c r="M142" i="34"/>
  <c r="M134" i="34"/>
  <c r="M133" i="34"/>
  <c r="M132" i="34"/>
  <c r="M131" i="34"/>
  <c r="M130" i="34"/>
  <c r="M129" i="34"/>
  <c r="M128" i="34"/>
  <c r="M123" i="34"/>
  <c r="M113" i="34"/>
  <c r="M105" i="34"/>
  <c r="M104" i="34"/>
  <c r="M103" i="34"/>
  <c r="M102" i="34"/>
  <c r="M101" i="34"/>
  <c r="M100" i="34"/>
  <c r="M99" i="34"/>
  <c r="M95" i="34"/>
  <c r="M94" i="34"/>
  <c r="M84" i="34"/>
  <c r="M76" i="34"/>
  <c r="M75" i="34"/>
  <c r="M74" i="34"/>
  <c r="M73" i="34"/>
  <c r="M72" i="34"/>
  <c r="M71" i="34"/>
  <c r="M70" i="34"/>
  <c r="M66" i="34"/>
  <c r="M65" i="34"/>
  <c r="M55" i="34"/>
  <c r="M47" i="34"/>
  <c r="M46" i="34"/>
  <c r="M45" i="34"/>
  <c r="M44" i="34"/>
  <c r="M43" i="34"/>
  <c r="M42" i="34"/>
  <c r="M41" i="34"/>
  <c r="M37" i="34"/>
  <c r="M36" i="34"/>
  <c r="M19" i="34"/>
  <c r="M18" i="34"/>
  <c r="M17" i="34"/>
  <c r="M16" i="34"/>
  <c r="M15" i="34"/>
  <c r="M14" i="34"/>
  <c r="M13" i="34"/>
  <c r="M601" i="32"/>
  <c r="M600" i="32"/>
  <c r="M599" i="32"/>
  <c r="M595" i="32"/>
  <c r="M594" i="32"/>
  <c r="M588" i="32"/>
  <c r="M587" i="32"/>
  <c r="M581" i="32"/>
  <c r="M579" i="32"/>
  <c r="M573" i="32"/>
  <c r="M572" i="32"/>
  <c r="M568" i="32"/>
  <c r="M567" i="32"/>
  <c r="M566" i="32"/>
  <c r="M565" i="32"/>
  <c r="M563" i="32"/>
  <c r="M562" i="32"/>
  <c r="M561" i="32"/>
  <c r="M560" i="32"/>
  <c r="M558" i="32"/>
  <c r="M552" i="32"/>
  <c r="M551" i="32"/>
  <c r="M550" i="32"/>
  <c r="M549" i="32"/>
  <c r="M545" i="32"/>
  <c r="M544" i="32"/>
  <c r="M543" i="32"/>
  <c r="M541" i="32"/>
  <c r="M539" i="32"/>
  <c r="M533" i="32"/>
  <c r="M532" i="32"/>
  <c r="M531" i="32"/>
  <c r="M526" i="32"/>
  <c r="M525" i="32"/>
  <c r="M524" i="32"/>
  <c r="M523" i="32"/>
  <c r="M521" i="32"/>
  <c r="M520" i="32"/>
  <c r="M519" i="32"/>
  <c r="M517" i="32"/>
  <c r="M511" i="32"/>
  <c r="M510" i="32"/>
  <c r="M509" i="32"/>
  <c r="M508" i="32"/>
  <c r="M503" i="32"/>
  <c r="M502" i="32"/>
  <c r="M501" i="32"/>
  <c r="M495" i="32"/>
  <c r="M494" i="32"/>
  <c r="M493" i="32"/>
  <c r="M492" i="32"/>
  <c r="M487" i="32"/>
  <c r="M486" i="32"/>
  <c r="M476" i="32"/>
  <c r="L476" i="32"/>
  <c r="M465" i="32"/>
  <c r="M463" i="32"/>
  <c r="M461" i="32"/>
  <c r="M455" i="32"/>
  <c r="M454" i="32"/>
  <c r="M453" i="32"/>
  <c r="M452" i="32"/>
  <c r="M450" i="32"/>
  <c r="M449" i="32"/>
  <c r="M448" i="32"/>
  <c r="M443" i="32"/>
  <c r="M442" i="32"/>
  <c r="M437" i="32"/>
  <c r="M436" i="32"/>
  <c r="M434" i="32"/>
  <c r="M433" i="32"/>
  <c r="M432" i="32"/>
  <c r="M431" i="32"/>
  <c r="M424" i="32"/>
  <c r="M422" i="32"/>
  <c r="M421" i="32"/>
  <c r="M415" i="32"/>
  <c r="M414" i="32"/>
  <c r="M412" i="32"/>
  <c r="M411" i="32"/>
  <c r="M410" i="32"/>
  <c r="M409" i="32"/>
  <c r="M401" i="32"/>
  <c r="M399" i="32"/>
  <c r="M398" i="32"/>
  <c r="M392" i="32"/>
  <c r="M391" i="32"/>
  <c r="M389" i="32"/>
  <c r="M388" i="32"/>
  <c r="M387" i="32"/>
  <c r="M386" i="32"/>
  <c r="M382" i="32"/>
  <c r="M381" i="32"/>
  <c r="M375" i="32"/>
  <c r="M374" i="32"/>
  <c r="M372" i="32"/>
  <c r="M371" i="32"/>
  <c r="M366" i="32"/>
  <c r="M365" i="32"/>
  <c r="M363" i="32"/>
  <c r="M362" i="32"/>
  <c r="M361" i="32"/>
  <c r="M356" i="32"/>
  <c r="M354" i="32"/>
  <c r="M353" i="32"/>
  <c r="M352" i="32"/>
  <c r="M351" i="32"/>
  <c r="M341" i="32"/>
  <c r="M340" i="32"/>
  <c r="M338" i="32"/>
  <c r="M337" i="32"/>
  <c r="M336" i="32"/>
  <c r="M335" i="32"/>
  <c r="M328" i="32"/>
  <c r="M327" i="32"/>
  <c r="M325" i="32"/>
  <c r="M324" i="32"/>
  <c r="M323" i="32"/>
  <c r="M317" i="32"/>
  <c r="M316" i="32"/>
  <c r="M315" i="32"/>
  <c r="M314" i="32"/>
  <c r="M310" i="32"/>
  <c r="M304" i="32"/>
  <c r="M303" i="32"/>
  <c r="M302" i="32"/>
  <c r="M300" i="32"/>
  <c r="M299" i="32"/>
  <c r="M298" i="32"/>
  <c r="M291" i="32"/>
  <c r="M285" i="32"/>
  <c r="M284" i="32"/>
  <c r="M283" i="32"/>
  <c r="M282" i="32"/>
  <c r="M278" i="32"/>
  <c r="M277" i="32"/>
  <c r="M276" i="32"/>
  <c r="M274" i="32"/>
  <c r="M273" i="32"/>
  <c r="M272" i="32"/>
  <c r="M271" i="32"/>
  <c r="M265" i="32"/>
  <c r="M264" i="32"/>
  <c r="M262" i="32"/>
  <c r="M261" i="32"/>
  <c r="M260" i="32"/>
  <c r="M255" i="32"/>
  <c r="M254" i="32"/>
  <c r="M252" i="32"/>
  <c r="M251" i="32"/>
  <c r="M250" i="32"/>
  <c r="M249" i="32"/>
  <c r="M248" i="32"/>
  <c r="M240" i="32"/>
  <c r="M238" i="32"/>
  <c r="M220" i="32"/>
  <c r="M219" i="32"/>
  <c r="M217" i="32"/>
  <c r="M213" i="32"/>
  <c r="M212" i="32"/>
  <c r="M208" i="32"/>
  <c r="M206" i="32"/>
  <c r="M205" i="32"/>
  <c r="M203" i="32"/>
  <c r="M202" i="32"/>
  <c r="M201" i="32"/>
  <c r="M200" i="32"/>
  <c r="M199" i="32"/>
  <c r="M198" i="32"/>
  <c r="M192" i="32"/>
  <c r="M191" i="32"/>
  <c r="M186" i="32"/>
  <c r="M185" i="32"/>
  <c r="M184" i="32"/>
  <c r="M183" i="32"/>
  <c r="M182" i="32"/>
  <c r="M181" i="32"/>
  <c r="M176" i="32"/>
  <c r="M175" i="32"/>
  <c r="M169" i="32"/>
  <c r="M167" i="32"/>
  <c r="M161" i="32"/>
  <c r="M159" i="32"/>
  <c r="M158" i="32"/>
  <c r="M152" i="32"/>
  <c r="M151" i="32"/>
  <c r="M150" i="32"/>
  <c r="M149" i="32"/>
  <c r="M142" i="32"/>
  <c r="M140" i="32"/>
  <c r="M134" i="32"/>
  <c r="M132" i="32"/>
  <c r="M131" i="32"/>
  <c r="M130" i="32"/>
  <c r="M120" i="32"/>
  <c r="M118" i="32"/>
  <c r="M117" i="32"/>
  <c r="M116" i="32"/>
  <c r="M115" i="32"/>
  <c r="M114" i="32"/>
  <c r="M113" i="32"/>
  <c r="M107" i="32"/>
  <c r="M105" i="32"/>
  <c r="M104" i="32"/>
  <c r="M103" i="32"/>
  <c r="M102" i="32"/>
  <c r="M101" i="32"/>
  <c r="M100" i="32"/>
  <c r="M99" i="32"/>
  <c r="M93" i="32"/>
  <c r="M92" i="32"/>
  <c r="M91" i="32"/>
  <c r="M90" i="32"/>
  <c r="M81" i="32"/>
  <c r="M79" i="32"/>
  <c r="M78" i="32"/>
  <c r="M77" i="32"/>
  <c r="M76" i="32"/>
  <c r="M70" i="32"/>
  <c r="M68" i="32"/>
  <c r="M67" i="32"/>
  <c r="M66" i="32"/>
  <c r="M65" i="32"/>
  <c r="M64" i="32"/>
  <c r="M63" i="32"/>
  <c r="M57" i="32"/>
  <c r="M56" i="32"/>
  <c r="M55" i="32"/>
  <c r="M42" i="32"/>
  <c r="M41" i="32"/>
  <c r="M40" i="32"/>
  <c r="M34" i="32"/>
  <c r="M32" i="32"/>
  <c r="M31" i="32"/>
  <c r="M30" i="32"/>
  <c r="M29" i="32"/>
  <c r="M26" i="32"/>
  <c r="M25" i="32"/>
  <c r="M24" i="32"/>
  <c r="M18" i="32"/>
  <c r="M17" i="32"/>
  <c r="M16" i="32"/>
  <c r="M15" i="32"/>
  <c r="M14" i="32"/>
  <c r="M13" i="32"/>
  <c r="F5" i="85" l="1"/>
  <c r="K5" i="85"/>
  <c r="A6" i="86"/>
  <c r="A6" i="52"/>
  <c r="L468" i="32" l="1"/>
  <c r="L467" i="32"/>
  <c r="L478" i="32"/>
  <c r="L479" i="32"/>
  <c r="L474" i="32"/>
  <c r="L457" i="32"/>
  <c r="L456" i="32"/>
  <c r="L224" i="32"/>
  <c r="L347" i="32"/>
  <c r="L446" i="32"/>
  <c r="L445" i="32"/>
  <c r="L527" i="32"/>
  <c r="L504" i="32"/>
  <c r="L219" i="32"/>
  <c r="L221" i="32"/>
  <c r="L51" i="32"/>
  <c r="L50" i="32"/>
  <c r="L49" i="32"/>
  <c r="L48" i="32"/>
  <c r="L47" i="32"/>
  <c r="L46" i="32"/>
  <c r="L213" i="32"/>
  <c r="L212" i="32"/>
  <c r="L210" i="32"/>
  <c r="L223" i="32"/>
  <c r="L203" i="32"/>
  <c r="L215" i="32"/>
  <c r="L206" i="32"/>
  <c r="L205" i="32"/>
  <c r="L238" i="32"/>
  <c r="L262" i="32"/>
  <c r="L261" i="32"/>
  <c r="L495" i="32"/>
  <c r="L494" i="32"/>
  <c r="L264" i="32"/>
  <c r="L249" i="32"/>
  <c r="L186" i="32"/>
  <c r="L424" i="32" l="1"/>
  <c r="L401" i="32"/>
  <c r="L425" i="32"/>
  <c r="L402" i="32"/>
  <c r="L67" i="32"/>
  <c r="L56" i="32"/>
  <c r="L103" i="32"/>
  <c r="L182" i="32"/>
  <c r="L149" i="32"/>
  <c r="L17" i="32"/>
  <c r="L90" i="32"/>
  <c r="L609" i="32"/>
  <c r="L587" i="32"/>
  <c r="L551" i="32"/>
  <c r="L532" i="32"/>
  <c r="L375" i="32"/>
  <c r="L304" i="32"/>
  <c r="L255" i="32"/>
  <c r="L510" i="32"/>
  <c r="L437" i="32"/>
  <c r="L341" i="32"/>
  <c r="L487" i="32"/>
  <c r="L192" i="32"/>
  <c r="L600" i="32"/>
  <c r="L465" i="32"/>
  <c r="L220" i="32"/>
  <c r="L278" i="32"/>
  <c r="L450" i="32"/>
  <c r="L503" i="32"/>
  <c r="L566" i="32"/>
  <c r="L442" i="32"/>
  <c r="L421" i="32"/>
  <c r="L381" i="32"/>
  <c r="L524" i="32"/>
  <c r="L362" i="32"/>
  <c r="L398" i="32"/>
  <c r="L324" i="32"/>
  <c r="L455" i="32"/>
  <c r="L274" i="32"/>
  <c r="L581" i="32"/>
  <c r="L541" i="32"/>
  <c r="L519" i="32"/>
  <c r="L560" i="32"/>
  <c r="L463" i="32"/>
  <c r="L217" i="32"/>
  <c r="L114" i="32"/>
  <c r="L42" i="32"/>
  <c r="L26" i="32"/>
  <c r="L201" i="32"/>
  <c r="L118" i="32"/>
  <c r="L621" i="32"/>
  <c r="L449" i="32"/>
  <c r="L277" i="32"/>
  <c r="L502" i="32"/>
  <c r="L397" i="32"/>
  <c r="L420" i="32"/>
  <c r="L543" i="32"/>
  <c r="L361" i="32"/>
  <c r="L523" i="32"/>
  <c r="L323" i="32"/>
  <c r="L565" i="32"/>
  <c r="L132" i="32"/>
  <c r="L65" i="32"/>
  <c r="L15" i="32"/>
  <c r="L101" i="32"/>
  <c r="L31" i="32"/>
  <c r="L105" i="32"/>
  <c r="L92" i="32"/>
  <c r="L184" i="32"/>
  <c r="L151" i="32"/>
  <c r="L107" i="32"/>
  <c r="L134" i="32"/>
  <c r="L70" i="32"/>
  <c r="L161" i="32"/>
  <c r="L34" i="32"/>
  <c r="L351" i="32"/>
  <c r="L282" i="32"/>
  <c r="L314" i="32"/>
  <c r="L409" i="32"/>
  <c r="L386" i="32"/>
  <c r="L433" i="32"/>
  <c r="L412" i="32"/>
  <c r="L372" i="32"/>
  <c r="L354" i="32"/>
  <c r="L337" i="32"/>
  <c r="L317" i="32"/>
  <c r="L389" i="32"/>
  <c r="L285" i="32"/>
  <c r="L300" i="32"/>
  <c r="L251" i="32"/>
  <c r="L549" i="32"/>
  <c r="L531" i="32"/>
  <c r="L414" i="32"/>
  <c r="L302" i="32"/>
  <c r="L356" i="32"/>
  <c r="L572" i="32"/>
  <c r="L508" i="32"/>
  <c r="L391" i="32"/>
  <c r="L191" i="32"/>
  <c r="L602" i="32"/>
  <c r="L492" i="32"/>
  <c r="L260" i="32"/>
  <c r="L176" i="32"/>
  <c r="L144" i="32"/>
  <c r="L83" i="32"/>
  <c r="L44" i="32"/>
  <c r="L171" i="32"/>
  <c r="L122" i="32"/>
  <c r="L140" i="32"/>
  <c r="L76" i="32"/>
  <c r="L41" i="32"/>
  <c r="L167" i="32"/>
  <c r="L113" i="32"/>
  <c r="L25" i="32"/>
  <c r="L79" i="32"/>
  <c r="L200" i="32"/>
  <c r="L117" i="32"/>
  <c r="L142" i="32"/>
  <c r="L81" i="32"/>
  <c r="L169" i="32"/>
  <c r="L120" i="32"/>
  <c r="L501" i="32"/>
  <c r="L240" i="32"/>
  <c r="L568" i="32"/>
  <c r="L545" i="32"/>
  <c r="L526" i="32"/>
  <c r="L453" i="32"/>
  <c r="L272" i="32"/>
  <c r="L558" i="32"/>
  <c r="L539" i="32"/>
  <c r="L579" i="32"/>
  <c r="L517" i="32"/>
  <c r="L620" i="32"/>
  <c r="L594" i="32"/>
  <c r="L562" i="32"/>
  <c r="L521" i="32"/>
  <c r="L115" i="32"/>
  <c r="L198" i="32"/>
  <c r="L77" i="32"/>
  <c r="L461" i="32"/>
  <c r="L202" i="32"/>
  <c r="L130" i="32"/>
  <c r="L63" i="32"/>
  <c r="L99" i="32"/>
  <c r="L158" i="32"/>
  <c r="L13" i="32"/>
  <c r="L29" i="32"/>
  <c r="L66" i="32"/>
  <c r="L55" i="32"/>
  <c r="L181" i="32"/>
  <c r="L16" i="32"/>
  <c r="L102" i="32"/>
  <c r="L32" i="32"/>
  <c r="L185" i="32"/>
  <c r="L93" i="32"/>
  <c r="L152" i="32"/>
  <c r="L431" i="32"/>
  <c r="L410" i="32"/>
  <c r="L352" i="32"/>
  <c r="L335" i="32"/>
  <c r="L248" i="32"/>
  <c r="L298" i="32"/>
  <c r="L315" i="32"/>
  <c r="L387" i="32"/>
  <c r="L283" i="32"/>
  <c r="L252" i="32"/>
  <c r="L434" i="32"/>
  <c r="L338" i="32"/>
  <c r="L599" i="32"/>
  <c r="L573" i="32"/>
  <c r="L509" i="32"/>
  <c r="L436" i="32"/>
  <c r="L340" i="32"/>
  <c r="L415" i="32"/>
  <c r="L254" i="32"/>
  <c r="L392" i="32"/>
  <c r="L550" i="32"/>
  <c r="L374" i="32"/>
  <c r="L303" i="32"/>
  <c r="L486" i="32"/>
  <c r="L614" i="32"/>
  <c r="L493" i="32"/>
  <c r="L265" i="32"/>
  <c r="L85" i="32"/>
  <c r="L124" i="32"/>
  <c r="L454" i="32"/>
  <c r="L273" i="32"/>
  <c r="L563" i="32"/>
  <c r="L595" i="32"/>
  <c r="L64" i="32"/>
  <c r="L14" i="32"/>
  <c r="L100" i="32"/>
  <c r="L30" i="32"/>
  <c r="L131" i="32"/>
  <c r="L159" i="32"/>
  <c r="L18" i="32"/>
  <c r="L104" i="32"/>
  <c r="L91" i="32"/>
  <c r="L68" i="32"/>
  <c r="L57" i="32"/>
  <c r="L183" i="32"/>
  <c r="L150" i="32"/>
  <c r="L313" i="32"/>
  <c r="L247" i="32"/>
  <c r="L408" i="32"/>
  <c r="L350" i="32"/>
  <c r="L297" i="32"/>
  <c r="L385" i="32"/>
  <c r="L281" i="32"/>
  <c r="L334" i="32"/>
  <c r="L299" i="32"/>
  <c r="L250" i="32"/>
  <c r="L432" i="32"/>
  <c r="L411" i="32"/>
  <c r="L371" i="32"/>
  <c r="L316" i="32"/>
  <c r="L353" i="32"/>
  <c r="L336" i="32"/>
  <c r="L388" i="32"/>
  <c r="L284" i="32"/>
  <c r="L601" i="32"/>
  <c r="L511" i="32"/>
  <c r="L552" i="32"/>
  <c r="L588" i="32"/>
  <c r="L533" i="32"/>
  <c r="L40" i="32"/>
  <c r="L24" i="32"/>
  <c r="L78" i="32"/>
  <c r="L116" i="32"/>
  <c r="L199" i="32"/>
  <c r="L125" i="32"/>
  <c r="L86" i="32"/>
  <c r="L276" i="32"/>
  <c r="L448" i="32"/>
  <c r="L544" i="32"/>
  <c r="L422" i="32"/>
  <c r="L382" i="32"/>
  <c r="L363" i="32"/>
  <c r="L567" i="32"/>
  <c r="L310" i="32"/>
  <c r="L399" i="32"/>
  <c r="L325" i="32"/>
  <c r="L291" i="32"/>
  <c r="L443" i="32"/>
  <c r="L525" i="32"/>
  <c r="L452" i="32"/>
  <c r="L271" i="32"/>
  <c r="L561" i="32"/>
  <c r="L520" i="32"/>
  <c r="L366" i="32"/>
  <c r="L327" i="32"/>
  <c r="L328" i="32"/>
  <c r="L365" i="32"/>
  <c r="F31" i="105" l="1"/>
  <c r="H31" i="105"/>
  <c r="I31" i="105" l="1"/>
  <c r="C24" i="104" s="1"/>
  <c r="L162" i="42" l="1"/>
  <c r="L194" i="42"/>
  <c r="L94" i="42"/>
  <c r="W134" i="40"/>
  <c r="W18" i="40"/>
  <c r="W17" i="40"/>
  <c r="W29" i="40"/>
  <c r="W22" i="40"/>
  <c r="L86" i="42" l="1"/>
  <c r="L93" i="42"/>
  <c r="L16" i="105"/>
  <c r="L17" i="105"/>
  <c r="L172" i="42"/>
  <c r="L205" i="42"/>
  <c r="L161" i="42"/>
  <c r="L166" i="42"/>
  <c r="L204" i="42"/>
  <c r="L143" i="42"/>
  <c r="L193" i="42"/>
  <c r="L180" i="42"/>
  <c r="L187" i="42"/>
  <c r="L181" i="42"/>
  <c r="L188" i="42"/>
  <c r="L144" i="42"/>
  <c r="L271" i="42"/>
  <c r="L260" i="42"/>
  <c r="L136" i="42"/>
  <c r="L167" i="42"/>
  <c r="L186" i="42"/>
  <c r="L245" i="42"/>
  <c r="L255" i="42"/>
  <c r="L277" i="42"/>
  <c r="L266" i="42"/>
  <c r="L130" i="42"/>
  <c r="L142" i="42"/>
  <c r="L149" i="42"/>
  <c r="L156" i="42"/>
  <c r="L173" i="42"/>
  <c r="L199" i="42"/>
  <c r="L250" i="42"/>
  <c r="L251" i="42"/>
  <c r="L267" i="42"/>
  <c r="L278" i="42"/>
  <c r="L246" i="42"/>
  <c r="L256" i="42"/>
  <c r="L273" i="42"/>
  <c r="L262" i="42"/>
  <c r="L261" i="42"/>
  <c r="L272" i="42"/>
  <c r="L131" i="42"/>
  <c r="L150" i="42"/>
  <c r="L157" i="42"/>
  <c r="L174" i="42"/>
  <c r="L200" i="42"/>
  <c r="L137" i="42"/>
  <c r="L168" i="42"/>
  <c r="L124" i="42"/>
  <c r="L179" i="42"/>
  <c r="L118" i="42"/>
  <c r="L151" i="42"/>
  <c r="L117" i="42"/>
  <c r="L129" i="42"/>
  <c r="L141" i="42"/>
  <c r="L148" i="42"/>
  <c r="L155" i="42"/>
  <c r="L198" i="42"/>
  <c r="L249" i="42"/>
  <c r="L265" i="42"/>
  <c r="L276" i="42"/>
  <c r="L123" i="42"/>
  <c r="L135" i="42"/>
  <c r="L178" i="42"/>
  <c r="L185" i="42"/>
  <c r="L192" i="42"/>
  <c r="L244" i="42"/>
  <c r="L254" i="42"/>
  <c r="L119" i="42"/>
  <c r="L125" i="42"/>
  <c r="L259" i="42"/>
  <c r="L270" i="42"/>
  <c r="L103" i="42"/>
  <c r="L15" i="105"/>
  <c r="L102" i="42"/>
  <c r="L104" i="42"/>
  <c r="T173" i="52" l="1"/>
  <c r="S173" i="52"/>
  <c r="T174" i="52"/>
  <c r="S174" i="52"/>
  <c r="T172" i="52"/>
  <c r="S172" i="52"/>
  <c r="L197" i="34"/>
  <c r="L165" i="34"/>
  <c r="L189" i="34"/>
  <c r="L171" i="34"/>
  <c r="L177" i="34"/>
  <c r="L191" i="34"/>
  <c r="L183" i="34"/>
  <c r="L181" i="34"/>
  <c r="L174" i="34"/>
  <c r="L195" i="34"/>
  <c r="L196" i="34"/>
  <c r="L184" i="34"/>
  <c r="L130" i="36"/>
  <c r="L132" i="36"/>
  <c r="L116" i="36"/>
  <c r="L115" i="36"/>
  <c r="L114" i="36"/>
  <c r="L113" i="36"/>
  <c r="L128" i="36"/>
  <c r="L725" i="36"/>
  <c r="L127" i="36"/>
  <c r="L126" i="36"/>
  <c r="L125" i="36"/>
  <c r="L730" i="36"/>
  <c r="L122" i="36"/>
  <c r="L345" i="36"/>
  <c r="L110" i="36"/>
  <c r="L727" i="36"/>
  <c r="L259" i="36"/>
  <c r="L14" i="36"/>
  <c r="L20" i="36"/>
  <c r="L19" i="36"/>
  <c r="L121" i="36" l="1"/>
  <c r="L347" i="36"/>
  <c r="L243" i="36"/>
  <c r="L686" i="36"/>
  <c r="L112" i="36"/>
  <c r="L433" i="36"/>
  <c r="L603" i="36"/>
  <c r="L340" i="36"/>
  <c r="L518" i="36"/>
  <c r="L237" i="36"/>
  <c r="L607" i="36"/>
  <c r="L240" i="36"/>
  <c r="L522" i="36"/>
  <c r="L119" i="36"/>
  <c r="L690" i="36"/>
  <c r="L343" i="36"/>
  <c r="L437" i="36"/>
  <c r="L261" i="36"/>
  <c r="L158" i="36"/>
  <c r="L620" i="36"/>
  <c r="L156" i="36"/>
  <c r="L535" i="36"/>
  <c r="L450" i="36"/>
  <c r="L364" i="36"/>
  <c r="L258" i="36"/>
  <c r="L16" i="36"/>
  <c r="L24" i="36"/>
  <c r="L163" i="36"/>
  <c r="L266" i="36"/>
  <c r="L466" i="36"/>
  <c r="L38" i="36"/>
  <c r="L280" i="36"/>
  <c r="L551" i="36"/>
  <c r="L381" i="36"/>
  <c r="L177" i="36"/>
  <c r="L636" i="36"/>
  <c r="L44" i="36"/>
  <c r="L183" i="36"/>
  <c r="L293" i="36"/>
  <c r="L53" i="36"/>
  <c r="L393" i="36"/>
  <c r="L192" i="36"/>
  <c r="L563" i="36"/>
  <c r="L478" i="36"/>
  <c r="L434" i="36"/>
  <c r="L687" i="36"/>
  <c r="L519" i="36"/>
  <c r="L604" i="36"/>
  <c r="L449" i="36"/>
  <c r="L363" i="36"/>
  <c r="L257" i="36"/>
  <c r="L534" i="36"/>
  <c r="L15" i="36"/>
  <c r="L619" i="36"/>
  <c r="L155" i="36"/>
  <c r="L622" i="36"/>
  <c r="L452" i="36"/>
  <c r="L366" i="36"/>
  <c r="L537" i="36"/>
  <c r="L630" i="36"/>
  <c r="L31" i="36"/>
  <c r="L545" i="36"/>
  <c r="L170" i="36"/>
  <c r="L375" i="36"/>
  <c r="L460" i="36"/>
  <c r="L273" i="36"/>
  <c r="L279" i="36"/>
  <c r="L176" i="36"/>
  <c r="L37" i="36"/>
  <c r="L640" i="36"/>
  <c r="L285" i="36"/>
  <c r="L555" i="36"/>
  <c r="L385" i="36"/>
  <c r="L182" i="36"/>
  <c r="L470" i="36"/>
  <c r="L43" i="36"/>
  <c r="L477" i="36"/>
  <c r="L292" i="36"/>
  <c r="L392" i="36"/>
  <c r="L646" i="36"/>
  <c r="L562" i="36"/>
  <c r="L190" i="36"/>
  <c r="L51" i="36"/>
  <c r="L109" i="36"/>
  <c r="L338" i="36"/>
  <c r="L691" i="36"/>
  <c r="L608" i="36"/>
  <c r="L523" i="36"/>
  <c r="L346" i="36"/>
  <c r="L242" i="36"/>
  <c r="L438" i="36"/>
  <c r="L120" i="36"/>
  <c r="L344" i="36"/>
  <c r="L241" i="36"/>
  <c r="L123" i="36"/>
  <c r="L451" i="36"/>
  <c r="L536" i="36"/>
  <c r="L365" i="36"/>
  <c r="L621" i="36"/>
  <c r="L380" i="36"/>
  <c r="L465" i="36"/>
  <c r="L278" i="36"/>
  <c r="L635" i="36"/>
  <c r="L36" i="36"/>
  <c r="L550" i="36"/>
  <c r="L175" i="36"/>
  <c r="L469" i="36"/>
  <c r="L42" i="36"/>
  <c r="L384" i="36"/>
  <c r="L181" i="36"/>
  <c r="L639" i="36"/>
  <c r="L554" i="36"/>
  <c r="L284" i="36"/>
  <c r="L645" i="36"/>
  <c r="L50" i="36"/>
  <c r="L561" i="36"/>
  <c r="L189" i="36"/>
  <c r="L476" i="36"/>
  <c r="L391" i="36"/>
  <c r="L291" i="36"/>
  <c r="L716" i="36"/>
  <c r="L509" i="36"/>
  <c r="L677" i="36"/>
  <c r="L594" i="36"/>
  <c r="L328" i="36"/>
  <c r="L424" i="36"/>
  <c r="L226" i="36"/>
  <c r="L99" i="36"/>
  <c r="L160" i="36"/>
  <c r="L263" i="36"/>
  <c r="L165" i="36"/>
  <c r="L268" i="36"/>
  <c r="L370" i="36"/>
  <c r="L26" i="36"/>
  <c r="L281" i="36"/>
  <c r="L39" i="36"/>
  <c r="L178" i="36"/>
  <c r="L471" i="36"/>
  <c r="L286" i="36"/>
  <c r="L45" i="36"/>
  <c r="L556" i="36"/>
  <c r="L184" i="36"/>
  <c r="L386" i="36"/>
  <c r="L235" i="36"/>
  <c r="L337" i="36"/>
  <c r="L108" i="36"/>
  <c r="L521" i="36"/>
  <c r="L118" i="36"/>
  <c r="L606" i="36"/>
  <c r="L239" i="36"/>
  <c r="L436" i="36"/>
  <c r="L729" i="36"/>
  <c r="L689" i="36"/>
  <c r="L342" i="36"/>
  <c r="L348" i="36"/>
  <c r="L244" i="36"/>
  <c r="L124" i="36"/>
  <c r="L130" i="34"/>
  <c r="L72" i="34"/>
  <c r="L15" i="34"/>
  <c r="L101" i="34"/>
  <c r="L43" i="34"/>
  <c r="L36" i="34"/>
  <c r="L65" i="34"/>
  <c r="L123" i="34"/>
  <c r="L94" i="34"/>
  <c r="L74" i="34"/>
  <c r="L103" i="34"/>
  <c r="L132" i="34"/>
  <c r="L17" i="34"/>
  <c r="L45" i="34"/>
  <c r="L95" i="34"/>
  <c r="L66" i="34"/>
  <c r="L142" i="34"/>
  <c r="L84" i="34"/>
  <c r="L182" i="34"/>
  <c r="L37" i="34"/>
  <c r="L55" i="34"/>
  <c r="L113" i="34"/>
  <c r="L31" i="34"/>
  <c r="L89" i="34"/>
  <c r="L118" i="34"/>
  <c r="L147" i="34"/>
  <c r="L60" i="34"/>
  <c r="L61" i="34"/>
  <c r="L119" i="34"/>
  <c r="L90" i="34"/>
  <c r="L32" i="34"/>
  <c r="L148" i="34"/>
  <c r="L155" i="34"/>
  <c r="L41" i="34"/>
  <c r="L99" i="34"/>
  <c r="L70" i="34"/>
  <c r="L128" i="34"/>
  <c r="L13" i="34"/>
  <c r="L133" i="34"/>
  <c r="L75" i="34"/>
  <c r="L18" i="34"/>
  <c r="L46" i="34"/>
  <c r="L104" i="34"/>
  <c r="L131" i="34"/>
  <c r="L73" i="34"/>
  <c r="L16" i="34"/>
  <c r="L156" i="34"/>
  <c r="L102" i="34"/>
  <c r="L44" i="34"/>
  <c r="L149" i="34"/>
  <c r="L91" i="34"/>
  <c r="L120" i="34"/>
  <c r="L62" i="34"/>
  <c r="L33" i="34"/>
  <c r="L220" i="34"/>
  <c r="L219" i="34"/>
  <c r="L221" i="34"/>
  <c r="L222" i="34"/>
  <c r="L175" i="34"/>
  <c r="L201" i="34"/>
  <c r="L185" i="34"/>
  <c r="L179" i="34"/>
  <c r="L193" i="34"/>
  <c r="L199" i="34"/>
  <c r="L178" i="34"/>
  <c r="L186" i="34"/>
  <c r="L52" i="36" l="1"/>
  <c r="L191" i="36"/>
  <c r="L98" i="36"/>
  <c r="L715" i="36"/>
  <c r="L514" i="36"/>
  <c r="L429" i="36"/>
  <c r="L721" i="36"/>
  <c r="L231" i="36"/>
  <c r="L104" i="36"/>
  <c r="L599" i="36"/>
  <c r="L333" i="36"/>
  <c r="L682" i="36"/>
  <c r="L455" i="36"/>
  <c r="L267" i="36"/>
  <c r="L369" i="36"/>
  <c r="L625" i="36"/>
  <c r="L25" i="36"/>
  <c r="L540" i="36"/>
  <c r="L164" i="36"/>
  <c r="L27" i="34"/>
  <c r="L85" i="34"/>
  <c r="L187" i="34"/>
  <c r="L114" i="34"/>
  <c r="L143" i="34"/>
  <c r="L56" i="34"/>
  <c r="L145" i="34"/>
  <c r="L87" i="34"/>
  <c r="L29" i="34"/>
  <c r="L58" i="34"/>
  <c r="L116" i="34"/>
  <c r="L54" i="34"/>
  <c r="L141" i="34"/>
  <c r="L173" i="34"/>
  <c r="L112" i="34"/>
  <c r="L83" i="34"/>
  <c r="L26" i="34"/>
  <c r="L117" i="34"/>
  <c r="L30" i="34"/>
  <c r="L146" i="34"/>
  <c r="L88" i="34"/>
  <c r="L59" i="34"/>
  <c r="L121" i="34"/>
  <c r="L63" i="34"/>
  <c r="L150" i="34"/>
  <c r="L92" i="34"/>
  <c r="L34" i="34"/>
  <c r="L57" i="34"/>
  <c r="L115" i="34"/>
  <c r="L86" i="34"/>
  <c r="L28" i="34"/>
  <c r="L144" i="34"/>
  <c r="L208" i="34"/>
  <c r="L567" i="36" l="1"/>
  <c r="L650" i="36"/>
  <c r="L297" i="36"/>
  <c r="L482" i="36"/>
  <c r="L397" i="36"/>
  <c r="L196" i="36"/>
  <c r="L586" i="36"/>
  <c r="L396" i="36"/>
  <c r="L195" i="36"/>
  <c r="L707" i="36"/>
  <c r="L649" i="36"/>
  <c r="L501" i="36"/>
  <c r="L296" i="36"/>
  <c r="L90" i="36"/>
  <c r="L566" i="36"/>
  <c r="L416" i="36"/>
  <c r="L320" i="36"/>
  <c r="L669" i="36"/>
  <c r="L481" i="36"/>
  <c r="L56" i="36"/>
  <c r="L218" i="36"/>
  <c r="M263" i="42" l="1"/>
  <c r="L263" i="42"/>
  <c r="M274" i="42"/>
  <c r="L274" i="42"/>
  <c r="M279" i="42"/>
  <c r="L279" i="42"/>
  <c r="M268" i="42"/>
  <c r="L268" i="42"/>
  <c r="M257" i="42"/>
  <c r="L257" i="42"/>
  <c r="M252" i="42"/>
  <c r="L252" i="42"/>
  <c r="M247" i="42"/>
  <c r="L247" i="42"/>
  <c r="M201" i="42"/>
  <c r="L201" i="42"/>
  <c r="M195" i="42"/>
  <c r="L195" i="42"/>
  <c r="M189" i="42"/>
  <c r="L189" i="42"/>
  <c r="M182" i="42"/>
  <c r="L182" i="42"/>
  <c r="M175" i="42"/>
  <c r="L175" i="42"/>
  <c r="M169" i="42"/>
  <c r="L169" i="42"/>
  <c r="M158" i="42"/>
  <c r="L158" i="42"/>
  <c r="M152" i="42"/>
  <c r="L152" i="42"/>
  <c r="M145" i="42"/>
  <c r="L145" i="42"/>
  <c r="M138" i="42"/>
  <c r="L138" i="42"/>
  <c r="M163" i="42"/>
  <c r="L163" i="42"/>
  <c r="M126" i="42"/>
  <c r="L126" i="42"/>
  <c r="M132" i="42"/>
  <c r="L132" i="42"/>
  <c r="M120" i="42"/>
  <c r="L120" i="42"/>
  <c r="L24" i="84"/>
  <c r="L23" i="84"/>
  <c r="L22" i="84"/>
  <c r="L21" i="84"/>
  <c r="L20" i="84"/>
  <c r="L19" i="84"/>
  <c r="L18" i="84"/>
  <c r="L13" i="84"/>
  <c r="L14" i="84"/>
  <c r="L15" i="84"/>
  <c r="L16" i="84"/>
  <c r="L12" i="84"/>
  <c r="M26" i="83"/>
  <c r="L26" i="83"/>
  <c r="M11" i="83"/>
  <c r="L11" i="83"/>
  <c r="M45" i="80"/>
  <c r="M38" i="80"/>
  <c r="M31" i="80"/>
  <c r="M23" i="80"/>
  <c r="M22" i="80"/>
  <c r="M21" i="80"/>
  <c r="L13" i="80"/>
  <c r="L11" i="80"/>
  <c r="M11" i="79"/>
  <c r="L11" i="79"/>
  <c r="M11" i="56"/>
  <c r="L11" i="56"/>
  <c r="M39" i="54"/>
  <c r="L39" i="54"/>
  <c r="M38" i="54"/>
  <c r="L38" i="54"/>
  <c r="M35" i="54"/>
  <c r="L35" i="54"/>
  <c r="M34" i="54"/>
  <c r="L34" i="54"/>
  <c r="M33" i="54"/>
  <c r="L33" i="54"/>
  <c r="M32" i="54"/>
  <c r="L32" i="54"/>
  <c r="M31" i="54"/>
  <c r="L31" i="54"/>
  <c r="M30" i="54"/>
  <c r="L30" i="54"/>
  <c r="M29" i="54"/>
  <c r="L29" i="54"/>
  <c r="M28" i="54"/>
  <c r="L28" i="54"/>
  <c r="M27" i="54"/>
  <c r="L27" i="54"/>
  <c r="M26" i="54"/>
  <c r="L26" i="54"/>
  <c r="M25" i="54"/>
  <c r="L25" i="54"/>
  <c r="M24" i="54"/>
  <c r="L24" i="54"/>
  <c r="M23" i="54"/>
  <c r="L23" i="54"/>
  <c r="M22" i="54"/>
  <c r="L22" i="54"/>
  <c r="M21" i="54"/>
  <c r="L21" i="54"/>
  <c r="M20" i="54"/>
  <c r="L20" i="54"/>
  <c r="M19" i="54"/>
  <c r="L19" i="54"/>
  <c r="M18" i="54"/>
  <c r="L18" i="54"/>
  <c r="M17" i="54"/>
  <c r="L17" i="54"/>
  <c r="M16" i="54"/>
  <c r="L16" i="54"/>
  <c r="M15" i="54"/>
  <c r="L15" i="54"/>
  <c r="M14" i="54"/>
  <c r="L14" i="54"/>
  <c r="M13" i="54"/>
  <c r="L13" i="54"/>
  <c r="M12" i="54"/>
  <c r="L12" i="54"/>
  <c r="M124" i="47"/>
  <c r="M123" i="47"/>
  <c r="L123" i="47"/>
  <c r="M120" i="47"/>
  <c r="M108" i="47"/>
  <c r="M107" i="47"/>
  <c r="L107" i="47"/>
  <c r="M106" i="47"/>
  <c r="M105" i="47"/>
  <c r="M103" i="47"/>
  <c r="M101" i="47"/>
  <c r="M100" i="47"/>
  <c r="L100" i="47"/>
  <c r="M99" i="47"/>
  <c r="M98" i="47"/>
  <c r="M96" i="47"/>
  <c r="M94" i="47"/>
  <c r="M93" i="47"/>
  <c r="L93" i="47"/>
  <c r="M91" i="47"/>
  <c r="M89" i="47"/>
  <c r="M87" i="47"/>
  <c r="M86" i="47"/>
  <c r="L86" i="47"/>
  <c r="M84" i="47"/>
  <c r="M83" i="47"/>
  <c r="L83" i="47"/>
  <c r="M79" i="47"/>
  <c r="M77" i="47"/>
  <c r="M76" i="47"/>
  <c r="L76" i="47"/>
  <c r="M75" i="47"/>
  <c r="L75" i="47"/>
  <c r="M74" i="47"/>
  <c r="L74" i="47"/>
  <c r="M73" i="47"/>
  <c r="L73" i="47"/>
  <c r="M70" i="47"/>
  <c r="L70" i="47"/>
  <c r="M69" i="47"/>
  <c r="L69" i="47"/>
  <c r="M68" i="47"/>
  <c r="L68" i="47"/>
  <c r="M67" i="47"/>
  <c r="L67" i="47"/>
  <c r="M65" i="47"/>
  <c r="L65" i="47"/>
  <c r="M64" i="47"/>
  <c r="L64" i="47"/>
  <c r="M63" i="47"/>
  <c r="L63" i="47"/>
  <c r="M61" i="47"/>
  <c r="L61" i="47"/>
  <c r="M60" i="47"/>
  <c r="L60" i="47"/>
  <c r="M59" i="47"/>
  <c r="L59" i="47"/>
  <c r="M58" i="47"/>
  <c r="L58" i="47"/>
  <c r="M56" i="47"/>
  <c r="L56" i="47"/>
  <c r="M55" i="47"/>
  <c r="L55" i="47"/>
  <c r="M54" i="47"/>
  <c r="L54" i="47"/>
  <c r="M53" i="47"/>
  <c r="L53" i="47"/>
  <c r="M52" i="47"/>
  <c r="L52" i="47"/>
  <c r="M51" i="47"/>
  <c r="L51" i="47"/>
  <c r="M50" i="47"/>
  <c r="L50" i="47"/>
  <c r="M49" i="47"/>
  <c r="L49" i="47"/>
  <c r="M48" i="47"/>
  <c r="L48" i="47"/>
  <c r="M47" i="47"/>
  <c r="L47" i="47"/>
  <c r="M46" i="47"/>
  <c r="L46" i="47"/>
  <c r="M45" i="47"/>
  <c r="L45" i="47"/>
  <c r="M44" i="47"/>
  <c r="L44" i="47"/>
  <c r="M43" i="47"/>
  <c r="L43" i="47"/>
  <c r="M42" i="47"/>
  <c r="L42" i="47"/>
  <c r="M41" i="47"/>
  <c r="L41" i="47"/>
  <c r="M40" i="47"/>
  <c r="L40" i="47"/>
  <c r="M39" i="47"/>
  <c r="L39" i="47"/>
  <c r="M38" i="47"/>
  <c r="L38" i="47"/>
  <c r="M37" i="47"/>
  <c r="L37" i="47"/>
  <c r="M36" i="47"/>
  <c r="L36" i="47"/>
  <c r="M35" i="47"/>
  <c r="L35" i="47"/>
  <c r="M34" i="47"/>
  <c r="L34" i="47"/>
  <c r="M33" i="47"/>
  <c r="L33" i="47"/>
  <c r="M32" i="47"/>
  <c r="L32" i="47"/>
  <c r="M30" i="47"/>
  <c r="L30" i="47"/>
  <c r="M29" i="47"/>
  <c r="L29" i="47"/>
  <c r="M28" i="47"/>
  <c r="L28" i="47"/>
  <c r="M27" i="47"/>
  <c r="L27" i="47"/>
  <c r="M26" i="47"/>
  <c r="L26" i="47"/>
  <c r="M24" i="47"/>
  <c r="L24" i="47"/>
  <c r="M23" i="47"/>
  <c r="L23" i="47"/>
  <c r="M22" i="47"/>
  <c r="L22" i="47"/>
  <c r="M21" i="47"/>
  <c r="L21" i="47"/>
  <c r="M20" i="47"/>
  <c r="L20" i="47"/>
  <c r="M19" i="47"/>
  <c r="L19" i="47"/>
  <c r="M18" i="47"/>
  <c r="L18" i="47"/>
  <c r="M17" i="47"/>
  <c r="L17" i="47"/>
  <c r="M16" i="47"/>
  <c r="L16" i="47"/>
  <c r="M15" i="47"/>
  <c r="L15" i="47"/>
  <c r="M14" i="47"/>
  <c r="L14" i="47"/>
  <c r="M13" i="47"/>
  <c r="L13" i="47"/>
  <c r="M28" i="49" l="1"/>
  <c r="M27" i="49"/>
  <c r="M41" i="49"/>
  <c r="L41" i="49"/>
  <c r="M26" i="49"/>
  <c r="L26" i="49"/>
  <c r="M25" i="49"/>
  <c r="L25" i="49"/>
  <c r="M24" i="49"/>
  <c r="L24" i="49"/>
  <c r="M23" i="49"/>
  <c r="M21" i="49"/>
  <c r="L21" i="49"/>
  <c r="M19" i="49"/>
  <c r="M18" i="49"/>
  <c r="M17" i="49"/>
  <c r="L17" i="49"/>
  <c r="M16" i="49"/>
  <c r="L16" i="49"/>
  <c r="M15" i="49"/>
  <c r="L15" i="49"/>
  <c r="L14" i="49"/>
  <c r="M13" i="49"/>
  <c r="L13" i="49"/>
  <c r="M12" i="49"/>
  <c r="L12" i="49"/>
  <c r="M14" i="38"/>
  <c r="L14" i="38"/>
  <c r="M11" i="38"/>
  <c r="L11" i="38"/>
  <c r="M1916" i="16" l="1"/>
  <c r="M1913" i="16"/>
  <c r="L1913" i="16"/>
  <c r="L1911" i="16"/>
  <c r="M1906" i="16"/>
  <c r="M1903" i="16"/>
  <c r="L1903" i="16"/>
  <c r="L1901" i="16"/>
  <c r="M1896" i="16"/>
  <c r="M1893" i="16"/>
  <c r="L1893" i="16"/>
  <c r="L1891" i="16"/>
  <c r="L1890" i="16"/>
  <c r="L1889" i="16"/>
  <c r="M1566" i="16"/>
  <c r="L1566" i="16"/>
  <c r="M1565" i="16"/>
  <c r="L1565" i="16"/>
  <c r="M1564" i="16"/>
  <c r="L1564" i="16"/>
  <c r="M1563" i="16"/>
  <c r="L1563" i="16"/>
  <c r="M1562" i="16"/>
  <c r="L1562" i="16"/>
  <c r="M1555" i="16"/>
  <c r="M1554" i="16"/>
  <c r="M1549" i="16"/>
  <c r="L1549" i="16"/>
  <c r="M1548" i="16"/>
  <c r="L1548" i="16"/>
  <c r="M1547" i="16"/>
  <c r="L1547" i="16"/>
  <c r="M1546" i="16"/>
  <c r="L1546" i="16"/>
  <c r="M1544" i="16"/>
  <c r="M1543" i="16"/>
  <c r="M1542" i="16"/>
  <c r="M1539" i="16"/>
  <c r="L1539" i="16"/>
  <c r="M1538" i="16"/>
  <c r="L1538" i="16"/>
  <c r="M1537" i="16"/>
  <c r="L1537" i="16"/>
  <c r="M1534" i="16"/>
  <c r="M1533" i="16"/>
  <c r="L1533" i="16"/>
  <c r="M1532" i="16"/>
  <c r="L1532" i="16"/>
  <c r="M1531" i="16"/>
  <c r="M1530" i="16"/>
  <c r="M1518" i="16"/>
  <c r="M1517" i="16"/>
  <c r="M1512" i="16"/>
  <c r="L1512" i="16"/>
  <c r="M1511" i="16"/>
  <c r="L1511" i="16"/>
  <c r="M1510" i="16"/>
  <c r="L1510" i="16"/>
  <c r="M1508" i="16"/>
  <c r="M1507" i="16"/>
  <c r="M1506" i="16"/>
  <c r="M1503" i="16"/>
  <c r="L1503" i="16"/>
  <c r="M1502" i="16"/>
  <c r="L1502" i="16"/>
  <c r="M1501" i="16"/>
  <c r="L1501" i="16"/>
  <c r="M1498" i="16"/>
  <c r="M1497" i="16"/>
  <c r="L1497" i="16"/>
  <c r="M1496" i="16"/>
  <c r="L1496" i="16"/>
  <c r="M1495" i="16"/>
  <c r="M1494" i="16"/>
  <c r="M1493" i="16"/>
  <c r="L1493" i="16"/>
  <c r="M1491" i="16"/>
  <c r="L1491" i="16"/>
  <c r="M1490" i="16"/>
  <c r="L1490" i="16"/>
  <c r="M1489" i="16"/>
  <c r="L1489" i="16"/>
  <c r="M1488" i="16"/>
  <c r="L1488" i="16"/>
  <c r="M1487" i="16"/>
  <c r="L1487" i="16"/>
  <c r="M1482" i="16"/>
  <c r="M1477" i="16"/>
  <c r="L1477" i="16"/>
  <c r="M1476" i="16"/>
  <c r="L1476" i="16"/>
  <c r="M1474" i="16"/>
  <c r="M1473" i="16"/>
  <c r="M1472" i="16"/>
  <c r="M1469" i="16"/>
  <c r="L1469" i="16"/>
  <c r="M1468" i="16"/>
  <c r="L1468" i="16"/>
  <c r="M1467" i="16"/>
  <c r="L1467" i="16"/>
  <c r="M1466" i="16"/>
  <c r="L1466" i="16"/>
  <c r="M1463" i="16"/>
  <c r="M1462" i="16"/>
  <c r="L1462" i="16"/>
  <c r="M1461" i="16"/>
  <c r="L1461" i="16"/>
  <c r="M1460" i="16"/>
  <c r="M1457" i="16"/>
  <c r="L1457" i="16"/>
  <c r="M1456" i="16"/>
  <c r="L1456" i="16"/>
  <c r="M1455" i="16"/>
  <c r="L1455" i="16"/>
  <c r="M1454" i="16"/>
  <c r="L1454" i="16"/>
  <c r="M1453" i="16"/>
  <c r="L1453" i="16"/>
  <c r="M1443" i="16"/>
  <c r="M1429" i="16"/>
  <c r="M1428" i="16"/>
  <c r="M1425" i="16"/>
  <c r="L1425" i="16"/>
  <c r="M1424" i="16"/>
  <c r="L1424" i="16"/>
  <c r="M1416" i="16"/>
  <c r="M1415" i="16"/>
  <c r="M1412" i="16"/>
  <c r="L1412" i="16"/>
  <c r="M1411" i="16"/>
  <c r="L1411" i="16"/>
  <c r="M1403" i="16"/>
  <c r="M1402" i="16"/>
  <c r="M1399" i="16"/>
  <c r="L1399" i="16"/>
  <c r="M1398" i="16"/>
  <c r="L1398" i="16"/>
  <c r="M1390" i="16"/>
  <c r="M1389" i="16"/>
  <c r="M1386" i="16"/>
  <c r="L1386" i="16"/>
  <c r="M1385" i="16"/>
  <c r="L1385" i="16"/>
  <c r="M1377" i="16"/>
  <c r="M1376" i="16"/>
  <c r="M1373" i="16"/>
  <c r="L1373" i="16"/>
  <c r="M1354" i="16"/>
  <c r="M1349" i="16"/>
  <c r="M1348" i="16"/>
  <c r="M1344" i="16"/>
  <c r="M1339" i="16"/>
  <c r="M1335" i="16"/>
  <c r="M1330" i="16"/>
  <c r="M1326" i="16"/>
  <c r="M1321" i="16"/>
  <c r="M1320" i="16"/>
  <c r="M1319" i="16"/>
  <c r="M1318" i="16"/>
  <c r="M1256" i="16"/>
  <c r="L1256" i="16"/>
  <c r="M1255" i="16"/>
  <c r="L1248" i="16"/>
  <c r="L1247" i="16"/>
  <c r="L1246" i="16"/>
  <c r="M1185" i="16"/>
  <c r="M1178" i="16"/>
  <c r="M1171" i="16"/>
  <c r="M1164" i="16"/>
  <c r="M1156" i="16"/>
  <c r="M1079" i="16"/>
  <c r="M1070" i="16"/>
  <c r="M1065" i="16"/>
  <c r="M1057" i="16"/>
  <c r="M1052" i="16"/>
  <c r="M1043" i="16"/>
  <c r="M1038" i="16"/>
  <c r="M1030" i="16"/>
  <c r="M1025" i="16"/>
  <c r="M950" i="16"/>
  <c r="M949" i="16"/>
  <c r="M946" i="16"/>
  <c r="M945" i="16"/>
  <c r="M944" i="16"/>
  <c r="L944" i="16"/>
  <c r="L942" i="16"/>
  <c r="L941" i="16"/>
  <c r="L940" i="16"/>
  <c r="L939" i="16"/>
  <c r="L938" i="16"/>
  <c r="L937" i="16"/>
  <c r="L936" i="16"/>
  <c r="L935" i="16"/>
  <c r="L934" i="16"/>
  <c r="M930" i="16"/>
  <c r="M929" i="16"/>
  <c r="M926" i="16"/>
  <c r="M925" i="16"/>
  <c r="M924" i="16"/>
  <c r="L924" i="16"/>
  <c r="L922" i="16"/>
  <c r="L921" i="16"/>
  <c r="L920" i="16"/>
  <c r="L919" i="16"/>
  <c r="L918" i="16"/>
  <c r="L917" i="16"/>
  <c r="L916" i="16"/>
  <c r="L915" i="16"/>
  <c r="L914" i="16"/>
  <c r="M910" i="16"/>
  <c r="M909" i="16"/>
  <c r="M906" i="16"/>
  <c r="M905" i="16"/>
  <c r="M904" i="16"/>
  <c r="L904" i="16"/>
  <c r="L902" i="16"/>
  <c r="L901" i="16"/>
  <c r="L900" i="16"/>
  <c r="L899" i="16"/>
  <c r="L898" i="16"/>
  <c r="L897" i="16"/>
  <c r="L896" i="16"/>
  <c r="L895" i="16"/>
  <c r="L894" i="16"/>
  <c r="M890" i="16"/>
  <c r="M889" i="16"/>
  <c r="M886" i="16"/>
  <c r="M885" i="16"/>
  <c r="M884" i="16"/>
  <c r="L884" i="16"/>
  <c r="L882" i="16"/>
  <c r="L881" i="16"/>
  <c r="L880" i="16"/>
  <c r="L879" i="16"/>
  <c r="L878" i="16"/>
  <c r="L877" i="16"/>
  <c r="L876" i="16"/>
  <c r="L875" i="16"/>
  <c r="L874" i="16"/>
  <c r="M870" i="16"/>
  <c r="M869" i="16"/>
  <c r="M866" i="16"/>
  <c r="M865" i="16"/>
  <c r="L862" i="16"/>
  <c r="L861" i="16"/>
  <c r="L860" i="16"/>
  <c r="L859" i="16"/>
  <c r="L858" i="16"/>
  <c r="L857" i="16"/>
  <c r="L856" i="16"/>
  <c r="L855" i="16"/>
  <c r="L854" i="16"/>
  <c r="L853" i="16"/>
  <c r="L852" i="16"/>
  <c r="L851" i="16"/>
  <c r="L850" i="16"/>
  <c r="L849" i="16"/>
  <c r="L848" i="16"/>
  <c r="L847" i="16"/>
  <c r="L843" i="16"/>
  <c r="L842" i="16"/>
  <c r="L841" i="16"/>
  <c r="L840" i="16"/>
  <c r="L839" i="16"/>
  <c r="M833" i="16"/>
  <c r="M830" i="16"/>
  <c r="M819" i="16"/>
  <c r="M816" i="16"/>
  <c r="M804" i="16"/>
  <c r="M801" i="16"/>
  <c r="M789" i="16"/>
  <c r="M786" i="16"/>
  <c r="M773" i="16"/>
  <c r="M772" i="16"/>
  <c r="M770" i="16"/>
  <c r="M769" i="16"/>
  <c r="M758" i="16"/>
  <c r="M756" i="16"/>
  <c r="M751" i="16"/>
  <c r="M749" i="16"/>
  <c r="M743" i="16"/>
  <c r="L743" i="16"/>
  <c r="M742" i="16"/>
  <c r="L742" i="16"/>
  <c r="M713" i="16"/>
  <c r="M712" i="16"/>
  <c r="L712" i="16"/>
  <c r="M711" i="16"/>
  <c r="L711" i="16"/>
  <c r="M710" i="16"/>
  <c r="M709" i="16"/>
  <c r="L709" i="16"/>
  <c r="M703" i="16"/>
  <c r="M702" i="16"/>
  <c r="L702" i="16"/>
  <c r="M701" i="16"/>
  <c r="L701" i="16"/>
  <c r="M700" i="16"/>
  <c r="M699" i="16"/>
  <c r="M698" i="16"/>
  <c r="L698" i="16"/>
  <c r="M691" i="16"/>
  <c r="M690" i="16"/>
  <c r="L690" i="16"/>
  <c r="M689" i="16"/>
  <c r="L689" i="16"/>
  <c r="M688" i="16"/>
  <c r="M687" i="16"/>
  <c r="M686" i="16"/>
  <c r="L686" i="16"/>
  <c r="M681" i="16"/>
  <c r="M680" i="16"/>
  <c r="M679" i="16"/>
  <c r="L679" i="16"/>
  <c r="M678" i="16"/>
  <c r="L678" i="16"/>
  <c r="M677" i="16"/>
  <c r="M676" i="16"/>
  <c r="M675" i="16"/>
  <c r="M674" i="16"/>
  <c r="L674" i="16"/>
  <c r="M668" i="16"/>
  <c r="L668" i="16"/>
  <c r="M667" i="16"/>
  <c r="L667" i="16"/>
  <c r="M666" i="16"/>
  <c r="L666" i="16"/>
  <c r="L616" i="16"/>
  <c r="L615" i="16"/>
  <c r="M614" i="16"/>
  <c r="L614" i="16"/>
  <c r="M613" i="16"/>
  <c r="L613" i="16"/>
  <c r="M612" i="16"/>
  <c r="L612" i="16"/>
  <c r="M611" i="16"/>
  <c r="L611" i="16"/>
  <c r="M610" i="16"/>
  <c r="L610" i="16"/>
  <c r="M607" i="16"/>
  <c r="L607" i="16"/>
  <c r="L601" i="16"/>
  <c r="L600" i="16"/>
  <c r="L599" i="16"/>
  <c r="L598" i="16"/>
  <c r="M597" i="16"/>
  <c r="L597" i="16"/>
  <c r="M596" i="16"/>
  <c r="L596" i="16"/>
  <c r="M595" i="16"/>
  <c r="L595" i="16"/>
  <c r="M594" i="16"/>
  <c r="L594" i="16"/>
  <c r="M593" i="16"/>
  <c r="L593" i="16"/>
  <c r="M592" i="16"/>
  <c r="L592" i="16"/>
  <c r="M591" i="16"/>
  <c r="L591" i="16"/>
  <c r="M590" i="16"/>
  <c r="L590" i="16"/>
  <c r="M589" i="16"/>
  <c r="L589" i="16"/>
  <c r="L581" i="16"/>
  <c r="L580" i="16"/>
  <c r="L579" i="16"/>
  <c r="L578" i="16"/>
  <c r="M577" i="16"/>
  <c r="L577" i="16"/>
  <c r="M576" i="16"/>
  <c r="L576" i="16"/>
  <c r="M575" i="16"/>
  <c r="L575" i="16"/>
  <c r="M574" i="16"/>
  <c r="L574" i="16"/>
  <c r="M573" i="16"/>
  <c r="L573" i="16"/>
  <c r="M572" i="16"/>
  <c r="L572" i="16"/>
  <c r="M571" i="16"/>
  <c r="L571" i="16"/>
  <c r="M570" i="16"/>
  <c r="L570" i="16"/>
  <c r="M569" i="16"/>
  <c r="L569" i="16"/>
  <c r="L566" i="16"/>
  <c r="M565" i="16"/>
  <c r="L565" i="16"/>
  <c r="M564" i="16"/>
  <c r="L564" i="16"/>
  <c r="M563" i="16"/>
  <c r="L563" i="16"/>
  <c r="M562" i="16"/>
  <c r="L562" i="16"/>
  <c r="M561" i="16"/>
  <c r="L561" i="16"/>
  <c r="M555" i="16"/>
  <c r="L555" i="16"/>
  <c r="M554" i="16"/>
  <c r="L554" i="16"/>
  <c r="M553" i="16"/>
  <c r="L553" i="16"/>
  <c r="M552" i="16"/>
  <c r="L552" i="16"/>
  <c r="M551" i="16"/>
  <c r="L551" i="16"/>
  <c r="M550" i="16"/>
  <c r="L550" i="16"/>
  <c r="M549" i="16"/>
  <c r="L549" i="16"/>
  <c r="M548" i="16"/>
  <c r="L548" i="16"/>
  <c r="M547" i="16"/>
  <c r="L547" i="16"/>
  <c r="M546" i="16"/>
  <c r="L546" i="16"/>
  <c r="M545" i="16"/>
  <c r="L545" i="16"/>
  <c r="M544" i="16"/>
  <c r="L544" i="16"/>
  <c r="M498" i="16"/>
  <c r="M496" i="16"/>
  <c r="M495" i="16"/>
  <c r="M494" i="16"/>
  <c r="M489" i="16"/>
  <c r="L489" i="16"/>
  <c r="M488" i="16"/>
  <c r="L488" i="16"/>
  <c r="M487" i="16"/>
  <c r="L487" i="16"/>
  <c r="M486" i="16"/>
  <c r="L486" i="16"/>
  <c r="M485" i="16"/>
  <c r="L485" i="16"/>
  <c r="M480" i="16"/>
  <c r="M478" i="16"/>
  <c r="M477" i="16"/>
  <c r="M472" i="16"/>
  <c r="L472" i="16"/>
  <c r="M471" i="16"/>
  <c r="L471" i="16"/>
  <c r="M470" i="16"/>
  <c r="L470" i="16"/>
  <c r="M469" i="16"/>
  <c r="L469" i="16"/>
  <c r="M464" i="16"/>
  <c r="M462" i="16"/>
  <c r="M461" i="16"/>
  <c r="M456" i="16"/>
  <c r="L456" i="16"/>
  <c r="M455" i="16"/>
  <c r="L455" i="16"/>
  <c r="M454" i="16"/>
  <c r="L454" i="16"/>
  <c r="M453" i="16"/>
  <c r="L453" i="16"/>
  <c r="M448" i="16"/>
  <c r="M446" i="16"/>
  <c r="M445" i="16"/>
  <c r="M444" i="16"/>
  <c r="M439" i="16"/>
  <c r="L439" i="16"/>
  <c r="M438" i="16"/>
  <c r="L438" i="16"/>
  <c r="M437" i="16"/>
  <c r="L437" i="16"/>
  <c r="M432" i="16"/>
  <c r="L432" i="16"/>
  <c r="M430" i="16"/>
  <c r="M429" i="16"/>
  <c r="M428" i="16"/>
  <c r="M427" i="16"/>
  <c r="M426" i="16"/>
  <c r="M424" i="16"/>
  <c r="M423" i="16"/>
  <c r="M422" i="16"/>
  <c r="M421" i="16"/>
  <c r="M420" i="16"/>
  <c r="M417" i="16"/>
  <c r="L417" i="16"/>
  <c r="M416" i="16"/>
  <c r="L416" i="16"/>
  <c r="M414" i="16"/>
  <c r="M413" i="16"/>
  <c r="M412" i="16"/>
  <c r="M411" i="16"/>
  <c r="M410" i="16"/>
  <c r="M408" i="16"/>
  <c r="L408" i="16"/>
  <c r="M407" i="16"/>
  <c r="L407" i="16"/>
  <c r="M406" i="16"/>
  <c r="L406" i="16"/>
  <c r="M405" i="16"/>
  <c r="L405" i="16"/>
  <c r="M404" i="16"/>
  <c r="L404" i="16"/>
  <c r="M403" i="16"/>
  <c r="L403" i="16"/>
  <c r="M402" i="16"/>
  <c r="L402" i="16"/>
  <c r="M401" i="16"/>
  <c r="L401" i="16"/>
  <c r="M400" i="16"/>
  <c r="L400" i="16"/>
  <c r="M395" i="16"/>
  <c r="M394" i="16"/>
  <c r="M393" i="16"/>
  <c r="M391" i="16"/>
  <c r="M390" i="16"/>
  <c r="M389" i="16"/>
  <c r="M388" i="16"/>
  <c r="M387" i="16"/>
  <c r="M386" i="16"/>
  <c r="M383" i="16"/>
  <c r="M382" i="16"/>
  <c r="M380" i="16"/>
  <c r="L380" i="16"/>
  <c r="M379" i="16"/>
  <c r="L379" i="16"/>
  <c r="M378" i="16"/>
  <c r="L378" i="16"/>
  <c r="M377" i="16"/>
  <c r="L377" i="16"/>
  <c r="M376" i="16"/>
  <c r="L376" i="16"/>
  <c r="M375" i="16"/>
  <c r="L375" i="16"/>
  <c r="M374" i="16"/>
  <c r="L374" i="16"/>
  <c r="M373" i="16"/>
  <c r="L373" i="16"/>
  <c r="M372" i="16"/>
  <c r="L372" i="16"/>
  <c r="M371" i="16"/>
  <c r="L371" i="16"/>
  <c r="M370" i="16"/>
  <c r="L370" i="16"/>
  <c r="M369" i="16"/>
  <c r="L369" i="16"/>
  <c r="M368" i="16"/>
  <c r="L368" i="16"/>
  <c r="M362" i="16"/>
  <c r="M359" i="16"/>
  <c r="M358" i="16"/>
  <c r="M356" i="16"/>
  <c r="L356" i="16"/>
  <c r="M355" i="16"/>
  <c r="L355" i="16"/>
  <c r="M354" i="16"/>
  <c r="L354" i="16"/>
  <c r="M353" i="16"/>
  <c r="L353" i="16"/>
  <c r="M346" i="16"/>
  <c r="L346" i="16"/>
  <c r="M345" i="16"/>
  <c r="L345" i="16"/>
  <c r="M344" i="16"/>
  <c r="L344" i="16"/>
  <c r="M342" i="16"/>
  <c r="L342" i="16"/>
  <c r="M341" i="16"/>
  <c r="L341" i="16"/>
  <c r="M340" i="16"/>
  <c r="L340" i="16"/>
  <c r="M326" i="16"/>
  <c r="L326" i="16"/>
  <c r="M325" i="16"/>
  <c r="L325" i="16"/>
  <c r="M324" i="16"/>
  <c r="L324" i="16"/>
  <c r="M322" i="16"/>
  <c r="L322" i="16"/>
  <c r="M321" i="16"/>
  <c r="L321" i="16"/>
  <c r="M320" i="16"/>
  <c r="L320" i="16"/>
  <c r="M319" i="16"/>
  <c r="L319" i="16"/>
  <c r="M314" i="16"/>
  <c r="L314" i="16"/>
  <c r="M313" i="16"/>
  <c r="L313" i="16"/>
  <c r="M311" i="16"/>
  <c r="L311" i="16"/>
  <c r="M310" i="16"/>
  <c r="L310" i="16"/>
  <c r="M309" i="16"/>
  <c r="L309" i="16"/>
  <c r="M304" i="16"/>
  <c r="L304" i="16"/>
  <c r="M303" i="16"/>
  <c r="L303" i="16"/>
  <c r="M302" i="16"/>
  <c r="L302" i="16"/>
  <c r="M300" i="16"/>
  <c r="L300" i="16"/>
  <c r="M299" i="16"/>
  <c r="L299" i="16"/>
  <c r="M298" i="16"/>
  <c r="L298" i="16"/>
  <c r="M296" i="16"/>
  <c r="L296" i="16"/>
  <c r="M295" i="16"/>
  <c r="L295" i="16"/>
  <c r="M294" i="16"/>
  <c r="L294" i="16"/>
  <c r="M293" i="16"/>
  <c r="L293" i="16"/>
  <c r="M291" i="16"/>
  <c r="L291" i="16"/>
  <c r="M290" i="16"/>
  <c r="L290" i="16"/>
  <c r="M289" i="16"/>
  <c r="L289" i="16"/>
  <c r="M288" i="16"/>
  <c r="L288" i="16"/>
  <c r="M286" i="16"/>
  <c r="L286" i="16"/>
  <c r="M285" i="16"/>
  <c r="L285" i="16"/>
  <c r="M284" i="16"/>
  <c r="L284" i="16"/>
  <c r="M283" i="16"/>
  <c r="L283" i="16"/>
  <c r="M281" i="16"/>
  <c r="L281" i="16"/>
  <c r="M280" i="16"/>
  <c r="L280" i="16"/>
  <c r="M279" i="16"/>
  <c r="L279" i="16"/>
  <c r="M278" i="16"/>
  <c r="L278" i="16"/>
  <c r="M273" i="16"/>
  <c r="L273" i="16"/>
  <c r="M272" i="16"/>
  <c r="L272" i="16"/>
  <c r="M271" i="16"/>
  <c r="L271" i="16"/>
  <c r="M269" i="16"/>
  <c r="L269" i="16"/>
  <c r="M268" i="16"/>
  <c r="L268" i="16"/>
  <c r="M267" i="16"/>
  <c r="L267" i="16"/>
  <c r="M265" i="16"/>
  <c r="L265" i="16"/>
  <c r="M264" i="16"/>
  <c r="L264" i="16"/>
  <c r="M263" i="16"/>
  <c r="L263" i="16"/>
  <c r="M262" i="16"/>
  <c r="L262" i="16"/>
  <c r="M260" i="16"/>
  <c r="L260" i="16"/>
  <c r="M259" i="16"/>
  <c r="L259" i="16"/>
  <c r="M258" i="16"/>
  <c r="L258" i="16"/>
  <c r="M257" i="16"/>
  <c r="L257" i="16"/>
  <c r="M255" i="16"/>
  <c r="L255" i="16"/>
  <c r="M254" i="16"/>
  <c r="L254" i="16"/>
  <c r="M253" i="16"/>
  <c r="L253" i="16"/>
  <c r="M252" i="16"/>
  <c r="L252" i="16"/>
  <c r="M250" i="16"/>
  <c r="L250" i="16"/>
  <c r="M249" i="16"/>
  <c r="L249" i="16"/>
  <c r="M248" i="16"/>
  <c r="L248" i="16"/>
  <c r="M247" i="16"/>
  <c r="L247" i="16"/>
  <c r="M239" i="16"/>
  <c r="L239" i="16"/>
  <c r="M238" i="16"/>
  <c r="L238" i="16"/>
  <c r="M236" i="16"/>
  <c r="L236" i="16"/>
  <c r="M235" i="16"/>
  <c r="L235" i="16"/>
  <c r="M233" i="16"/>
  <c r="L233" i="16"/>
  <c r="M232" i="16"/>
  <c r="L232" i="16"/>
  <c r="M231" i="16"/>
  <c r="L231" i="16"/>
  <c r="M230" i="16"/>
  <c r="L230" i="16"/>
  <c r="M229" i="16"/>
  <c r="L229" i="16"/>
  <c r="M227" i="16"/>
  <c r="L227" i="16"/>
  <c r="M226" i="16"/>
  <c r="L226" i="16"/>
  <c r="M225" i="16"/>
  <c r="L225" i="16"/>
  <c r="M224" i="16"/>
  <c r="L224" i="16"/>
  <c r="M223" i="16"/>
  <c r="L223" i="16"/>
  <c r="M221" i="16"/>
  <c r="L221" i="16"/>
  <c r="M220" i="16"/>
  <c r="L220" i="16"/>
  <c r="M219" i="16"/>
  <c r="L219" i="16"/>
  <c r="M218" i="16"/>
  <c r="L218" i="16"/>
  <c r="M216" i="16"/>
  <c r="L216" i="16"/>
  <c r="M215" i="16"/>
  <c r="L215" i="16"/>
  <c r="M214" i="16"/>
  <c r="L214" i="16"/>
  <c r="M213" i="16"/>
  <c r="L213" i="16"/>
  <c r="M206" i="16"/>
  <c r="L206" i="16"/>
  <c r="M205" i="16"/>
  <c r="L205" i="16"/>
  <c r="M204" i="16"/>
  <c r="L204" i="16"/>
  <c r="L203" i="16"/>
  <c r="M201" i="16"/>
  <c r="L201" i="16"/>
  <c r="M195" i="16"/>
  <c r="L195" i="16"/>
  <c r="M194" i="16"/>
  <c r="L194" i="16"/>
  <c r="L193" i="16"/>
  <c r="M191" i="16"/>
  <c r="L191" i="16"/>
  <c r="M190" i="16"/>
  <c r="L190" i="16"/>
  <c r="M189" i="16"/>
  <c r="L189" i="16"/>
  <c r="M188" i="16"/>
  <c r="L188" i="16"/>
  <c r="L187" i="16"/>
  <c r="M185" i="16"/>
  <c r="L185" i="16"/>
  <c r="M184" i="16"/>
  <c r="L184" i="16"/>
  <c r="M183" i="16"/>
  <c r="L183" i="16"/>
  <c r="M182" i="16"/>
  <c r="L182" i="16"/>
  <c r="L181" i="16"/>
  <c r="M176" i="16"/>
  <c r="L176" i="16"/>
  <c r="M175" i="16"/>
  <c r="L175" i="16"/>
  <c r="M174" i="16"/>
  <c r="L174" i="16"/>
  <c r="M173" i="16"/>
  <c r="L173" i="16"/>
  <c r="L172" i="16"/>
  <c r="M170" i="16"/>
  <c r="L170" i="16"/>
  <c r="M169" i="16"/>
  <c r="L169" i="16"/>
  <c r="M168" i="16"/>
  <c r="L168" i="16"/>
  <c r="M167" i="16"/>
  <c r="L167" i="16"/>
  <c r="L166" i="16"/>
  <c r="M161" i="16"/>
  <c r="L161" i="16"/>
  <c r="M160" i="16"/>
  <c r="L160" i="16"/>
  <c r="M159" i="16"/>
  <c r="L159" i="16"/>
  <c r="M158" i="16"/>
  <c r="L158" i="16"/>
  <c r="L157" i="16"/>
  <c r="M155" i="16"/>
  <c r="L155" i="16"/>
  <c r="M154" i="16"/>
  <c r="L154" i="16"/>
  <c r="M153" i="16"/>
  <c r="L153" i="16"/>
  <c r="M152" i="16"/>
  <c r="L152" i="16"/>
  <c r="L151" i="16"/>
  <c r="M146" i="16"/>
  <c r="L146" i="16"/>
  <c r="M145" i="16"/>
  <c r="L145" i="16"/>
  <c r="M144" i="16"/>
  <c r="L144" i="16"/>
  <c r="L143" i="16"/>
  <c r="M141" i="16"/>
  <c r="L141" i="16"/>
  <c r="M140" i="16"/>
  <c r="L140" i="16"/>
  <c r="M139" i="16"/>
  <c r="L139" i="16"/>
  <c r="M138" i="16"/>
  <c r="L138" i="16"/>
  <c r="L137" i="16"/>
  <c r="M135" i="16"/>
  <c r="L135" i="16"/>
  <c r="M134" i="16"/>
  <c r="L134" i="16"/>
  <c r="M133" i="16"/>
  <c r="L133" i="16"/>
  <c r="M132" i="16"/>
  <c r="L132" i="16"/>
  <c r="L131" i="16"/>
  <c r="M129" i="16"/>
  <c r="L129" i="16"/>
  <c r="M128" i="16"/>
  <c r="L128" i="16"/>
  <c r="M127" i="16"/>
  <c r="L127" i="16"/>
  <c r="L126" i="16"/>
  <c r="M121" i="16"/>
  <c r="L121" i="16"/>
  <c r="M120" i="16"/>
  <c r="L120" i="16"/>
  <c r="M119" i="16"/>
  <c r="L119" i="16"/>
  <c r="M118" i="16"/>
  <c r="L118" i="16"/>
  <c r="L117" i="16"/>
  <c r="M115" i="16"/>
  <c r="L115" i="16"/>
  <c r="M114" i="16"/>
  <c r="L114" i="16"/>
  <c r="M113" i="16"/>
  <c r="L113" i="16"/>
  <c r="L112" i="16"/>
  <c r="M110" i="16"/>
  <c r="L110" i="16"/>
  <c r="M109" i="16"/>
  <c r="L109" i="16"/>
  <c r="M108" i="16"/>
  <c r="L108" i="16"/>
  <c r="M107" i="16"/>
  <c r="L107" i="16"/>
  <c r="M106" i="16"/>
  <c r="L106" i="16"/>
  <c r="L105" i="16"/>
  <c r="M103" i="16"/>
  <c r="L103" i="16"/>
  <c r="M102" i="16"/>
  <c r="L102" i="16"/>
  <c r="M101" i="16"/>
  <c r="L101" i="16"/>
  <c r="M100" i="16"/>
  <c r="L100" i="16"/>
  <c r="M99" i="16"/>
  <c r="L99" i="16"/>
  <c r="M98" i="16"/>
  <c r="L98" i="16"/>
  <c r="L97" i="16"/>
  <c r="M95" i="16"/>
  <c r="L95" i="16"/>
  <c r="L94" i="16"/>
  <c r="M89" i="16"/>
  <c r="L89" i="16"/>
  <c r="M88" i="16"/>
  <c r="L88" i="16"/>
  <c r="M87" i="16"/>
  <c r="L87" i="16"/>
  <c r="M86" i="16"/>
  <c r="L86" i="16"/>
  <c r="M85" i="16"/>
  <c r="L85" i="16"/>
  <c r="M84" i="16"/>
  <c r="L84" i="16"/>
  <c r="M83" i="16"/>
  <c r="L83" i="16"/>
  <c r="M82" i="16"/>
  <c r="L82" i="16"/>
  <c r="M81" i="16"/>
  <c r="L81" i="16"/>
  <c r="L80" i="16"/>
  <c r="M75" i="16"/>
  <c r="L75" i="16"/>
  <c r="M74" i="16"/>
  <c r="L74" i="16"/>
  <c r="M73" i="16"/>
  <c r="L73" i="16"/>
  <c r="M72" i="16"/>
  <c r="L72" i="16"/>
  <c r="M71" i="16"/>
  <c r="L71" i="16"/>
  <c r="M70" i="16"/>
  <c r="L70" i="16"/>
  <c r="M69" i="16"/>
  <c r="L69" i="16"/>
  <c r="M68" i="16"/>
  <c r="L68" i="16"/>
  <c r="M67" i="16"/>
  <c r="L67" i="16"/>
  <c r="M66" i="16"/>
  <c r="L66" i="16"/>
  <c r="L65" i="16"/>
  <c r="M59" i="16"/>
  <c r="M57" i="16"/>
  <c r="L57" i="16"/>
  <c r="M39" i="16"/>
  <c r="M29" i="16"/>
  <c r="L16" i="16"/>
  <c r="L14" i="16"/>
  <c r="M490" i="42" l="1"/>
  <c r="L490" i="42"/>
  <c r="M489" i="42"/>
  <c r="L489" i="42"/>
  <c r="M487" i="42"/>
  <c r="M486" i="42"/>
  <c r="L486" i="42"/>
  <c r="M485" i="42"/>
  <c r="L485" i="42"/>
  <c r="M483" i="42"/>
  <c r="L483" i="42"/>
  <c r="M481" i="42"/>
  <c r="L481" i="42"/>
  <c r="M480" i="42"/>
  <c r="M479" i="42"/>
  <c r="L479" i="42"/>
  <c r="M478" i="42"/>
  <c r="L478" i="42"/>
  <c r="M476" i="42"/>
  <c r="L476" i="42"/>
  <c r="M475" i="42"/>
  <c r="L475" i="42"/>
  <c r="M474" i="42"/>
  <c r="L474" i="42"/>
  <c r="M473" i="42"/>
  <c r="L473" i="42"/>
  <c r="M472" i="42"/>
  <c r="M468" i="42"/>
  <c r="L468" i="42"/>
  <c r="M467" i="42"/>
  <c r="L467" i="42"/>
  <c r="M460" i="42"/>
  <c r="L460" i="42"/>
  <c r="M452" i="42"/>
  <c r="L452" i="42"/>
  <c r="M450" i="42"/>
  <c r="L450" i="42"/>
  <c r="M430" i="42"/>
  <c r="M429" i="42"/>
  <c r="M428" i="42"/>
  <c r="L428" i="42"/>
  <c r="M416" i="42"/>
  <c r="M412" i="42"/>
  <c r="M407" i="42"/>
  <c r="M402" i="42"/>
  <c r="M399" i="42"/>
  <c r="L399" i="42"/>
  <c r="M396" i="42"/>
  <c r="M394" i="42"/>
  <c r="L394" i="42"/>
  <c r="M392" i="42"/>
  <c r="L392" i="42"/>
  <c r="M389" i="42"/>
  <c r="M387" i="42"/>
  <c r="L387" i="42"/>
  <c r="M385" i="42"/>
  <c r="L385" i="42"/>
  <c r="M382" i="42"/>
  <c r="M380" i="42"/>
  <c r="L380" i="42"/>
  <c r="M374" i="42"/>
  <c r="L374" i="42"/>
  <c r="M373" i="42"/>
  <c r="L373" i="42"/>
  <c r="M372" i="42"/>
  <c r="L372" i="42"/>
  <c r="M370" i="42"/>
  <c r="L370" i="42"/>
  <c r="L369" i="42"/>
  <c r="M361" i="42"/>
  <c r="L361" i="42"/>
  <c r="L360" i="42"/>
  <c r="M359" i="42"/>
  <c r="L359" i="42"/>
  <c r="M358" i="42"/>
  <c r="L358" i="42"/>
  <c r="M357" i="42"/>
  <c r="L357" i="42"/>
  <c r="M356" i="42"/>
  <c r="L356" i="42"/>
  <c r="M355" i="42"/>
  <c r="L355" i="42"/>
  <c r="M354" i="42"/>
  <c r="L354" i="42"/>
  <c r="M353" i="42"/>
  <c r="L353" i="42"/>
  <c r="M345" i="42"/>
  <c r="L345" i="42"/>
  <c r="M344" i="42"/>
  <c r="L344" i="42"/>
  <c r="M343" i="42"/>
  <c r="L343" i="42"/>
  <c r="L342" i="42"/>
  <c r="M340" i="42"/>
  <c r="L340" i="42"/>
  <c r="M339" i="42"/>
  <c r="L339" i="42"/>
  <c r="M338" i="42"/>
  <c r="L338" i="42"/>
  <c r="M337" i="42"/>
  <c r="L337" i="42"/>
  <c r="M336" i="42"/>
  <c r="L336" i="42"/>
  <c r="M335" i="42"/>
  <c r="L335" i="42"/>
  <c r="M334" i="42"/>
  <c r="L334" i="42"/>
  <c r="M333" i="42"/>
  <c r="L333" i="42"/>
  <c r="M332" i="42"/>
  <c r="L332" i="42"/>
  <c r="M331" i="42"/>
  <c r="L331" i="42"/>
  <c r="M330" i="42"/>
  <c r="L330" i="42"/>
  <c r="M329" i="42"/>
  <c r="L329" i="42"/>
  <c r="M328" i="42"/>
  <c r="L328" i="42"/>
  <c r="M327" i="42"/>
  <c r="L327" i="42"/>
  <c r="M326" i="42"/>
  <c r="L326" i="42"/>
  <c r="M325" i="42"/>
  <c r="L325" i="42"/>
  <c r="M324" i="42"/>
  <c r="L324" i="42"/>
  <c r="M323" i="42"/>
  <c r="L323" i="42"/>
  <c r="M322" i="42"/>
  <c r="L322" i="42"/>
  <c r="M321" i="42"/>
  <c r="L321" i="42"/>
  <c r="M320" i="42"/>
  <c r="L320" i="42"/>
  <c r="M319" i="42"/>
  <c r="L319" i="42"/>
  <c r="M318" i="42"/>
  <c r="L318" i="42"/>
  <c r="M317" i="42"/>
  <c r="L317" i="42"/>
  <c r="M316" i="42"/>
  <c r="L316" i="42"/>
  <c r="M315" i="42"/>
  <c r="L315" i="42"/>
  <c r="M314" i="42"/>
  <c r="L314" i="42"/>
  <c r="M313" i="42"/>
  <c r="L313" i="42"/>
  <c r="M312" i="42"/>
  <c r="L312" i="42"/>
  <c r="M311" i="42"/>
  <c r="L311" i="42"/>
  <c r="M310" i="42"/>
  <c r="L310" i="42"/>
  <c r="M309" i="42"/>
  <c r="L309" i="42"/>
  <c r="M308" i="42"/>
  <c r="L308" i="42"/>
  <c r="M307" i="42"/>
  <c r="L307" i="42"/>
  <c r="M306" i="42"/>
  <c r="L306" i="42"/>
  <c r="M305" i="42"/>
  <c r="L305" i="42"/>
  <c r="M304" i="42"/>
  <c r="L304" i="42"/>
  <c r="M303" i="42"/>
  <c r="L303" i="42"/>
  <c r="M302" i="42"/>
  <c r="L302" i="42"/>
  <c r="M301" i="42"/>
  <c r="L301" i="42"/>
  <c r="M300" i="42"/>
  <c r="L300" i="42"/>
  <c r="M299" i="42"/>
  <c r="L299" i="42"/>
  <c r="M298" i="42"/>
  <c r="L298" i="42"/>
  <c r="M297" i="42"/>
  <c r="L297" i="42"/>
  <c r="M296" i="42"/>
  <c r="L296" i="42"/>
  <c r="M275" i="42"/>
  <c r="L275" i="42"/>
  <c r="M269" i="42"/>
  <c r="L269" i="42"/>
  <c r="M264" i="42"/>
  <c r="L264" i="42"/>
  <c r="M258" i="42"/>
  <c r="L258" i="42"/>
  <c r="M253" i="42"/>
  <c r="L253" i="42"/>
  <c r="M248" i="42"/>
  <c r="L248" i="42"/>
  <c r="M243" i="42"/>
  <c r="L243" i="42"/>
  <c r="M242" i="42"/>
  <c r="L242" i="42"/>
  <c r="M241" i="42"/>
  <c r="L241" i="42"/>
  <c r="M240" i="42"/>
  <c r="L240" i="42"/>
  <c r="M239" i="42"/>
  <c r="L239" i="42"/>
  <c r="M238" i="42"/>
  <c r="L238" i="42"/>
  <c r="M237" i="42"/>
  <c r="L237" i="42"/>
  <c r="M236" i="42"/>
  <c r="L236" i="42"/>
  <c r="M235" i="42"/>
  <c r="L235" i="42"/>
  <c r="M234" i="42"/>
  <c r="L234" i="42"/>
  <c r="M233" i="42"/>
  <c r="L233" i="42"/>
  <c r="M232" i="42"/>
  <c r="L232" i="42"/>
  <c r="M231" i="42"/>
  <c r="L231" i="42"/>
  <c r="M230" i="42"/>
  <c r="L230" i="42"/>
  <c r="M229" i="42"/>
  <c r="L229" i="42"/>
  <c r="M228" i="42"/>
  <c r="L228" i="42"/>
  <c r="M227" i="42"/>
  <c r="L227" i="42"/>
  <c r="M226" i="42"/>
  <c r="L226" i="42"/>
  <c r="M225" i="42"/>
  <c r="L225" i="42"/>
  <c r="M224" i="42"/>
  <c r="L224" i="42"/>
  <c r="M223" i="42"/>
  <c r="L223" i="42"/>
  <c r="M222" i="42"/>
  <c r="L222" i="42"/>
  <c r="M221" i="42"/>
  <c r="L221" i="42"/>
  <c r="M220" i="42"/>
  <c r="L220" i="42"/>
  <c r="M219" i="42"/>
  <c r="L219" i="42"/>
  <c r="M218" i="42"/>
  <c r="L218" i="42"/>
  <c r="M217" i="42"/>
  <c r="L217" i="42"/>
  <c r="M216" i="42"/>
  <c r="L216" i="42"/>
  <c r="M215" i="42"/>
  <c r="L215" i="42"/>
  <c r="M214" i="42"/>
  <c r="L214" i="42"/>
  <c r="M213" i="42"/>
  <c r="L213" i="42"/>
  <c r="M212" i="42"/>
  <c r="L212" i="42"/>
  <c r="M211" i="42"/>
  <c r="L211" i="42"/>
  <c r="M210" i="42"/>
  <c r="L210" i="42"/>
  <c r="M209" i="42"/>
  <c r="L209" i="42"/>
  <c r="M208" i="42"/>
  <c r="L208" i="42"/>
  <c r="M207" i="42"/>
  <c r="L207" i="42"/>
  <c r="M206" i="42"/>
  <c r="L206" i="42"/>
  <c r="M203" i="42"/>
  <c r="L203" i="42"/>
  <c r="M197" i="42"/>
  <c r="L197" i="42"/>
  <c r="M191" i="42"/>
  <c r="L191" i="42"/>
  <c r="M184" i="42"/>
  <c r="L184" i="42"/>
  <c r="M177" i="42"/>
  <c r="L177" i="42"/>
  <c r="M171" i="42"/>
  <c r="L171" i="42"/>
  <c r="M165" i="42"/>
  <c r="L165" i="42"/>
  <c r="M160" i="42"/>
  <c r="L160" i="42"/>
  <c r="M154" i="42"/>
  <c r="L154" i="42"/>
  <c r="L147" i="42"/>
  <c r="M140" i="42"/>
  <c r="L140" i="42"/>
  <c r="M134" i="42"/>
  <c r="L134" i="42"/>
  <c r="M128" i="42"/>
  <c r="L128" i="42"/>
  <c r="M122" i="42"/>
  <c r="L122" i="42"/>
  <c r="M116" i="42"/>
  <c r="L116" i="42"/>
  <c r="M112" i="42"/>
  <c r="L112" i="42"/>
  <c r="M111" i="42"/>
  <c r="L111" i="42"/>
  <c r="M110" i="42"/>
  <c r="L110" i="42"/>
  <c r="M109" i="42"/>
  <c r="L109" i="42"/>
  <c r="M108" i="42"/>
  <c r="L108" i="42"/>
  <c r="M107" i="42"/>
  <c r="L107" i="42"/>
  <c r="M106" i="42"/>
  <c r="L106" i="42"/>
  <c r="M105" i="42"/>
  <c r="L105" i="42"/>
  <c r="M98" i="42"/>
  <c r="M97" i="42"/>
  <c r="M95" i="42"/>
  <c r="L95" i="42"/>
  <c r="M92" i="42"/>
  <c r="L92" i="42"/>
  <c r="M91" i="42"/>
  <c r="L91" i="42"/>
  <c r="M90" i="42"/>
  <c r="L90" i="42"/>
  <c r="M87" i="42"/>
  <c r="L87" i="42"/>
  <c r="M82" i="42"/>
  <c r="L82" i="42"/>
  <c r="M81" i="42"/>
  <c r="L81" i="42"/>
  <c r="M80" i="42"/>
  <c r="L80" i="42"/>
  <c r="M79" i="42"/>
  <c r="L79" i="42"/>
  <c r="M78" i="42"/>
  <c r="L78" i="42"/>
  <c r="M77" i="42"/>
  <c r="L77" i="42"/>
  <c r="M76" i="42"/>
  <c r="L76" i="42"/>
  <c r="M74" i="42"/>
  <c r="L74" i="42"/>
  <c r="M72" i="42"/>
  <c r="L72" i="42"/>
  <c r="M70" i="42"/>
  <c r="L70" i="42"/>
  <c r="M68" i="42"/>
  <c r="L68" i="42"/>
  <c r="M67" i="42"/>
  <c r="L67" i="42"/>
  <c r="M64" i="42"/>
  <c r="M63" i="42"/>
  <c r="M62" i="42"/>
  <c r="L62" i="42"/>
  <c r="L61" i="42"/>
  <c r="L60" i="42"/>
  <c r="M58" i="42"/>
  <c r="L58" i="42"/>
  <c r="M57" i="42"/>
  <c r="L57" i="42"/>
  <c r="M56" i="42"/>
  <c r="L56" i="42"/>
  <c r="M55" i="42"/>
  <c r="L55" i="42"/>
  <c r="M54" i="42"/>
  <c r="L54" i="42"/>
  <c r="M53" i="42"/>
  <c r="L53" i="42"/>
  <c r="M52" i="42"/>
  <c r="L52" i="42"/>
  <c r="M51" i="42"/>
  <c r="L51" i="42"/>
  <c r="M49" i="42"/>
  <c r="M48" i="42"/>
  <c r="M47" i="42"/>
  <c r="M46" i="42"/>
  <c r="M45" i="42"/>
  <c r="L45" i="42"/>
  <c r="M44" i="42"/>
  <c r="L44" i="42"/>
  <c r="M43" i="42"/>
  <c r="L43" i="42"/>
  <c r="M42" i="42"/>
  <c r="L42" i="42"/>
  <c r="M41" i="42"/>
  <c r="L41" i="42"/>
  <c r="M40" i="42"/>
  <c r="L40" i="42"/>
  <c r="M39" i="42"/>
  <c r="M38" i="42"/>
  <c r="M29" i="42"/>
  <c r="L29" i="42"/>
  <c r="M28" i="42"/>
  <c r="L28" i="42"/>
  <c r="M27" i="42"/>
  <c r="L27" i="42"/>
  <c r="M26" i="42"/>
  <c r="L26" i="42"/>
  <c r="M22" i="42"/>
  <c r="L22" i="42"/>
  <c r="M21" i="42"/>
  <c r="L21" i="42"/>
  <c r="M20" i="42"/>
  <c r="L20" i="42"/>
  <c r="M19" i="42"/>
  <c r="L19" i="42"/>
  <c r="M18" i="42"/>
  <c r="L18" i="42"/>
  <c r="M16" i="42"/>
  <c r="L16" i="42"/>
  <c r="M15" i="42"/>
  <c r="L15" i="42"/>
  <c r="M14" i="42"/>
  <c r="M13" i="42"/>
  <c r="X135" i="40"/>
  <c r="X134" i="40"/>
  <c r="X133" i="40"/>
  <c r="W133" i="40"/>
  <c r="X132" i="40"/>
  <c r="W132" i="40"/>
  <c r="X131" i="40"/>
  <c r="W131" i="40"/>
  <c r="X129" i="40"/>
  <c r="X127" i="40"/>
  <c r="W127" i="40"/>
  <c r="X126" i="40"/>
  <c r="X125" i="40"/>
  <c r="W125" i="40"/>
  <c r="X124" i="40"/>
  <c r="W124" i="40"/>
  <c r="X123" i="40"/>
  <c r="W123" i="40"/>
  <c r="W122" i="40"/>
  <c r="X118" i="40"/>
  <c r="W118" i="40"/>
  <c r="X117" i="40"/>
  <c r="W117" i="40"/>
  <c r="X116" i="40"/>
  <c r="W116" i="40"/>
  <c r="X115" i="40"/>
  <c r="X113" i="40"/>
  <c r="W113" i="40"/>
  <c r="X112" i="40"/>
  <c r="W112" i="40"/>
  <c r="X111" i="40"/>
  <c r="W111" i="40"/>
  <c r="X110" i="40"/>
  <c r="W110" i="40"/>
  <c r="X109" i="40"/>
  <c r="W109" i="40"/>
  <c r="X108" i="40"/>
  <c r="W108" i="40"/>
  <c r="X105" i="40"/>
  <c r="W105" i="40"/>
  <c r="X104" i="40"/>
  <c r="W104" i="40"/>
  <c r="X103" i="40"/>
  <c r="W103" i="40"/>
  <c r="X102" i="40"/>
  <c r="W102" i="40"/>
  <c r="X101" i="40"/>
  <c r="W101" i="40"/>
  <c r="X100" i="40"/>
  <c r="X99" i="40"/>
  <c r="X98" i="40"/>
  <c r="W98" i="40"/>
  <c r="X97" i="40"/>
  <c r="X96" i="40"/>
  <c r="X95" i="40"/>
  <c r="X94" i="40"/>
  <c r="X93" i="40"/>
  <c r="W93" i="40"/>
  <c r="X92" i="40"/>
  <c r="W92" i="40"/>
  <c r="X91" i="40"/>
  <c r="X90" i="40"/>
  <c r="W90" i="40"/>
  <c r="X89" i="40"/>
  <c r="X88" i="40"/>
  <c r="X87" i="40"/>
  <c r="X80" i="40"/>
  <c r="W80" i="40"/>
  <c r="X76" i="40"/>
  <c r="W76" i="40"/>
  <c r="X75" i="40"/>
  <c r="W75" i="40"/>
  <c r="X74" i="40"/>
  <c r="W74" i="40"/>
  <c r="X73" i="40"/>
  <c r="W73" i="40"/>
  <c r="X72" i="40"/>
  <c r="W72" i="40"/>
  <c r="X71" i="40"/>
  <c r="W71" i="40"/>
  <c r="X70" i="40"/>
  <c r="W70" i="40"/>
  <c r="X69" i="40"/>
  <c r="W69" i="40"/>
  <c r="X68" i="40"/>
  <c r="W68" i="40"/>
  <c r="X66" i="40"/>
  <c r="W66" i="40"/>
  <c r="X65" i="40"/>
  <c r="X63" i="40"/>
  <c r="W63" i="40"/>
  <c r="X62" i="40"/>
  <c r="W62" i="40"/>
  <c r="X60" i="40"/>
  <c r="X59" i="40"/>
  <c r="X58" i="40"/>
  <c r="X57" i="40"/>
  <c r="X56" i="40"/>
  <c r="X55" i="40"/>
  <c r="W55" i="40"/>
  <c r="X54" i="40"/>
  <c r="X53" i="40"/>
  <c r="W53" i="40"/>
  <c r="X52" i="40"/>
  <c r="X51" i="40"/>
  <c r="W51" i="40"/>
  <c r="X50" i="40"/>
  <c r="X49" i="40"/>
  <c r="X48" i="40"/>
  <c r="W48" i="40"/>
  <c r="X47" i="40"/>
  <c r="W47" i="40"/>
  <c r="X46" i="40"/>
  <c r="X44" i="40"/>
  <c r="W44" i="40"/>
  <c r="X43" i="40"/>
  <c r="W43" i="40"/>
  <c r="X40" i="40"/>
  <c r="W40" i="40"/>
  <c r="X39" i="40"/>
  <c r="W39" i="40"/>
  <c r="X38" i="40"/>
  <c r="W38" i="40"/>
  <c r="X37" i="40"/>
  <c r="W37" i="40"/>
  <c r="X36" i="40"/>
  <c r="W36" i="40"/>
  <c r="X35" i="40"/>
  <c r="W35" i="40"/>
  <c r="X34" i="40"/>
  <c r="W34" i="40"/>
  <c r="X32" i="40"/>
  <c r="W32" i="40"/>
  <c r="X31" i="40"/>
  <c r="X29" i="40"/>
  <c r="X27" i="40"/>
  <c r="X26" i="40"/>
  <c r="X25" i="40"/>
  <c r="X23" i="40"/>
  <c r="X22" i="40"/>
  <c r="X21" i="40"/>
  <c r="W21" i="40"/>
  <c r="X20" i="40"/>
  <c r="W20" i="40"/>
  <c r="X19" i="40"/>
  <c r="W19" i="40"/>
  <c r="X16" i="40"/>
  <c r="W16" i="40"/>
  <c r="X15" i="40"/>
  <c r="W15" i="40"/>
  <c r="X14" i="40"/>
  <c r="W14" i="40"/>
  <c r="X13" i="40"/>
  <c r="W13" i="40"/>
  <c r="X12" i="40"/>
  <c r="W12" i="40"/>
  <c r="T871" i="52"/>
  <c r="S871" i="52"/>
  <c r="M521" i="52"/>
  <c r="O521" i="52" s="1"/>
  <c r="T498" i="52" l="1"/>
  <c r="S498" i="52"/>
  <c r="T497" i="52"/>
  <c r="S497" i="52"/>
  <c r="T493" i="52"/>
  <c r="S493" i="52"/>
  <c r="T491" i="52"/>
  <c r="S491" i="52"/>
  <c r="T490" i="52"/>
  <c r="S490" i="52"/>
  <c r="T489" i="52"/>
  <c r="S489" i="52"/>
  <c r="T488" i="52"/>
  <c r="S488" i="52"/>
  <c r="T487" i="52"/>
  <c r="S487" i="52"/>
  <c r="T486" i="52"/>
  <c r="S486" i="52"/>
  <c r="T484" i="52"/>
  <c r="S484" i="52"/>
  <c r="T483" i="52"/>
  <c r="S483" i="52"/>
  <c r="T482" i="52"/>
  <c r="S482" i="52"/>
  <c r="T481" i="52"/>
  <c r="S481" i="52"/>
  <c r="T480" i="52"/>
  <c r="S480" i="52"/>
  <c r="T479" i="52"/>
  <c r="S479" i="52"/>
  <c r="T477" i="52"/>
  <c r="S477" i="52"/>
  <c r="T476" i="52"/>
  <c r="S476" i="52"/>
  <c r="T475" i="52"/>
  <c r="S475" i="52"/>
  <c r="T474" i="52"/>
  <c r="S474" i="52"/>
  <c r="T473" i="52"/>
  <c r="S473" i="52"/>
  <c r="T472" i="52"/>
  <c r="S472" i="52"/>
  <c r="T470" i="52"/>
  <c r="S470" i="52"/>
  <c r="T469" i="52"/>
  <c r="S469" i="52"/>
  <c r="T468" i="52"/>
  <c r="S468" i="52"/>
  <c r="T467" i="52"/>
  <c r="S467" i="52"/>
  <c r="T466" i="52"/>
  <c r="S466" i="52"/>
  <c r="T465" i="52"/>
  <c r="S465" i="52"/>
  <c r="T463" i="52"/>
  <c r="S463" i="52"/>
  <c r="T462" i="52"/>
  <c r="S462" i="52"/>
  <c r="T461" i="52"/>
  <c r="S461" i="52"/>
  <c r="T460" i="52"/>
  <c r="S460" i="52"/>
  <c r="T459" i="52"/>
  <c r="S459" i="52"/>
  <c r="T457" i="52"/>
  <c r="S457" i="52"/>
  <c r="T456" i="52"/>
  <c r="S456" i="52"/>
  <c r="T455" i="52"/>
  <c r="S455" i="52"/>
  <c r="T454" i="52"/>
  <c r="S454" i="52"/>
  <c r="T453" i="52"/>
  <c r="S453" i="52"/>
  <c r="T451" i="52"/>
  <c r="S451" i="52"/>
  <c r="T450" i="52"/>
  <c r="S450" i="52"/>
  <c r="T449" i="52"/>
  <c r="S449" i="52"/>
  <c r="T448" i="52"/>
  <c r="S448" i="52"/>
  <c r="T447" i="52"/>
  <c r="S447" i="52"/>
  <c r="T443" i="52"/>
  <c r="S443" i="52"/>
  <c r="T442" i="52"/>
  <c r="S442" i="52"/>
  <c r="T441" i="52"/>
  <c r="S441" i="52"/>
  <c r="T440" i="52"/>
  <c r="S440" i="52"/>
  <c r="T439" i="52"/>
  <c r="S439" i="52"/>
  <c r="T438" i="52"/>
  <c r="S438" i="52"/>
  <c r="T437" i="52"/>
  <c r="S437" i="52"/>
  <c r="T436" i="52"/>
  <c r="S436" i="52"/>
  <c r="T435" i="52"/>
  <c r="S435" i="52"/>
  <c r="T434" i="52"/>
  <c r="S434" i="52"/>
  <c r="T432" i="52"/>
  <c r="S432" i="52"/>
  <c r="T431" i="52"/>
  <c r="S431" i="52"/>
  <c r="T430" i="52"/>
  <c r="S430" i="52"/>
  <c r="T429" i="52"/>
  <c r="S429" i="52"/>
  <c r="T428" i="52"/>
  <c r="S428" i="52"/>
  <c r="T427" i="52"/>
  <c r="S427" i="52"/>
  <c r="T426" i="52"/>
  <c r="S426" i="52"/>
  <c r="T424" i="52"/>
  <c r="S424" i="52"/>
  <c r="T423" i="52"/>
  <c r="S423" i="52"/>
  <c r="T422" i="52"/>
  <c r="S422" i="52"/>
  <c r="T421" i="52"/>
  <c r="S421" i="52"/>
  <c r="T420" i="52"/>
  <c r="S420" i="52"/>
  <c r="T419" i="52"/>
  <c r="S419" i="52"/>
  <c r="T417" i="52"/>
  <c r="S417" i="52"/>
  <c r="T416" i="52"/>
  <c r="S416" i="52"/>
  <c r="T415" i="52"/>
  <c r="S415" i="52"/>
  <c r="T414" i="52"/>
  <c r="S414" i="52"/>
  <c r="T413" i="52"/>
  <c r="S413" i="52"/>
  <c r="T412" i="52"/>
  <c r="S412" i="52"/>
  <c r="T410" i="52"/>
  <c r="S410" i="52"/>
  <c r="T409" i="52"/>
  <c r="S409" i="52"/>
  <c r="T408" i="52"/>
  <c r="S408" i="52"/>
  <c r="T407" i="52"/>
  <c r="S407" i="52"/>
  <c r="T406" i="52"/>
  <c r="S406" i="52"/>
  <c r="T405" i="52"/>
  <c r="S405" i="52"/>
  <c r="T402" i="52"/>
  <c r="S402" i="52"/>
  <c r="T401" i="52"/>
  <c r="S401" i="52"/>
  <c r="T400" i="52"/>
  <c r="S400" i="52"/>
  <c r="T399" i="52"/>
  <c r="S399" i="52"/>
  <c r="T398" i="52"/>
  <c r="S398" i="52"/>
  <c r="T395" i="52"/>
  <c r="S395" i="52"/>
  <c r="T394" i="52"/>
  <c r="S394" i="52"/>
  <c r="T393" i="52"/>
  <c r="S393" i="52"/>
  <c r="T392" i="52"/>
  <c r="S392" i="52"/>
  <c r="T391" i="52"/>
  <c r="S391" i="52"/>
  <c r="T390" i="52"/>
  <c r="S390" i="52"/>
  <c r="T389" i="52"/>
  <c r="S389" i="52"/>
  <c r="T388" i="52"/>
  <c r="S388" i="52"/>
  <c r="T387" i="52"/>
  <c r="S387" i="52"/>
  <c r="T386" i="52"/>
  <c r="S386" i="52"/>
  <c r="T384" i="52"/>
  <c r="S384" i="52"/>
  <c r="T383" i="52"/>
  <c r="S383" i="52"/>
  <c r="T382" i="52"/>
  <c r="S382" i="52"/>
  <c r="T381" i="52"/>
  <c r="S381" i="52"/>
  <c r="T380" i="52"/>
  <c r="S380" i="52"/>
  <c r="T379" i="52"/>
  <c r="S379" i="52"/>
  <c r="T378" i="52"/>
  <c r="S378" i="52"/>
  <c r="T376" i="52"/>
  <c r="S376" i="52"/>
  <c r="T375" i="52"/>
  <c r="S375" i="52"/>
  <c r="T374" i="52"/>
  <c r="S374" i="52"/>
  <c r="T373" i="52"/>
  <c r="S373" i="52"/>
  <c r="T372" i="52"/>
  <c r="S372" i="52"/>
  <c r="T371" i="52"/>
  <c r="S371" i="52"/>
  <c r="T369" i="52"/>
  <c r="S369" i="52"/>
  <c r="T368" i="52"/>
  <c r="S368" i="52"/>
  <c r="T367" i="52"/>
  <c r="S367" i="52"/>
  <c r="T366" i="52"/>
  <c r="S366" i="52"/>
  <c r="T365" i="52"/>
  <c r="S365" i="52"/>
  <c r="T364" i="52"/>
  <c r="S364" i="52"/>
  <c r="T362" i="52"/>
  <c r="S362" i="52"/>
  <c r="T361" i="52"/>
  <c r="S361" i="52"/>
  <c r="T360" i="52"/>
  <c r="S360" i="52"/>
  <c r="T359" i="52"/>
  <c r="S359" i="52"/>
  <c r="T358" i="52"/>
  <c r="S358" i="52"/>
  <c r="T357" i="52"/>
  <c r="S357" i="52"/>
  <c r="T355" i="52"/>
  <c r="S355" i="52"/>
  <c r="T354" i="52"/>
  <c r="S354" i="52"/>
  <c r="T353" i="52"/>
  <c r="S353" i="52"/>
  <c r="T352" i="52"/>
  <c r="S352" i="52"/>
  <c r="T351" i="52"/>
  <c r="S351" i="52"/>
  <c r="T348" i="52"/>
  <c r="S348" i="52"/>
  <c r="T347" i="52"/>
  <c r="S347" i="52"/>
  <c r="T346" i="52"/>
  <c r="S346" i="52"/>
  <c r="T345" i="52"/>
  <c r="S345" i="52"/>
  <c r="T344" i="52"/>
  <c r="S344" i="52"/>
  <c r="T343" i="52"/>
  <c r="S343" i="52"/>
  <c r="T342" i="52"/>
  <c r="S342" i="52"/>
  <c r="T341" i="52"/>
  <c r="S341" i="52"/>
  <c r="T340" i="52"/>
  <c r="S340" i="52"/>
  <c r="T339" i="52"/>
  <c r="S339" i="52"/>
  <c r="T337" i="52"/>
  <c r="S337" i="52"/>
  <c r="T336" i="52"/>
  <c r="S336" i="52"/>
  <c r="T335" i="52"/>
  <c r="S335" i="52"/>
  <c r="T334" i="52"/>
  <c r="S334" i="52"/>
  <c r="T333" i="52"/>
  <c r="S333" i="52"/>
  <c r="T332" i="52"/>
  <c r="S332" i="52"/>
  <c r="T331" i="52"/>
  <c r="S331" i="52"/>
  <c r="T329" i="52"/>
  <c r="S329" i="52"/>
  <c r="T328" i="52"/>
  <c r="S328" i="52"/>
  <c r="T327" i="52"/>
  <c r="S327" i="52"/>
  <c r="T326" i="52"/>
  <c r="S326" i="52"/>
  <c r="T325" i="52"/>
  <c r="S325" i="52"/>
  <c r="T324" i="52"/>
  <c r="S324" i="52"/>
  <c r="T322" i="52"/>
  <c r="S322" i="52"/>
  <c r="T321" i="52"/>
  <c r="S321" i="52"/>
  <c r="T320" i="52"/>
  <c r="S320" i="52"/>
  <c r="T319" i="52"/>
  <c r="S319" i="52"/>
  <c r="T318" i="52"/>
  <c r="S318" i="52"/>
  <c r="T317" i="52"/>
  <c r="S317" i="52"/>
  <c r="T315" i="52"/>
  <c r="S315" i="52"/>
  <c r="T314" i="52"/>
  <c r="S314" i="52"/>
  <c r="T313" i="52"/>
  <c r="S313" i="52"/>
  <c r="T312" i="52"/>
  <c r="S312" i="52"/>
  <c r="T311" i="52"/>
  <c r="S311" i="52"/>
  <c r="T310" i="52"/>
  <c r="S310" i="52"/>
  <c r="T308" i="52"/>
  <c r="S308" i="52"/>
  <c r="T307" i="52"/>
  <c r="S307" i="52"/>
  <c r="T306" i="52"/>
  <c r="S306" i="52"/>
  <c r="T305" i="52"/>
  <c r="S305" i="52"/>
  <c r="T304" i="52"/>
  <c r="S304" i="52"/>
  <c r="T301" i="52"/>
  <c r="S301" i="52"/>
  <c r="T300" i="52"/>
  <c r="S300" i="52"/>
  <c r="T299" i="52"/>
  <c r="S299" i="52"/>
  <c r="T298" i="52"/>
  <c r="S298" i="52"/>
  <c r="T297" i="52"/>
  <c r="S297" i="52"/>
  <c r="T296" i="52"/>
  <c r="S296" i="52"/>
  <c r="T295" i="52"/>
  <c r="S295" i="52"/>
  <c r="T294" i="52"/>
  <c r="S294" i="52"/>
  <c r="T293" i="52"/>
  <c r="S293" i="52"/>
  <c r="T292" i="52"/>
  <c r="S292" i="52"/>
  <c r="T290" i="52"/>
  <c r="S290" i="52"/>
  <c r="T289" i="52"/>
  <c r="S289" i="52"/>
  <c r="T288" i="52"/>
  <c r="S288" i="52"/>
  <c r="T287" i="52"/>
  <c r="S287" i="52"/>
  <c r="T286" i="52"/>
  <c r="S286" i="52"/>
  <c r="T285" i="52"/>
  <c r="S285" i="52"/>
  <c r="T284" i="52"/>
  <c r="S284" i="52"/>
  <c r="T281" i="52"/>
  <c r="S281" i="52"/>
  <c r="T280" i="52"/>
  <c r="S280" i="52"/>
  <c r="T279" i="52"/>
  <c r="S279" i="52"/>
  <c r="T278" i="52"/>
  <c r="S278" i="52"/>
  <c r="T277" i="52"/>
  <c r="S277" i="52"/>
  <c r="T276" i="52"/>
  <c r="S276" i="52"/>
  <c r="T274" i="52"/>
  <c r="S274" i="52"/>
  <c r="T273" i="52"/>
  <c r="S273" i="52"/>
  <c r="T272" i="52"/>
  <c r="S272" i="52"/>
  <c r="T271" i="52"/>
  <c r="S271" i="52"/>
  <c r="T270" i="52"/>
  <c r="S270" i="52"/>
  <c r="T269" i="52"/>
  <c r="S269" i="52"/>
  <c r="T267" i="52"/>
  <c r="S267" i="52"/>
  <c r="T266" i="52"/>
  <c r="S266" i="52"/>
  <c r="T265" i="52"/>
  <c r="S265" i="52"/>
  <c r="T264" i="52"/>
  <c r="S264" i="52"/>
  <c r="T263" i="52"/>
  <c r="S263" i="52"/>
  <c r="T262" i="52"/>
  <c r="S262" i="52"/>
  <c r="T260" i="52"/>
  <c r="S260" i="52"/>
  <c r="T259" i="52"/>
  <c r="S259" i="52"/>
  <c r="T258" i="52"/>
  <c r="S258" i="52"/>
  <c r="T257" i="52"/>
  <c r="S257" i="52"/>
  <c r="T256" i="52"/>
  <c r="S256" i="52"/>
  <c r="T253" i="52"/>
  <c r="S253" i="52"/>
  <c r="T252" i="52"/>
  <c r="S252" i="52"/>
  <c r="T251" i="52"/>
  <c r="S251" i="52"/>
  <c r="T250" i="52"/>
  <c r="S250" i="52"/>
  <c r="T249" i="52"/>
  <c r="S249" i="52"/>
  <c r="T248" i="52"/>
  <c r="S248" i="52"/>
  <c r="T247" i="52"/>
  <c r="S247" i="52"/>
  <c r="T246" i="52"/>
  <c r="S246" i="52"/>
  <c r="T245" i="52"/>
  <c r="S245" i="52"/>
  <c r="T244" i="52"/>
  <c r="S244" i="52"/>
  <c r="T242" i="52"/>
  <c r="S242" i="52"/>
  <c r="T241" i="52"/>
  <c r="S241" i="52"/>
  <c r="T240" i="52"/>
  <c r="S240" i="52"/>
  <c r="T239" i="52"/>
  <c r="S239" i="52"/>
  <c r="T238" i="52"/>
  <c r="S238" i="52"/>
  <c r="T236" i="52"/>
  <c r="S236" i="52"/>
  <c r="T235" i="52"/>
  <c r="S235" i="52"/>
  <c r="T234" i="52"/>
  <c r="S234" i="52"/>
  <c r="T233" i="52"/>
  <c r="S233" i="52"/>
  <c r="T232" i="52"/>
  <c r="S232" i="52"/>
  <c r="T231" i="52"/>
  <c r="S231" i="52"/>
  <c r="T230" i="52"/>
  <c r="S230" i="52"/>
  <c r="T227" i="52"/>
  <c r="S227" i="52"/>
  <c r="T226" i="52"/>
  <c r="S226" i="52"/>
  <c r="T225" i="52"/>
  <c r="S225" i="52"/>
  <c r="T224" i="52"/>
  <c r="S224" i="52"/>
  <c r="T223" i="52"/>
  <c r="S223" i="52"/>
  <c r="T222" i="52"/>
  <c r="S222" i="52"/>
  <c r="T221" i="52"/>
  <c r="S221" i="52"/>
  <c r="T220" i="52"/>
  <c r="S220" i="52"/>
  <c r="T219" i="52"/>
  <c r="S219" i="52"/>
  <c r="T218" i="52"/>
  <c r="S218" i="52"/>
  <c r="T216" i="52"/>
  <c r="S216" i="52"/>
  <c r="T215" i="52"/>
  <c r="S215" i="52"/>
  <c r="T214" i="52"/>
  <c r="S214" i="52"/>
  <c r="T213" i="52"/>
  <c r="S213" i="52"/>
  <c r="T212" i="52"/>
  <c r="S212" i="52"/>
  <c r="T210" i="52"/>
  <c r="S210" i="52"/>
  <c r="T209" i="52"/>
  <c r="S209" i="52"/>
  <c r="T208" i="52"/>
  <c r="S208" i="52"/>
  <c r="T207" i="52"/>
  <c r="S207" i="52"/>
  <c r="T206" i="52"/>
  <c r="S206" i="52"/>
  <c r="T205" i="52"/>
  <c r="S205" i="52"/>
  <c r="T204" i="52"/>
  <c r="S204" i="52"/>
  <c r="T201" i="52"/>
  <c r="S201" i="52"/>
  <c r="T200" i="52"/>
  <c r="S200" i="52"/>
  <c r="T199" i="52"/>
  <c r="S199" i="52"/>
  <c r="T198" i="52"/>
  <c r="S198" i="52"/>
  <c r="T197" i="52"/>
  <c r="S197" i="52"/>
  <c r="T196" i="52"/>
  <c r="S196" i="52"/>
  <c r="T195" i="52"/>
  <c r="S195" i="52"/>
  <c r="T194" i="52"/>
  <c r="S194" i="52"/>
  <c r="T193" i="52"/>
  <c r="S193" i="52"/>
  <c r="T192" i="52"/>
  <c r="S192" i="52"/>
  <c r="T191" i="52"/>
  <c r="S191" i="52"/>
  <c r="T190" i="52"/>
  <c r="S190" i="52"/>
  <c r="T189" i="52"/>
  <c r="S189" i="52"/>
  <c r="T188" i="52"/>
  <c r="S188" i="52"/>
  <c r="T187" i="52"/>
  <c r="S187" i="52"/>
  <c r="T186" i="52"/>
  <c r="S186" i="52"/>
  <c r="T185" i="52"/>
  <c r="S185" i="52"/>
  <c r="T184" i="52"/>
  <c r="S184" i="52"/>
  <c r="T183" i="52"/>
  <c r="S183" i="52"/>
  <c r="T182" i="52"/>
  <c r="S182" i="52"/>
  <c r="T181" i="52"/>
  <c r="S181" i="52"/>
  <c r="T180" i="52"/>
  <c r="S180" i="52"/>
  <c r="T179" i="52"/>
  <c r="S179" i="52"/>
  <c r="T178" i="52"/>
  <c r="S178" i="52"/>
  <c r="T177" i="52"/>
  <c r="S177" i="52"/>
  <c r="T176" i="52"/>
  <c r="S176" i="52"/>
  <c r="T171" i="52"/>
  <c r="S171" i="52"/>
  <c r="T170" i="52"/>
  <c r="S170" i="52"/>
  <c r="T169" i="52"/>
  <c r="S169" i="52"/>
  <c r="T168" i="52"/>
  <c r="S168" i="52"/>
  <c r="T167" i="52"/>
  <c r="S167" i="52"/>
  <c r="T166" i="52"/>
  <c r="S166" i="52"/>
  <c r="T165" i="52"/>
  <c r="S165" i="52"/>
  <c r="T164" i="52"/>
  <c r="S164" i="52"/>
  <c r="T163" i="52"/>
  <c r="S163" i="52"/>
  <c r="T162" i="52"/>
  <c r="S162" i="52"/>
  <c r="T161" i="52"/>
  <c r="S161" i="52"/>
  <c r="T160" i="52"/>
  <c r="S160" i="52"/>
  <c r="T154" i="52"/>
  <c r="S154" i="52"/>
  <c r="T153" i="52"/>
  <c r="S153" i="52"/>
  <c r="T152" i="52"/>
  <c r="S152" i="52"/>
  <c r="T151" i="52"/>
  <c r="S151" i="52"/>
  <c r="T150" i="52"/>
  <c r="S150" i="52"/>
  <c r="T149" i="52"/>
  <c r="S149" i="52"/>
  <c r="T148" i="52"/>
  <c r="S148" i="52"/>
  <c r="T147" i="52"/>
  <c r="S147" i="52"/>
  <c r="T145" i="52"/>
  <c r="S145" i="52"/>
  <c r="T144" i="52"/>
  <c r="S144" i="52"/>
  <c r="T143" i="52"/>
  <c r="S143" i="52"/>
  <c r="T142" i="52"/>
  <c r="S142" i="52"/>
  <c r="T141" i="52"/>
  <c r="S141" i="52"/>
  <c r="T137" i="52"/>
  <c r="S137" i="52"/>
  <c r="T136" i="52"/>
  <c r="S136" i="52"/>
  <c r="T135" i="52"/>
  <c r="S135" i="52"/>
  <c r="T134" i="52"/>
  <c r="S134" i="52"/>
  <c r="T133" i="52"/>
  <c r="S133" i="52"/>
  <c r="T132" i="52"/>
  <c r="S132" i="52"/>
  <c r="T131" i="52"/>
  <c r="S131" i="52"/>
  <c r="T130" i="52"/>
  <c r="S130" i="52"/>
  <c r="T129" i="52"/>
  <c r="S129" i="52"/>
  <c r="T128" i="52"/>
  <c r="S128" i="52"/>
  <c r="T127" i="52"/>
  <c r="S127" i="52"/>
  <c r="T126" i="52"/>
  <c r="S126" i="52"/>
  <c r="T125" i="52"/>
  <c r="S125" i="52"/>
  <c r="T124" i="52"/>
  <c r="S124" i="52"/>
  <c r="T123" i="52"/>
  <c r="S123" i="52"/>
  <c r="T122" i="52"/>
  <c r="S122" i="52"/>
  <c r="T110" i="52"/>
  <c r="S110" i="52"/>
  <c r="T109" i="52"/>
  <c r="S109" i="52"/>
  <c r="T108" i="52"/>
  <c r="S108" i="52"/>
  <c r="T107" i="52"/>
  <c r="S107" i="52"/>
  <c r="T105" i="52"/>
  <c r="S105" i="52"/>
  <c r="T104" i="52"/>
  <c r="S104" i="52"/>
  <c r="T103" i="52"/>
  <c r="S103" i="52"/>
  <c r="T102" i="52"/>
  <c r="S102" i="52"/>
  <c r="T100" i="52"/>
  <c r="T99" i="52"/>
  <c r="T98" i="52"/>
  <c r="T96" i="52"/>
  <c r="T95" i="52"/>
  <c r="T94" i="52"/>
  <c r="T93" i="52"/>
  <c r="T91" i="52"/>
  <c r="T90" i="52"/>
  <c r="T89" i="52"/>
  <c r="T88" i="52"/>
  <c r="T86" i="52"/>
  <c r="S86" i="52"/>
  <c r="T85" i="52"/>
  <c r="S85" i="52"/>
  <c r="T83" i="52"/>
  <c r="S83" i="52"/>
  <c r="T82" i="52"/>
  <c r="S82" i="52"/>
  <c r="T81" i="52"/>
  <c r="S81" i="52"/>
  <c r="T80" i="52"/>
  <c r="S80" i="52"/>
  <c r="T79" i="52"/>
  <c r="S79" i="52"/>
  <c r="T78" i="52"/>
  <c r="S78" i="52"/>
  <c r="T77" i="52"/>
  <c r="S77" i="52"/>
  <c r="T76" i="52"/>
  <c r="S76" i="52"/>
  <c r="T73" i="52"/>
  <c r="T69" i="52"/>
  <c r="S69" i="52"/>
  <c r="T68" i="52"/>
  <c r="S68" i="52"/>
  <c r="T64" i="52"/>
  <c r="S64" i="52"/>
  <c r="T63" i="52"/>
  <c r="S63" i="52"/>
  <c r="T62" i="52"/>
  <c r="S62" i="52"/>
  <c r="T61" i="52"/>
  <c r="S61" i="52"/>
  <c r="T57" i="52"/>
  <c r="S57" i="52"/>
  <c r="T56" i="52"/>
  <c r="S56" i="52"/>
  <c r="T55" i="52"/>
  <c r="S55" i="52"/>
  <c r="T54" i="52"/>
  <c r="S54" i="52"/>
  <c r="T50" i="52"/>
  <c r="S50" i="52"/>
  <c r="T49" i="52"/>
  <c r="S49" i="52"/>
  <c r="T48" i="52"/>
  <c r="S48" i="52"/>
  <c r="T47" i="52"/>
  <c r="S47" i="52"/>
  <c r="T43" i="52"/>
  <c r="S43" i="52"/>
  <c r="T42" i="52"/>
  <c r="S42" i="52"/>
  <c r="T41" i="52"/>
  <c r="S41" i="52"/>
  <c r="T40" i="52"/>
  <c r="S40" i="52"/>
  <c r="T36" i="52"/>
  <c r="S36" i="52"/>
  <c r="T35" i="52"/>
  <c r="S35" i="52"/>
  <c r="T33" i="52"/>
  <c r="S33" i="52"/>
  <c r="T32" i="52"/>
  <c r="S32" i="52"/>
  <c r="T31" i="52"/>
  <c r="S31" i="52"/>
  <c r="T27" i="52"/>
  <c r="S27" i="52"/>
  <c r="T26" i="52"/>
  <c r="S26" i="52"/>
  <c r="T24" i="52"/>
  <c r="S24" i="52"/>
  <c r="T23" i="52"/>
  <c r="S23" i="52"/>
  <c r="T19" i="52"/>
  <c r="S19" i="52"/>
  <c r="T18" i="52"/>
  <c r="S18" i="52"/>
  <c r="T16" i="52"/>
  <c r="S16" i="52"/>
  <c r="T15" i="52"/>
  <c r="S15" i="52"/>
  <c r="S159" i="52"/>
  <c r="T159" i="52"/>
  <c r="S14" i="52"/>
  <c r="T14" i="52"/>
  <c r="M12" i="86" l="1"/>
  <c r="L12" i="86"/>
  <c r="G12" i="86"/>
  <c r="H12" i="86" s="1"/>
  <c r="E12" i="86"/>
  <c r="F12" i="86" s="1"/>
  <c r="M52" i="80"/>
  <c r="I12" i="86" l="1"/>
  <c r="L12" i="16" l="1"/>
  <c r="X11" i="40" l="1"/>
  <c r="W11" i="40"/>
  <c r="P861" i="52" l="1"/>
  <c r="P863" i="52"/>
  <c r="H136" i="40" l="1"/>
  <c r="F136" i="40" l="1"/>
  <c r="I136" i="40"/>
  <c r="G25" i="51" l="1"/>
  <c r="U6" i="85" l="1"/>
  <c r="U4" i="85"/>
  <c r="P6" i="85" l="1"/>
  <c r="K6" i="85"/>
  <c r="P520" i="52" l="1"/>
  <c r="P859" i="52"/>
  <c r="P853" i="52"/>
  <c r="P865" i="52"/>
  <c r="P504" i="52"/>
  <c r="P856" i="52"/>
  <c r="P506" i="52"/>
  <c r="P868" i="52"/>
  <c r="P516" i="52"/>
  <c r="P510" i="52"/>
  <c r="P521" i="52"/>
  <c r="P852" i="52"/>
  <c r="P854" i="52"/>
  <c r="P502" i="52"/>
  <c r="P519" i="52"/>
  <c r="P505" i="52"/>
  <c r="P871" i="52"/>
  <c r="P857" i="52" l="1"/>
  <c r="P860" i="52"/>
  <c r="P517" i="52"/>
  <c r="P864" i="52"/>
  <c r="P518" i="52"/>
  <c r="P855" i="52"/>
  <c r="P867" i="52"/>
  <c r="P851" i="52"/>
  <c r="P508" i="52"/>
  <c r="P503" i="52"/>
  <c r="P850" i="52"/>
  <c r="P511" i="52"/>
  <c r="P515" i="52"/>
  <c r="P513" i="52"/>
  <c r="P507" i="52"/>
  <c r="H117" i="40" l="1"/>
  <c r="F117" i="40"/>
  <c r="H116" i="40"/>
  <c r="F116" i="40"/>
  <c r="H115" i="40"/>
  <c r="F115" i="40"/>
  <c r="H107" i="40"/>
  <c r="F107" i="40"/>
  <c r="H106" i="40"/>
  <c r="F106" i="40"/>
  <c r="H105" i="40"/>
  <c r="F105" i="40"/>
  <c r="H103" i="40"/>
  <c r="F103" i="40"/>
  <c r="H100" i="40"/>
  <c r="F100" i="40"/>
  <c r="H99" i="40"/>
  <c r="F99" i="40"/>
  <c r="H93" i="40"/>
  <c r="F93" i="40"/>
  <c r="H92" i="40"/>
  <c r="F92" i="40"/>
  <c r="H91" i="40"/>
  <c r="F91" i="40"/>
  <c r="H90" i="40"/>
  <c r="F90" i="40"/>
  <c r="H89" i="40"/>
  <c r="F89" i="40"/>
  <c r="H88" i="40"/>
  <c r="F88" i="40"/>
  <c r="H87" i="40"/>
  <c r="F87" i="40"/>
  <c r="H86" i="40"/>
  <c r="F86" i="40"/>
  <c r="H85" i="40"/>
  <c r="F85" i="40"/>
  <c r="H84" i="40"/>
  <c r="F84" i="40"/>
  <c r="H80" i="40"/>
  <c r="F80" i="40"/>
  <c r="H79" i="40"/>
  <c r="F79" i="40"/>
  <c r="H78" i="40"/>
  <c r="F78" i="40"/>
  <c r="H77" i="40"/>
  <c r="F77" i="40"/>
  <c r="H75" i="40"/>
  <c r="F75" i="40"/>
  <c r="H74" i="40"/>
  <c r="F74" i="40"/>
  <c r="H73" i="40"/>
  <c r="F73" i="40"/>
  <c r="H72" i="40"/>
  <c r="F72" i="40"/>
  <c r="H71" i="40"/>
  <c r="F71" i="40"/>
  <c r="H70" i="40"/>
  <c r="F70" i="40"/>
  <c r="H69" i="40"/>
  <c r="F69" i="40"/>
  <c r="H68" i="40"/>
  <c r="F68" i="40"/>
  <c r="H66" i="40"/>
  <c r="F66" i="40"/>
  <c r="H65" i="40"/>
  <c r="F65" i="40"/>
  <c r="H63" i="40"/>
  <c r="F63" i="40"/>
  <c r="H62" i="40"/>
  <c r="F62" i="40"/>
  <c r="H60" i="40"/>
  <c r="F60" i="40"/>
  <c r="H59" i="40"/>
  <c r="F59" i="40"/>
  <c r="H58" i="40"/>
  <c r="F58" i="40"/>
  <c r="H57" i="40"/>
  <c r="F57" i="40"/>
  <c r="H56" i="40"/>
  <c r="F56" i="40"/>
  <c r="H55" i="40"/>
  <c r="F55" i="40"/>
  <c r="H54" i="40"/>
  <c r="F54" i="40"/>
  <c r="H53" i="40"/>
  <c r="F53" i="40"/>
  <c r="H52" i="40"/>
  <c r="F52" i="40"/>
  <c r="H51" i="40"/>
  <c r="F51" i="40"/>
  <c r="H50" i="40"/>
  <c r="F50" i="40"/>
  <c r="H49" i="40"/>
  <c r="F49" i="40"/>
  <c r="H48" i="40"/>
  <c r="F48" i="40"/>
  <c r="H47" i="40"/>
  <c r="F47" i="40"/>
  <c r="H46" i="40"/>
  <c r="F46" i="40"/>
  <c r="H45" i="40"/>
  <c r="F45" i="40"/>
  <c r="H43" i="40"/>
  <c r="F43" i="40"/>
  <c r="H40" i="40"/>
  <c r="F40" i="40"/>
  <c r="H39" i="40"/>
  <c r="F39" i="40"/>
  <c r="H38" i="40"/>
  <c r="F38" i="40"/>
  <c r="H37" i="40"/>
  <c r="F37" i="40"/>
  <c r="H36" i="40"/>
  <c r="F36" i="40"/>
  <c r="H35" i="40"/>
  <c r="F35" i="40"/>
  <c r="H34" i="40"/>
  <c r="F34" i="40"/>
  <c r="H32" i="40"/>
  <c r="F32" i="40"/>
  <c r="H31" i="40"/>
  <c r="F31" i="40"/>
  <c r="H29" i="40"/>
  <c r="F29" i="40"/>
  <c r="H26" i="40"/>
  <c r="F26" i="40"/>
  <c r="H25" i="40"/>
  <c r="F25" i="40"/>
  <c r="H23" i="40"/>
  <c r="F23" i="40"/>
  <c r="H22" i="40"/>
  <c r="F22" i="40"/>
  <c r="H21" i="40"/>
  <c r="F21" i="40"/>
  <c r="H20" i="40"/>
  <c r="F20" i="40"/>
  <c r="H19" i="40"/>
  <c r="F19" i="40"/>
  <c r="H16" i="40"/>
  <c r="F16" i="40"/>
  <c r="H15" i="40"/>
  <c r="F15" i="40"/>
  <c r="H14" i="40"/>
  <c r="F14" i="40"/>
  <c r="H13" i="40"/>
  <c r="F13" i="40"/>
  <c r="H12" i="40"/>
  <c r="F12" i="40"/>
  <c r="H11" i="40"/>
  <c r="F11" i="40"/>
  <c r="I36" i="40" l="1"/>
  <c r="I50" i="40"/>
  <c r="I74" i="40"/>
  <c r="I91" i="40"/>
  <c r="I40" i="40"/>
  <c r="I89" i="40"/>
  <c r="I99" i="40"/>
  <c r="I57" i="40"/>
  <c r="I62" i="40"/>
  <c r="I66" i="40"/>
  <c r="I39" i="40"/>
  <c r="I52" i="40"/>
  <c r="I65" i="40"/>
  <c r="I70" i="40"/>
  <c r="I72" i="40"/>
  <c r="I84" i="40"/>
  <c r="I90" i="40"/>
  <c r="I22" i="40"/>
  <c r="I45" i="40"/>
  <c r="I79" i="40"/>
  <c r="I19" i="40"/>
  <c r="I34" i="40"/>
  <c r="I43" i="40"/>
  <c r="I46" i="40"/>
  <c r="I63" i="40"/>
  <c r="I92" i="40"/>
  <c r="I13" i="40"/>
  <c r="I32" i="40"/>
  <c r="I54" i="40"/>
  <c r="I68" i="40"/>
  <c r="I77" i="40"/>
  <c r="I116" i="40"/>
  <c r="I48" i="40"/>
  <c r="I71" i="40"/>
  <c r="I12" i="40"/>
  <c r="I47" i="40"/>
  <c r="I53" i="40"/>
  <c r="I58" i="40"/>
  <c r="I87" i="40"/>
  <c r="I105" i="40"/>
  <c r="I38" i="40"/>
  <c r="I78" i="40"/>
  <c r="I59" i="40"/>
  <c r="I25" i="40"/>
  <c r="H41" i="40"/>
  <c r="I14" i="40"/>
  <c r="I80" i="40"/>
  <c r="I100" i="40"/>
  <c r="I29" i="40"/>
  <c r="I49" i="40"/>
  <c r="I107" i="40"/>
  <c r="I15" i="40"/>
  <c r="I93" i="40"/>
  <c r="I31" i="40"/>
  <c r="I11" i="40"/>
  <c r="I51" i="40"/>
  <c r="I55" i="40"/>
  <c r="I69" i="40"/>
  <c r="I86" i="40"/>
  <c r="I56" i="40"/>
  <c r="F41" i="40"/>
  <c r="I60" i="40"/>
  <c r="I37" i="40"/>
  <c r="I20" i="40"/>
  <c r="I23" i="40"/>
  <c r="I88" i="40"/>
  <c r="I16" i="40"/>
  <c r="I21" i="40"/>
  <c r="H120" i="40"/>
  <c r="I115" i="40"/>
  <c r="I117" i="40"/>
  <c r="F120" i="40"/>
  <c r="I85" i="40"/>
  <c r="I106" i="40"/>
  <c r="I26" i="40"/>
  <c r="I35" i="40"/>
  <c r="I103" i="40"/>
  <c r="I73" i="40"/>
  <c r="I75" i="40"/>
  <c r="H137" i="40" l="1"/>
  <c r="F137" i="40"/>
  <c r="I41" i="40"/>
  <c r="I120" i="40"/>
  <c r="I137" i="40" l="1"/>
  <c r="W8" i="85" l="1"/>
  <c r="W24" i="85" l="1"/>
  <c r="U3" i="85" l="1"/>
  <c r="U2" i="85"/>
  <c r="R8" i="85" l="1"/>
  <c r="R24" i="85" l="1"/>
  <c r="M8" i="85" l="1"/>
  <c r="C8" i="85"/>
  <c r="C24" i="85" s="1"/>
  <c r="M24" i="85" l="1"/>
  <c r="B8" i="85" l="1"/>
  <c r="V8" i="85" s="1"/>
  <c r="C25" i="51"/>
  <c r="A25" i="51"/>
  <c r="Q8" i="85" l="1"/>
  <c r="L8" i="85"/>
  <c r="F30" i="86"/>
  <c r="F31" i="86" s="1"/>
  <c r="H30" i="86"/>
  <c r="H31" i="86" s="1"/>
  <c r="H29" i="79"/>
  <c r="F29" i="79"/>
  <c r="I30" i="86" l="1"/>
  <c r="I29" i="79"/>
  <c r="I31" i="86" l="1"/>
  <c r="H8" i="85" s="1"/>
  <c r="C8" i="55"/>
  <c r="C24" i="53"/>
  <c r="C24" i="55" l="1"/>
  <c r="C24" i="48"/>
  <c r="H24" i="85"/>
  <c r="E25" i="51" l="1"/>
  <c r="F27" i="51" s="1"/>
  <c r="P858" i="52" l="1"/>
  <c r="P872" i="52" l="1"/>
  <c r="P873" i="52" s="1"/>
</calcChain>
</file>

<file path=xl/sharedStrings.xml><?xml version="1.0" encoding="utf-8"?>
<sst xmlns="http://schemas.openxmlformats.org/spreadsheetml/2006/main" count="17224" uniqueCount="3671">
  <si>
    <t>รายการ</t>
  </si>
  <si>
    <t>หมายเหตุ</t>
  </si>
  <si>
    <t>ชุด</t>
  </si>
  <si>
    <t>ลำดับ</t>
  </si>
  <si>
    <t>หน่วย</t>
  </si>
  <si>
    <t>จำนวน</t>
  </si>
  <si>
    <t>ค่าวัสดุ</t>
  </si>
  <si>
    <t>ค่าแรงงาน</t>
  </si>
  <si>
    <t>รวมจำนวนเงิน</t>
  </si>
  <si>
    <t>ราคา/หน่วย</t>
  </si>
  <si>
    <t>ต้น</t>
  </si>
  <si>
    <t>ลบ.ม.</t>
  </si>
  <si>
    <t>กก.</t>
  </si>
  <si>
    <t>งานระบบประปา</t>
  </si>
  <si>
    <t>เมตร</t>
  </si>
  <si>
    <t>งานระบบไฟฟ้าแรงสูง</t>
  </si>
  <si>
    <t>ภาษีมูลค่าเพิ่ม</t>
  </si>
  <si>
    <t xml:space="preserve">แบบแสดงรายการ ปริมาณงานและราคา </t>
  </si>
  <si>
    <t>รวม</t>
  </si>
  <si>
    <t>งานแผงสวิทช์ไฟฟ้าประธานและแผงสวิทช์ไฟฟ้ารอง</t>
  </si>
  <si>
    <t>งานแผงไฟฟ้าย่อย พร้อมเบรคเกอร์</t>
  </si>
  <si>
    <t xml:space="preserve">งานสายไฟฟ้า และท่อรางไฟฟ้า </t>
  </si>
  <si>
    <t xml:space="preserve">งานดวงโคมไฟฟ้าและอุปกรณ์ </t>
  </si>
  <si>
    <t xml:space="preserve">งานสวิทช์และเต้ารับไฟฟ้า </t>
  </si>
  <si>
    <t>งานระบบป้องกันฟ้าผ่าและการต่อลงดิน</t>
  </si>
  <si>
    <t xml:space="preserve">งานระบบโทรศัพท์ </t>
  </si>
  <si>
    <t xml:space="preserve">งานระบบแจ้งเหตุเพลิงไหม้ </t>
  </si>
  <si>
    <t xml:space="preserve">งานระบบสัญญาณโทรทัศน์รวม </t>
  </si>
  <si>
    <t xml:space="preserve">ระบบโทรทัศน์วงจรปิด </t>
  </si>
  <si>
    <t>งานระบบควบคุมแสงสว่าง ส่วนกลาง</t>
  </si>
  <si>
    <t>งานระบบเครื่องกำเนิดไฟฟ้าสำรอง</t>
  </si>
  <si>
    <t>งานระบบมอนิเตอร์มิเตอร์</t>
  </si>
  <si>
    <t>งานระบบป้องกันไฟลาม (FIRE BARRIER)</t>
  </si>
  <si>
    <t>งานระบบภายในห้องพัก</t>
  </si>
  <si>
    <t>งานระบบไฟฟ้าส่องสว่าง ภูมิสถาปัตยกรรม</t>
  </si>
  <si>
    <t>รวมค่าวัสดุและแรงงาน</t>
  </si>
  <si>
    <t>งานระบบไฟฟ้าแรงสูงเข้าอาคาร</t>
  </si>
  <si>
    <t>งานสายไฟ</t>
  </si>
  <si>
    <t>งานท่อร้อยสาย</t>
  </si>
  <si>
    <t xml:space="preserve">DISTRIBUTION BOARD "GCP" </t>
  </si>
  <si>
    <t xml:space="preserve">    - MCCB 100/100AF 3P 25KA.</t>
  </si>
  <si>
    <t xml:space="preserve">  - RCBO 20 AT  1P , IC 6 KA.</t>
  </si>
  <si>
    <t xml:space="preserve">  - RCBO 16 AT  1P , IC 6 KA.</t>
  </si>
  <si>
    <t>สาย IEC 01</t>
  </si>
  <si>
    <t xml:space="preserve">  - สาย IEC 01 ขนาด 4 ตร.มม</t>
  </si>
  <si>
    <t xml:space="preserve">  - สาย IEC 01 ขนาด 6 ตร.มม</t>
  </si>
  <si>
    <t xml:space="preserve">  - สาย IEC 01 ขนาด 10 ตร.มม</t>
  </si>
  <si>
    <t xml:space="preserve">  - สาย IEC 01 ขนาด 16 ตร.มม</t>
  </si>
  <si>
    <t xml:space="preserve">  - สาย IEC 01 ขนาด 25 ตร.มม</t>
  </si>
  <si>
    <t xml:space="preserve">  - สาย IEC 01 ขนาด 50 ตร.มม</t>
  </si>
  <si>
    <t xml:space="preserve">  - สาย IEC 01 ขนาด 70 ตร.มม</t>
  </si>
  <si>
    <t xml:space="preserve">  - สาย IEC 01 ขนาด 95 ตร.มม</t>
  </si>
  <si>
    <t xml:space="preserve">  - สาย IEC 01 ขนาด 185 ตร.มม</t>
  </si>
  <si>
    <t xml:space="preserve">  - สาย IEC 01 ขนาด 300 ตร.มม</t>
  </si>
  <si>
    <t>สาย FRC</t>
  </si>
  <si>
    <t xml:space="preserve">  - สาย FRC ขนาด 4 ตร.มม</t>
  </si>
  <si>
    <t xml:space="preserve">  - สาย FRC ขนาด 6 ตร.มม</t>
  </si>
  <si>
    <t xml:space="preserve">  - สาย FRC ขนาด 10 ตร.มม</t>
  </si>
  <si>
    <t xml:space="preserve">  - สาย FRC ขนาด 25 ตร.มม</t>
  </si>
  <si>
    <t xml:space="preserve">ชนิดท่อ EMT. </t>
  </si>
  <si>
    <t xml:space="preserve">ชนิดท่อ IMC. </t>
  </si>
  <si>
    <t xml:space="preserve">  - สวิทซ์เดี่ยว หน้ากากชนิดพลาสติก</t>
  </si>
  <si>
    <t xml:space="preserve">  - สวิตซ์คู่ หน้ากากชนิดพลาสติก</t>
  </si>
  <si>
    <t xml:space="preserve">  - สวิทซ์สองทาง หน้ากากชนิดพลาสติก</t>
  </si>
  <si>
    <t xml:space="preserve">  - เต้ารับเดี่ยว มีม่านนิรภัย พร้อมสายดิน หน้ากากชนิดพลาสติก </t>
  </si>
  <si>
    <t xml:space="preserve">  - เต้ารับคู่ มีม่านนิรภัย พร้อมสายดิน หน้ากากชนิดพลาสติก </t>
  </si>
  <si>
    <t xml:space="preserve">  - สวิทซ์ 3 แกน หน้ากากชนิดพลาสติก</t>
  </si>
  <si>
    <t xml:space="preserve"> งานระบบป้องกันฟ้าผ่าและการต่อลงดิน</t>
  </si>
  <si>
    <t xml:space="preserve">  - GROUND TEST BOX</t>
  </si>
  <si>
    <t xml:space="preserve">  - สาย BARE COPPER  ขนาด 70 ตร.มม</t>
  </si>
  <si>
    <t xml:space="preserve">  - COPPER TAPE ขนาด 25x3 มม.</t>
  </si>
  <si>
    <t>CABLE</t>
  </si>
  <si>
    <t>RACE WAY</t>
  </si>
  <si>
    <t>FIRE ALARM CONTROL PANEL</t>
  </si>
  <si>
    <t>ISOLATOR MODULE</t>
  </si>
  <si>
    <t xml:space="preserve">  - สาย FRC ขนาด 2.5 ตร.มม.</t>
  </si>
  <si>
    <t>สายไฟ</t>
  </si>
  <si>
    <t xml:space="preserve">  - สาย IEC 01 ขนาด 1.5 ตร.มม.</t>
  </si>
  <si>
    <t xml:space="preserve">  - สาย TIEV. ขนาด 1x4/C ขนาดตัวนำ 0.65 มม.</t>
  </si>
  <si>
    <t>ท่อและรางเดินสาย</t>
  </si>
  <si>
    <t>ท่อและรางเดินสายไฟ</t>
  </si>
  <si>
    <t xml:space="preserve">สายไฟฟ้า </t>
  </si>
  <si>
    <t xml:space="preserve"> TV  OUTLET หน้ากากชนิดพลาสติก</t>
  </si>
  <si>
    <t xml:space="preserve"> - สาย COAXIAL CABLE RG6</t>
  </si>
  <si>
    <t>CCTV EQUIPMENT</t>
  </si>
  <si>
    <t>สายสัญญาณและสายไฟ</t>
  </si>
  <si>
    <t xml:space="preserve">  - Epoxy Wireway 100x100 mm. (1.2T)</t>
  </si>
  <si>
    <t xml:space="preserve">  - สาย UTP CAT 6</t>
  </si>
  <si>
    <t>Lighting Cental Control</t>
  </si>
  <si>
    <t>- POWER SUPPLY UNIT</t>
  </si>
  <si>
    <t>- Desktop Computer Set (with Windows Licence)</t>
  </si>
  <si>
    <t>1LCP1</t>
  </si>
  <si>
    <t>2LCP1</t>
  </si>
  <si>
    <t>6LCP1</t>
  </si>
  <si>
    <t>SQ.M</t>
  </si>
  <si>
    <t>ท่อร้อยสาย</t>
  </si>
  <si>
    <t xml:space="preserve"> งานตู้ไฟฟ้าย่อย</t>
  </si>
  <si>
    <t>งานดวงโคมไฟฟ้าและอุปกรณ์</t>
  </si>
  <si>
    <t>งานเต้ารับระบบสื่อสาร</t>
  </si>
  <si>
    <t xml:space="preserve">ดวงโคมไฟฟ้าและอุปกรณ์ </t>
  </si>
  <si>
    <t>ระบบโทรทัศน์วงจรปิด ส่วนกลาง</t>
  </si>
  <si>
    <t>CCTV CAMERA</t>
  </si>
  <si>
    <t xml:space="preserve"> - Dia 40 mm. (1 1/2")</t>
  </si>
  <si>
    <t xml:space="preserve"> - Dia 65 mm. (2 1/2")</t>
  </si>
  <si>
    <t xml:space="preserve"> - Dia 80 mm. (3")</t>
  </si>
  <si>
    <t xml:space="preserve"> - Dia 100 mm. (4")</t>
  </si>
  <si>
    <t xml:space="preserve"> - Dia 150 mm. (6")</t>
  </si>
  <si>
    <t xml:space="preserve"> - Dia 55 mm. (2")</t>
  </si>
  <si>
    <t xml:space="preserve"> - Dia 200 mm. (8")</t>
  </si>
  <si>
    <t>ลำดับที่</t>
  </si>
  <si>
    <t>รวมเงิน 1</t>
  </si>
  <si>
    <t>ครุภัณฑ์ งานระบบไฟฟ้า</t>
  </si>
  <si>
    <t xml:space="preserve"> - สาย CU.XLPE 12/20(24) kV ขนาด 70 ตร.มม. </t>
  </si>
  <si>
    <t>งานป้องกันไฟลาม (FIRE BARRIER)</t>
  </si>
  <si>
    <t>งานสวิทช์และเต้ารับสวิทช์</t>
  </si>
  <si>
    <t xml:space="preserve">   - SOUND PROOF W/COVER NET </t>
  </si>
  <si>
    <t>จำนวนเงิน</t>
  </si>
  <si>
    <t>แบบสรุปค่าก่อสร้าง</t>
  </si>
  <si>
    <t>แบบสรุปค่าครุภัณฑ์จัดซื้อ</t>
  </si>
  <si>
    <t>ค่างานต้นทุน</t>
  </si>
  <si>
    <t>ค่าก่อสร้าง</t>
  </si>
  <si>
    <t>Factor F</t>
  </si>
  <si>
    <t>เงื่อนไขการใช้ตาราง Factor F</t>
  </si>
  <si>
    <t>Main High Voltage (Main Equipment)</t>
  </si>
  <si>
    <t>รวมเงิน 1.1</t>
  </si>
  <si>
    <t xml:space="preserve"> - CONCRETE DUCT BANK  3X2 FOR (MEA TO RMU)</t>
  </si>
  <si>
    <t xml:space="preserve"> - CABLE TRENCH สำหรับ RMU&amp;METER</t>
  </si>
  <si>
    <t>รวมเงิน 1.2</t>
  </si>
  <si>
    <t>รวมเงิน 1.3</t>
  </si>
  <si>
    <t xml:space="preserve"> งานแผงสวิทช์ไฟฟ้าประธานและแผงสวิทช์ไฟฟ้ารอง</t>
  </si>
  <si>
    <t>รวมเงิน 2.1</t>
  </si>
  <si>
    <t xml:space="preserve">    - CUBICLE &amp; BUSBARS &amp; METERING พร้อมอุปกรณ์ประกอบ</t>
  </si>
  <si>
    <t>รวมเงิน 2.2</t>
  </si>
  <si>
    <t>DISTRIBUTION BOARD ชั้นที่ 1</t>
  </si>
  <si>
    <t>รวมเงิน 2.3</t>
  </si>
  <si>
    <t xml:space="preserve">    - CUBICLE &amp; BUSBARS &amp; METERING พร้อมอุปกรณ์ประกอบ </t>
  </si>
  <si>
    <t>รวมเงิน 2.4</t>
  </si>
  <si>
    <t>รวมเงิน 2.5</t>
  </si>
  <si>
    <t>รวมเงิน 2.6</t>
  </si>
  <si>
    <t>รวมเงิน 2.7</t>
  </si>
  <si>
    <t>รวมเงิน 2.8</t>
  </si>
  <si>
    <t>งานแผงไฟฟ้าย่อย พร้อมเบรคเกอร์ ชั้นที่ 1</t>
  </si>
  <si>
    <t xml:space="preserve">  - MCB 16 AT  1P , IC 6 KA.</t>
  </si>
  <si>
    <t xml:space="preserve">  - MCB 20 AT  1P , IC 6 KA.</t>
  </si>
  <si>
    <t xml:space="preserve">  - MCB 30 AT  1P , IC 6 KA.</t>
  </si>
  <si>
    <t xml:space="preserve">  - MCB 16 AT  3P , IC 6 KA.</t>
  </si>
  <si>
    <t xml:space="preserve">  - MCB 20 AT  3P , IC 6 KA.</t>
  </si>
  <si>
    <t>รวมเงิน 3.1</t>
  </si>
  <si>
    <t>งานแผงไฟฟ้าย่อย พร้อมเบรคเกอร์ ชั้นที่ 2</t>
  </si>
  <si>
    <t>รวมเงิน 3.2</t>
  </si>
  <si>
    <t>งานแผงไฟฟ้าย่อย พร้อมเบรคเกอร์ ชั้นที่ 6</t>
  </si>
  <si>
    <t>รวมเงิน 3.3</t>
  </si>
  <si>
    <t>รวมเงิน 3.4</t>
  </si>
  <si>
    <t>รวมเงิน 3.5</t>
  </si>
  <si>
    <t xml:space="preserve">  - MCB 30 AT  3P , IC 6 KA.</t>
  </si>
  <si>
    <t>งานสายไฟฟ้า และท่อรางไฟฟ้า  (Main ห้องเครื่อง MDB&amp;GEN)</t>
  </si>
  <si>
    <t xml:space="preserve">  - สาย FRC ขนาด 300 ตร.มม</t>
  </si>
  <si>
    <t>รวมเงิน 4.1</t>
  </si>
  <si>
    <t>งานสายไฟฟ้า และท่อรางไฟฟ้า  (Main Riser แนวดิ่ง - DB)</t>
  </si>
  <si>
    <t>รวมเงิน 4.2</t>
  </si>
  <si>
    <t>งานสายไฟฟ้า และท่อรางไฟฟ้า  (Main Riser แนวดิ่ง - ไฟฟ้าส่วนกลาง)</t>
  </si>
  <si>
    <t xml:space="preserve">  - สาย IEC 01 ขนาด 120 ตร.มม</t>
  </si>
  <si>
    <t>รวมเงิน 4.3</t>
  </si>
  <si>
    <t>รวมเงิน 4.4</t>
  </si>
  <si>
    <t>งานสายไฟฟ้า และท่อรางไฟฟ้า  (Branch Circuit ไฟส่วนกลาง ชั้นที่ 2)</t>
  </si>
  <si>
    <t>รวมเงิน 4.5</t>
  </si>
  <si>
    <t>งานสายไฟฟ้า และท่อรางไฟฟ้า  (Branch Circuit ไฟส่วนกลาง ชั้นที่ 3)</t>
  </si>
  <si>
    <t>รวมเงิน 4.6</t>
  </si>
  <si>
    <t>งานสายไฟฟ้า และท่อรางไฟฟ้า  (Branch Circuit ไฟส่วนกลาง ชั้นที่ 4)</t>
  </si>
  <si>
    <t>รวมเงิน 4.7</t>
  </si>
  <si>
    <t>งานสายไฟฟ้า และท่อรางไฟฟ้า  (Branch Circuit ไฟส่วนกลาง ชั้นที่ 5)</t>
  </si>
  <si>
    <t>รวมเงิน 4.8</t>
  </si>
  <si>
    <t>รวมเงิน 4.9</t>
  </si>
  <si>
    <t>รวมเงิน 4.10</t>
  </si>
  <si>
    <t>รวมเงิน 6.1</t>
  </si>
  <si>
    <t>งานดวงโคมไฟฟ้าและอุปกรณ์ ชั้นที่ 1</t>
  </si>
  <si>
    <t>รวมเงิน 6.2</t>
  </si>
  <si>
    <t>งานดวงโคมไฟฟ้าและอุปกรณ์ ชั้นที่ 2</t>
  </si>
  <si>
    <t>รวมเงิน 6.3</t>
  </si>
  <si>
    <t>งานดวงโคมไฟฟ้าและอุปกรณ์ ชั้นที่ 3</t>
  </si>
  <si>
    <t>รวมเงิน 6.4</t>
  </si>
  <si>
    <t>งานดวงโคมไฟฟ้าและอุปกรณ์ ชั้นที่ 4</t>
  </si>
  <si>
    <t>รวมเงิน 6.5</t>
  </si>
  <si>
    <t>งานดวงโคมไฟฟ้าและอุปกรณ์ ชั้นที่ 5</t>
  </si>
  <si>
    <t>รวมเงิน 6.6</t>
  </si>
  <si>
    <t>รวมเงิน 6.7</t>
  </si>
  <si>
    <t>รวมเงิน 6.8</t>
  </si>
  <si>
    <t>รวมเงิน 7.1</t>
  </si>
  <si>
    <t>รวมเงิน 7.2</t>
  </si>
  <si>
    <t>ระบบป้องกันฟ้าผ่า</t>
  </si>
  <si>
    <t>ระบบป้องกันฟ้าผ่า (RISER)</t>
  </si>
  <si>
    <t>ระบบป้องกันฟ้าผ่า ชั้นที่ 1</t>
  </si>
  <si>
    <t xml:space="preserve">  - TAPE SUPPORT</t>
  </si>
  <si>
    <t>ระบบป้องกันฟ้าผ่า ชั้นดาดฟ้า</t>
  </si>
  <si>
    <t>รวมเงิน 8.1</t>
  </si>
  <si>
    <t>รวมเงิน 8.2</t>
  </si>
  <si>
    <t>รวมเงิน 8.3</t>
  </si>
  <si>
    <t>งานระบบแจ้งเหตุเพลิงไหม้  (Main)</t>
  </si>
  <si>
    <t>GRAPHIC ANNUNCIATOR A1 (FIRE ALARM)</t>
  </si>
  <si>
    <t>NETWORK COMMUNICATIONS MODULE</t>
  </si>
  <si>
    <t>TESTING AND COMMISSIONING</t>
  </si>
  <si>
    <t>รวมเงิน 10.1</t>
  </si>
  <si>
    <t>งานระบบแจ้งเหตุเพลิงไหม้  (Main Riser)</t>
  </si>
  <si>
    <t xml:space="preserve">  - สาย FRC ขนาด 4 ตร.มม.</t>
  </si>
  <si>
    <t>รวมเงิน 10.2</t>
  </si>
  <si>
    <t>รวมเงิน 10.3</t>
  </si>
  <si>
    <t>งานระบบแจ้งเหตุเพลิงไหม้  (ส่วนกลาง ชั้นที่ 1)</t>
  </si>
  <si>
    <t>รวมเงิน 10.4</t>
  </si>
  <si>
    <t>งานระบบแจ้งเหตุเพลิงไหม้  (ส่วนกลาง ชั้นที่ 2)</t>
  </si>
  <si>
    <t>รวมเงิน 10.5</t>
  </si>
  <si>
    <t>งานระบบแจ้งเหตุเพลิงไหม้  (ส่วนกลาง ชั้นที่ 3)</t>
  </si>
  <si>
    <t>รวมเงิน 10.6</t>
  </si>
  <si>
    <t>งานระบบแจ้งเหตุเพลิงไหม้  (ส่วนกลาง ชั้นที่ 4)</t>
  </si>
  <si>
    <t>รวมเงิน 10.7</t>
  </si>
  <si>
    <t>งานระบบแจ้งเหตุเพลิงไหม้  (ส่วนกลาง ชั้นที่ 5)</t>
  </si>
  <si>
    <t>รวมเงิน 10.8</t>
  </si>
  <si>
    <t>รวมเงิน 10.9</t>
  </si>
  <si>
    <t>งานระบบสัญญาณโทรทัศน์รวม  (Main)</t>
  </si>
  <si>
    <t>งานระบบสัญญาณโทรทัศน์รวม   (Main Riser)</t>
  </si>
  <si>
    <t>งานระบบสัญญาณโทรทัศน์รวม   (ส่วนกลาง ชั้นที่ 1)</t>
  </si>
  <si>
    <t>งานระบบสัญญาณโทรทัศน์รวม   (ส่วนกลาง ชั้นที่ 5)</t>
  </si>
  <si>
    <t xml:space="preserve">  - Testing And Commissioning</t>
  </si>
  <si>
    <t>ระบบโทรทัศน์วงจรปิด (Main Riser)</t>
  </si>
  <si>
    <t xml:space="preserve"> -  ค่าทดสอบ สาย FIBER OPTIC</t>
  </si>
  <si>
    <t>ระบบโทรทัศน์วงจรปิด (ส่วนกลาง ชั้นที่ 1)</t>
  </si>
  <si>
    <t>ระบบโทรทัศน์วงจรปิด (ส่วนกลาง ชั้นที่ 2)</t>
  </si>
  <si>
    <t>ระบบโทรทัศน์วงจรปิด (ส่วนกลาง ชั้นที่ 3)</t>
  </si>
  <si>
    <t>ระบบโทรทัศน์วงจรปิด (ส่วนกลาง ชั้นที่ 4)</t>
  </si>
  <si>
    <t>ระบบโทรทัศน์วงจรปิด (ส่วนกลาง ชั้นที่ 5)</t>
  </si>
  <si>
    <t>- PANEL&amp;ACCESSORIES</t>
  </si>
  <si>
    <t>- Testing And Commissioning</t>
  </si>
  <si>
    <t xml:space="preserve"> - POWER SUPPLY UNIT</t>
  </si>
  <si>
    <t xml:space="preserve"> - PANEL&amp;ACCESSORIES</t>
  </si>
  <si>
    <t>งานป้องกันไฟลาม (ความหนา 25 ซม.)</t>
  </si>
  <si>
    <t xml:space="preserve"> -  TV OUTLET หน้ากากชนิดพลาสติก</t>
  </si>
  <si>
    <t xml:space="preserve"> - WorkStation PC w/Win. License, with LED Monitor 23"</t>
  </si>
  <si>
    <t xml:space="preserve"> - Software Energy Management</t>
  </si>
  <si>
    <t xml:space="preserve"> - PRINTER</t>
  </si>
  <si>
    <t xml:space="preserve">    รวมเป็นเงินค่าก่อสร้างทั้งสิ้น </t>
  </si>
  <si>
    <t>ตารางที่ 2 งานสถาปัตยกรรม</t>
  </si>
  <si>
    <t>ตารางที่ 5 งานระบบดับเพลิง</t>
  </si>
  <si>
    <t xml:space="preserve">ตารางที่ 6 งานระบบปรับอากาศ และระบบระบายอากาศ </t>
  </si>
  <si>
    <t xml:space="preserve">    </t>
  </si>
  <si>
    <t xml:space="preserve"> - หม้อแปลงไฟฟ้า 1250 เควีเอ DRY TYPE 3PH 50Hz 24kV - 416/240 V. Dyn11 </t>
  </si>
  <si>
    <t xml:space="preserve">  CAST RESIN TRANSFORMER (Aluminum) พร้อม HOUSINGและระบบระบายอากาศ</t>
  </si>
  <si>
    <t xml:space="preserve"> - ตู้สวิตช์เกียร์ไฟฟ้าแรงสูง ห้อง RMU (HV.1) พร้อมแท่น และ อุปกรณ์ประกอบครบชุด</t>
  </si>
  <si>
    <t xml:space="preserve"> - ตู้สวิตช์เกียร์ไฟฟ้าแรงสูง ห้อง RMU (HV.2) พร้อมแท่น และ อุปกรณ์ประกอบครบชุด</t>
  </si>
  <si>
    <t xml:space="preserve">   24kV, CB 200A, 16kA/1sec. With Short circuit indicators, Termination kits
</t>
  </si>
  <si>
    <t xml:space="preserve"> - RSC ขนาด 5"</t>
  </si>
  <si>
    <t xml:space="preserve"> - RTRC ขนาด 5" (SW Type)</t>
  </si>
  <si>
    <t xml:space="preserve"> - HV. ELECTRICAL MANHOLE (TYPE A-3/1 CONFORM TO MEA'S STANDARD)</t>
  </si>
  <si>
    <t xml:space="preserve"> - HV. ELECTRICAL MANHOLE (TYPE A-1/2M CONFORM TO MEA'S STANDARD)</t>
  </si>
  <si>
    <t>Main High Voltage (เสาไฟฟ้าแรงสูง ถึง มิเตอร์ไฟฟ้าแรงสูงการไฟฟ้าฯ)</t>
  </si>
  <si>
    <t>Main High Voltage (มิเตอร์ไฟฟ้าแรงสูงการไฟฟ้าฯ ถึง TR.)</t>
  </si>
  <si>
    <t xml:space="preserve"> - เสาไฟฟ้าแรงสูง สูง 12 เมตร พร้อม Drop-Out Fuse และอุปกรณ์แรงสูง</t>
  </si>
  <si>
    <t xml:space="preserve"> - เสาไฟฟ้าแรงสูง สูง 12 เมตร พร้อม OVERHEAD LINE WITH SPACER AND </t>
  </si>
  <si>
    <t xml:space="preserve">   OVERHEAD GROUND WIRE  และอุปกรณ์แรงสูง</t>
  </si>
  <si>
    <t xml:space="preserve"> - สาย SAC CABLE 24 kV. ขนาด 70 ตร.มม. </t>
  </si>
  <si>
    <t xml:space="preserve"> - CONCRETE DUCT BANK  2X1 FOR (MEA TO RMU)</t>
  </si>
  <si>
    <t xml:space="preserve">  - MDBMDB&amp;CAP / CUBICLE &amp; BUSBARS &amp; METERING พร้อมอุปกรณ์ประกอบ</t>
  </si>
  <si>
    <t xml:space="preserve">  - MCCB 800/800AF 3P 36KA.</t>
  </si>
  <si>
    <t xml:space="preserve">  - ACB 2000/2000AF 4P 36KA. DRAW OUT TYPE, w/GFP AND FUNCTION</t>
  </si>
  <si>
    <t xml:space="preserve">  - MCCB 630/630AF 3P 36KA.</t>
  </si>
  <si>
    <t xml:space="preserve">  - MCCB 400/400AF 3P 36KA.</t>
  </si>
  <si>
    <t xml:space="preserve">  - MCCB 200/250AF 3P 36KA.</t>
  </si>
  <si>
    <t xml:space="preserve">  - MCCB 100/100AF 3P 36KA.</t>
  </si>
  <si>
    <t xml:space="preserve">  - MCCB 250/250AF 3P 36KA.</t>
  </si>
  <si>
    <t xml:space="preserve">  - CONNECTION BUSBAR TR TO ACB 2000A.</t>
  </si>
  <si>
    <t xml:space="preserve">  - FLEXIBLE BUSBAR 2000A.</t>
  </si>
  <si>
    <t xml:space="preserve"> MAIN DISTRIBUTION BOARD "MDB&amp;CAP" (FORM 2B)</t>
  </si>
  <si>
    <t xml:space="preserve"> EMERGENCY MAIN DISTRIBUTION BOARD "EMDB" (FORM 2B)</t>
  </si>
  <si>
    <t xml:space="preserve">    - ATS 400A 4P 36KA. </t>
  </si>
  <si>
    <t xml:space="preserve">    - MCCB 400/400AF 3P 36KA.</t>
  </si>
  <si>
    <t xml:space="preserve">    - MCCB 100/100AF 3P 36KA.</t>
  </si>
  <si>
    <t xml:space="preserve">    - MCCB 50/100AF 3P 36KA.</t>
  </si>
  <si>
    <t xml:space="preserve">    - MCCB 30/100AF 3P 36KA.</t>
  </si>
  <si>
    <t xml:space="preserve">    - MCCB 80/100AF 3P 36KA.</t>
  </si>
  <si>
    <t xml:space="preserve">    - MCCB 63/100AF 3P 36KA.</t>
  </si>
  <si>
    <t xml:space="preserve">    - MCCB 20/100AF 3P 36KA.</t>
  </si>
  <si>
    <t xml:space="preserve">    - MCCB 16/100AF 3P 36KA.</t>
  </si>
  <si>
    <t xml:space="preserve">    - MCCB 16/100AF 2P 36KA.</t>
  </si>
  <si>
    <t>DISTRIBUTION BOARD&amp;METER BOARD ชั้นห้องเครื่อง</t>
  </si>
  <si>
    <t xml:space="preserve">    - ตู้เปล่าสำหรับใส่เบรกเกอร์</t>
  </si>
  <si>
    <t xml:space="preserve">DISTRIBUTION BOARD "1DP1" </t>
  </si>
  <si>
    <t xml:space="preserve">    - MCCB 630/630AF 3P 25KA.</t>
  </si>
  <si>
    <t xml:space="preserve">    - MCCB 50/100AF 3P 25KA.</t>
  </si>
  <si>
    <t xml:space="preserve">    - MCCB 30/100AF 3P 25KA.</t>
  </si>
  <si>
    <t xml:space="preserve">  - MCCB 160/250AF 3P 36KA.</t>
  </si>
  <si>
    <t xml:space="preserve">  - MCCB 125/250AF 3P 36KA.</t>
  </si>
  <si>
    <t xml:space="preserve">    - MCCB 125/250AF 3P 25KA.</t>
  </si>
  <si>
    <t xml:space="preserve">    - MCCB 160/250AF 3P 25KA.</t>
  </si>
  <si>
    <t xml:space="preserve">    - MCCB 80/100AF 3P 25KA.</t>
  </si>
  <si>
    <t xml:space="preserve">DISTRIBUTION BOARD "1DP2" </t>
  </si>
  <si>
    <t xml:space="preserve">DISTRIBUTION BOARD "1EDP1" </t>
  </si>
  <si>
    <t xml:space="preserve">DISTRIBUTION BOARD "1EDP2" </t>
  </si>
  <si>
    <t xml:space="preserve">    - MCCB 20/100AF 3P 25KA.</t>
  </si>
  <si>
    <t xml:space="preserve">    - MCCB 40/100AF 3P 25KA.</t>
  </si>
  <si>
    <t>DISTRIBUTION BOARD ชั้นที่ 4</t>
  </si>
  <si>
    <t xml:space="preserve">DISTRIBUTION BOARD "4DP1" </t>
  </si>
  <si>
    <t xml:space="preserve">DISTRIBUTION BOARD "4EDP1" </t>
  </si>
  <si>
    <t xml:space="preserve">DISTRIBUTION BOARD "4DP2" </t>
  </si>
  <si>
    <t xml:space="preserve">    - CUBICLE &amp; BUSBARS &amp; METERING &amp; DPM PANEL พร้อมอุปกรณ์ประกอบ</t>
  </si>
  <si>
    <t xml:space="preserve">    - CUBICLE &amp; BUSBARS &amp; METERING &amp; DPM PANEL พร้อมอุปกรณ์ประกอบ </t>
  </si>
  <si>
    <t xml:space="preserve">    - MCCB 40/100AF 2P 25KA.</t>
  </si>
  <si>
    <t xml:space="preserve">    - MCCB 80/100AF 2P 25KA.</t>
  </si>
  <si>
    <t xml:space="preserve">DISTRIBUTION BOARD "4DP3" </t>
  </si>
  <si>
    <t xml:space="preserve">    - MCCB 200/250AF 3P 25KA.</t>
  </si>
  <si>
    <t>DISTRIBUTION BOARD&amp;METER BOARD ชั้นที่ 5</t>
  </si>
  <si>
    <t xml:space="preserve">DISTRIBUTION BOARD "5DP1" </t>
  </si>
  <si>
    <t>DISTRIBUTION BOARD&amp;METER BOARD ชั้นที่ 6</t>
  </si>
  <si>
    <t xml:space="preserve">DISTRIBUTION BOARD "6DP1" </t>
  </si>
  <si>
    <t>DISTRIBUTION BOARD&amp;METER BOARD ชั้นที่ 7</t>
  </si>
  <si>
    <t xml:space="preserve">DISTRIBUTION BOARD "7DP1" </t>
  </si>
  <si>
    <t xml:space="preserve">DISTRIBUTION BOARD "7EDL1" </t>
  </si>
  <si>
    <t xml:space="preserve">    - MCCB 16/100AF 2P 25KA.</t>
  </si>
  <si>
    <t xml:space="preserve">DISTRIBUTION BOARD "7EDL2" </t>
  </si>
  <si>
    <t xml:space="preserve">FOR SOLAR CELL </t>
  </si>
  <si>
    <t xml:space="preserve">    - MCCB 250/250AF 3P 25KA.</t>
  </si>
  <si>
    <t xml:space="preserve">    - MCCB 63/100AF 3P 25KA.</t>
  </si>
  <si>
    <t xml:space="preserve">  - MCB 40 AT  1P , IC 6 KA.</t>
  </si>
  <si>
    <t xml:space="preserve">  - MCB 40 AT  3P , IC 6 KA.</t>
  </si>
  <si>
    <t>CB BOX</t>
  </si>
  <si>
    <t xml:space="preserve">  - MCCB 20AT/100AF  1P , IC 25 KA. พร้อมกล่องเหล็ก</t>
  </si>
  <si>
    <t xml:space="preserve">  - MCCB 40AT/100AF  3P , IC 25 KA. พร้อมกล่องเหล็ก</t>
  </si>
  <si>
    <t xml:space="preserve">  - MCCB 160AT/250AF  3P , IC 18 KA.</t>
  </si>
  <si>
    <t xml:space="preserve">LOAD  PANEL  "2P1"  MAIN CB 3P 250A 18kA ขนาด 42 วงจร </t>
  </si>
  <si>
    <t xml:space="preserve">LOAD  PANEL  "1EP2"  MAIN LUG 3P 40A 25kA ขนาด 30 วงจร </t>
  </si>
  <si>
    <t xml:space="preserve">LOAD  PANEL  "1EP1"  MAIN LUG 3P 30A 25kA ขนาด 30 วงจร </t>
  </si>
  <si>
    <t xml:space="preserve">LOAD  PANEL  "1P4"  MAIN LUG 3P 100A 25kA ขนาด 42 วงจร </t>
  </si>
  <si>
    <t xml:space="preserve">LOAD  PANEL  "1P3"  MAIN LUG 3P 160A 25kA ขนาด 42 วงจร </t>
  </si>
  <si>
    <t xml:space="preserve">LOAD  PANEL  "1P2"  MAIN LUG 3P 50A 25kA ขนาด 24 วงจร </t>
  </si>
  <si>
    <t xml:space="preserve">LOAD  PANEL  "1P1"  MAIN LUG 3P 125A 25kA ขนาด 42 วงจร </t>
  </si>
  <si>
    <t xml:space="preserve">LOAD  PANEL  "2P2"  MAIN CB 3P 100A 18kA ขนาด 24 วงจร </t>
  </si>
  <si>
    <t xml:space="preserve">  - MCCB 100AT/100AF  3P , IC 18 KA.</t>
  </si>
  <si>
    <t xml:space="preserve">LOAD  PANEL  "2P3"  MAIN CB 3P 250A 18kA ขนาด 42 วงจร </t>
  </si>
  <si>
    <t xml:space="preserve">  - MCCB 125AT/250AF  3P , IC 18 KA.</t>
  </si>
  <si>
    <t xml:space="preserve">LOAD  PANEL  "2P4"  MAIN CB 3P 100A 18kA ขนาด 42 วงจร </t>
  </si>
  <si>
    <t xml:space="preserve">  - MCCB 80AT/100AF  3P , IC 18 KA.</t>
  </si>
  <si>
    <t xml:space="preserve">LOAD  PANEL  "2EP1"  MAIN CB 3P 100A 18kA ขนาด 24 วงจร </t>
  </si>
  <si>
    <t xml:space="preserve">  - MCCB 30AT/100AF  3P , IC 18 KA.</t>
  </si>
  <si>
    <t xml:space="preserve">LOAD  PANEL  "2EP2"  MAIN CB 3P 100A 18kA ขนาด 24 วงจร </t>
  </si>
  <si>
    <t xml:space="preserve">  - MCCB 20AT/100AF  3P , IC 18 KA.</t>
  </si>
  <si>
    <t>งานแผงไฟฟ้าย่อย พร้อมเบรคเกอร์ ชั้นที่ 3</t>
  </si>
  <si>
    <t xml:space="preserve">LOAD  PANEL  "3P1"  MAIN CB 3P 250A 18kA ขนาด 42 วงจร </t>
  </si>
  <si>
    <t xml:space="preserve">LOAD  PANEL  "3P2"  MAIN CB 3P 100A 18kA ขนาด 24 วงจร </t>
  </si>
  <si>
    <t xml:space="preserve">LOAD  PANEL  "3P3"  MAIN CB 3P 250A 18kA ขนาด 42 วงจร </t>
  </si>
  <si>
    <t xml:space="preserve">LOAD  PANEL  "3P4"  MAIN CB 3P 100A 18kA ขนาด 24 วงจร </t>
  </si>
  <si>
    <t xml:space="preserve">LOAD  PANEL  "3EP1"  MAIN CB 3P 100A 18kA ขนาด 24 วงจร </t>
  </si>
  <si>
    <t xml:space="preserve">LOAD  PANEL  "3EP2"  MAIN CB 3P 100A 18kA ขนาด 24 วงจร </t>
  </si>
  <si>
    <t>งานแผงไฟฟ้าย่อย พร้อมเบรคเกอร์ ชั้นที่ 4</t>
  </si>
  <si>
    <t xml:space="preserve">LOAD  PANEL  "4P1"  MAIN LUG 3P 50A 18kA ขนาด 30 วงจร </t>
  </si>
  <si>
    <t xml:space="preserve">LOAD  PANEL  "4EP1"  MAIN LUG 3P 40A 18kA ขนาด 36 วงจร </t>
  </si>
  <si>
    <t xml:space="preserve">LOAD  PANEL  "6P1"  MAIN CB 3P 100A 18kA ขนาด 30 วงจร </t>
  </si>
  <si>
    <t xml:space="preserve">LOAD  PANEL  "6EP1"  MAIN CB 3P 100A 18kA ขนาด 42 วงจร </t>
  </si>
  <si>
    <t xml:space="preserve">  - MCCB 50AT/100AF  3P , IC 18 KA.</t>
  </si>
  <si>
    <t>รวมเงิน 1.4</t>
  </si>
  <si>
    <t xml:space="preserve">  - GROUND ROD dia. 16 mm., 2.4 เมตร พร้อมชุดหลอมละลาย</t>
  </si>
  <si>
    <t>สายดินระบบไฟฟ้ากำลัง (ห้อง RMU, MTERING&amp;MV SWITCHGEAR)</t>
  </si>
  <si>
    <t xml:space="preserve">  - TERMINAL GROUND BAR</t>
  </si>
  <si>
    <t xml:space="preserve">  - ท่อ PVC. ขนาด ø 1 1/2"</t>
  </si>
  <si>
    <t xml:space="preserve">  - สาย IEC 01 ขนาด 240 ตร.มม</t>
  </si>
  <si>
    <t>ท่อร้อยสายไฟและรางเดินสายไฟ Epoxy Wireway</t>
  </si>
  <si>
    <t xml:space="preserve"> - Epoxy Wireway 300x150 mm. (1.6T)</t>
  </si>
  <si>
    <t xml:space="preserve">  - สาย IEC 01 ขนาด 2.5 ตร.มม</t>
  </si>
  <si>
    <t xml:space="preserve">  - สาย IEC 01 ขนาด 35 ตร.มม</t>
  </si>
  <si>
    <t xml:space="preserve">  - สาย FRC ขนาด 2.5 ตร.มม</t>
  </si>
  <si>
    <t xml:space="preserve">  - ท่อ EMT. ขนาด 1/2"</t>
  </si>
  <si>
    <t xml:space="preserve">  - ท่อ EMT. ขนาด 3/4"</t>
  </si>
  <si>
    <t xml:space="preserve">  - ท่อ EMT. ขนาด 1"</t>
  </si>
  <si>
    <t xml:space="preserve">  - ท่อ EMT. ขนาด 1 1/4"</t>
  </si>
  <si>
    <t xml:space="preserve">  - ท่อ EMT. ขนาด 1 1/2"</t>
  </si>
  <si>
    <t xml:space="preserve">  - ท่อ EMT. ขนาด 2"</t>
  </si>
  <si>
    <t xml:space="preserve">  - ท่อ IMC. ขนาด  2 1/2"</t>
  </si>
  <si>
    <t xml:space="preserve">  - ท่อ IMC. ขนาด  3"</t>
  </si>
  <si>
    <t xml:space="preserve">  - ท่อ IMC. ขนาด  4"</t>
  </si>
  <si>
    <t>สาย NYY-1C</t>
  </si>
  <si>
    <t xml:space="preserve">  - สาย NYY-1C ขนาด 4 ตร.มม</t>
  </si>
  <si>
    <t xml:space="preserve">  - สาย NYY-1C ขนาด 10 ตร.มม</t>
  </si>
  <si>
    <t xml:space="preserve">  - สาย FRC ขนาด 16 ตร.มม</t>
  </si>
  <si>
    <t xml:space="preserve">  - ท่อ IMC. ขนาด  1 1/2"</t>
  </si>
  <si>
    <t xml:space="preserve">ชนิดท่อ HDPE. </t>
  </si>
  <si>
    <t xml:space="preserve">  - ท่อ HDPE. ขนาด  1 1/2"</t>
  </si>
  <si>
    <t>งานสายไฟฟ้า และท่อรางไฟฟ้า  (Branch Circuit ไฟส่วนกลาง ชั้นที่ 1)</t>
  </si>
  <si>
    <t>งานสายไฟฟ้า และท่อรางไฟฟ้า  (Branch Circuit ไฟส่วนกลาง ชั้นที่ 6)</t>
  </si>
  <si>
    <t>งานสายไฟฟ้า และท่อรางไฟฟ้า  (Branch Circuit ไฟส่วนกลาง ชั้นที่ 7)</t>
  </si>
  <si>
    <t xml:space="preserve">  - โคมไฟ Type. DL1</t>
  </si>
  <si>
    <t xml:space="preserve">  - โคมไฟ Type. DL2</t>
  </si>
  <si>
    <t xml:space="preserve">  - โคมไฟ Type. DL3P</t>
  </si>
  <si>
    <t xml:space="preserve">  - โคมไฟ Type. LF1</t>
  </si>
  <si>
    <t xml:space="preserve">  - โคมไฟ Type. LF2</t>
  </si>
  <si>
    <t xml:space="preserve">  - โคมไฟ Type. DL10</t>
  </si>
  <si>
    <t xml:space="preserve">  - โคมไฟ Type. DL10C</t>
  </si>
  <si>
    <t xml:space="preserve">  - โคมไฟ Type. DL11P</t>
  </si>
  <si>
    <t xml:space="preserve">  - โคมไฟ Type. DL12</t>
  </si>
  <si>
    <t xml:space="preserve">  - โคมไฟ Type. DL13</t>
  </si>
  <si>
    <t xml:space="preserve">  - โคมไฟ Type. DL14C</t>
  </si>
  <si>
    <t xml:space="preserve">  - โคมไฟ Type. DL15C</t>
  </si>
  <si>
    <t xml:space="preserve">  - โคมไฟ Type. DL16P</t>
  </si>
  <si>
    <t xml:space="preserve">  - โคมไฟ Type. DL17C</t>
  </si>
  <si>
    <t xml:space="preserve">  - โคมไฟ Type. DL20P</t>
  </si>
  <si>
    <t xml:space="preserve">  - โคมไฟ Type. LF10C</t>
  </si>
  <si>
    <t xml:space="preserve">  - โคมไฟ Type. B1</t>
  </si>
  <si>
    <t xml:space="preserve">  - โคมไฟ Type. E1</t>
  </si>
  <si>
    <t xml:space="preserve">  - โคมไฟ Type. E2</t>
  </si>
  <si>
    <t xml:space="preserve">  - โคมไฟ Type. LN20 IP65 พร้อม ALUMINIUM TRACK</t>
  </si>
  <si>
    <t xml:space="preserve">  - POWER SUPPLY FOR LED STRIPLIGHT</t>
  </si>
  <si>
    <t xml:space="preserve">  - EMERGENCY BATTERY LIGHTING, 3 HRS. BACK-UP. 2x9 W. 12Vdc LEDS</t>
  </si>
  <si>
    <t xml:space="preserve">  - CENTRAL BATTERY EMERGENCY LIGHTING (230V/50Hz)</t>
  </si>
  <si>
    <t xml:space="preserve">  - EMERGENCY LIGHTING, 2 HRS. BACK-UP TIME. 2x9W. 220Vac LEDS</t>
  </si>
  <si>
    <t xml:space="preserve">  - EMERGENCY LIGHTING, 2 HRS. BACK-UP TIME. 1x9W. 220Vac LEDS</t>
  </si>
  <si>
    <t xml:space="preserve">  - โคมไฟ Type. l1</t>
  </si>
  <si>
    <t xml:space="preserve">  - โคมไฟ Type. SP20w พร้อม SWITCHING POWER SUPPLY</t>
  </si>
  <si>
    <t>รวมเงิน 5.1</t>
  </si>
  <si>
    <t>รวมเงิน 5.2</t>
  </si>
  <si>
    <t>รวมเงิน 5.3</t>
  </si>
  <si>
    <t>รวมเงิน 5.4</t>
  </si>
  <si>
    <t>รวมเงิน 5.5</t>
  </si>
  <si>
    <t>งานดวงโคมไฟฟ้าและอุปกรณ์ ชั้นที่ 6</t>
  </si>
  <si>
    <t>งานดวงโคมไฟฟ้าและอุปกรณ์ ชั้นที่ 7</t>
  </si>
  <si>
    <t>รวมเงิน 5.7</t>
  </si>
  <si>
    <t>รวมเงิน 5.8</t>
  </si>
  <si>
    <t xml:space="preserve">  - FIRE EXIT SIGN LUMINAIRE, SLIM LINE,  3 HRS. BACK-UP</t>
  </si>
  <si>
    <t xml:space="preserve">  - โคมไฟ Type. SP21w พร้อม SWITCHING POWER SUPPLY</t>
  </si>
  <si>
    <t>งานดวงโคมไฟฟ้าและอุปกรณ์ ชั้นห้องเครื่อง และบันได</t>
  </si>
  <si>
    <t xml:space="preserve">  - โคมไฟ Type. C1wp</t>
  </si>
  <si>
    <t xml:space="preserve">  - เต้ารับคู่ พร้อมม่านนิรภัยและสายดิน หน้ากากชนิดพลาสติก พร้อมฝาครอบกันน้ำ</t>
  </si>
  <si>
    <t xml:space="preserve">  - เต้ารับคู่ พร้อมม่านนิรภัยและสายดิน ฝังพื้น (POP-UP)</t>
  </si>
  <si>
    <t xml:space="preserve">  - WEATHER PROOF ISOLATOR SWITCH 2P 16A</t>
  </si>
  <si>
    <t xml:space="preserve">  - WEATHER PROOF ISOLATOR SWITCH 2P 20A</t>
  </si>
  <si>
    <t xml:space="preserve">  - WEATHER PROOF ISOLATOR SWITCH 2P 30A</t>
  </si>
  <si>
    <t xml:space="preserve">  - WEATHER PROOF ISOLATOR SWITCH 2P 40A</t>
  </si>
  <si>
    <t xml:space="preserve">  - สาย BARE COPPER  ขนาด 35 ตร.มม</t>
  </si>
  <si>
    <t xml:space="preserve">  - ท่อ PVC. ขนาด 1"</t>
  </si>
  <si>
    <t xml:space="preserve">  - ท่อ PVC. ขนาด 1 1/4"</t>
  </si>
  <si>
    <t>สายดินระบบไฟฟ้ากำลังและระบบสื่อสาร</t>
  </si>
  <si>
    <t xml:space="preserve">  - GROUND ROD dia. 16 mm.,2.4 เมตร พร้อมชุดหลอมละลาย</t>
  </si>
  <si>
    <t xml:space="preserve">  - สาย BARE COPPER  ขนาด 95 ตร.มม</t>
  </si>
  <si>
    <t xml:space="preserve">  - INSPECTION PIT</t>
  </si>
  <si>
    <t>งานระบบสัญญาณเรียกพยาบาล</t>
  </si>
  <si>
    <t>งานระบบสัญญาณเรียกพยาบาล  ชั้นที่ 1</t>
  </si>
  <si>
    <t xml:space="preserve">  - CENTRAL CONTROL UNIT &amp; POWER SUPPLY 12Vdc.</t>
  </si>
  <si>
    <t xml:space="preserve">  - NURSE STATION</t>
  </si>
  <si>
    <t xml:space="preserve">  - CORRIDOR LAMP (ดวงไฟแจ้งเหตุฉุกเฉิน)</t>
  </si>
  <si>
    <t xml:space="preserve">  - PULLCORD (สวิทซ์แจ้งเหตุฉุกเฉินสำหรับห้องน้ำ)</t>
  </si>
  <si>
    <t xml:space="preserve">  - PATIENT STATION WITH INTERCOM (สวิทซ์แจ้งเหตุฉุกเฉินสำหรับห้องนอน)</t>
  </si>
  <si>
    <t xml:space="preserve">  - TERMINAL JUNCTION BOX</t>
  </si>
  <si>
    <t>งานระบบสัญญาณเรียกพยาบาล  ชั้นที่ 2</t>
  </si>
  <si>
    <t>งานระบบสัญญาณเรียกพยาบาล  ชั้นที่ 3</t>
  </si>
  <si>
    <t>รวมเงิน 8.4</t>
  </si>
  <si>
    <t xml:space="preserve">  - TESTING AND COMMISSIONING</t>
  </si>
  <si>
    <t xml:space="preserve">งานระบบสัญญาณเรียกพยาบาล </t>
  </si>
  <si>
    <t xml:space="preserve">GENERATOR 200KVA  (STANDBY RATED) </t>
  </si>
  <si>
    <t xml:space="preserve">PABX </t>
  </si>
  <si>
    <t>งานระบบภายในห้องพัก ชั้นที่ 4</t>
  </si>
  <si>
    <t xml:space="preserve">  - COMMUNICATION PULL BOX (Hot Dip Galvanized. (กันน้ำ) ) หนา 1.2 mm.</t>
  </si>
  <si>
    <t xml:space="preserve">ท่อร้อยสายไฟฟ้าชนิด </t>
  </si>
  <si>
    <t xml:space="preserve">  - ท่อ HDPE. ขนาด  4"</t>
  </si>
  <si>
    <t xml:space="preserve">  - HAND HOLE (บ่อพักขนาดมาตรฐาน TYPE JUF-11) </t>
  </si>
  <si>
    <t xml:space="preserve">  - CONSUMER  PANEL  "P1"  ขนาด 6 วงจร </t>
  </si>
  <si>
    <t xml:space="preserve">  - TELEPHONE OUTLET หน้ากากชนิดพลาสติก (RJ45)</t>
  </si>
  <si>
    <t xml:space="preserve"> -  COMPUTER  OUTLET หน้ากากชนิดพลาสติก (RJ45)</t>
  </si>
  <si>
    <t xml:space="preserve"> -  สาย UTP CAT6 INDOOR</t>
  </si>
  <si>
    <t xml:space="preserve">  - CONSUMER  PANEL  "P3"  ขนาด 10 วงจร </t>
  </si>
  <si>
    <t xml:space="preserve">  - CONSUMER  PANEL  "P2"  ขนาด 10 วงจร </t>
  </si>
  <si>
    <t xml:space="preserve">  - WEATHER PROOF ISOLATOR SWITCH 2P 60A</t>
  </si>
  <si>
    <t>งานระบบภายในห้องพัก ชั้นที่ 5</t>
  </si>
  <si>
    <t>งานระบบภายในห้องพัก ชั้นที่ 6</t>
  </si>
  <si>
    <t>งานระบบภายในห้องพัก ชั้นที่ 7</t>
  </si>
  <si>
    <t xml:space="preserve">  - โคมไฟ Type. R68 พร้อม SWITCHING POWER SUPPLY (อุปกรณ์ปักพื้น)</t>
  </si>
  <si>
    <t xml:space="preserve">  - โคมไฟ Type. R70 พร้อม SWITCHING POWER SUPPLY (อุปกรณ์ปักพื้น)</t>
  </si>
  <si>
    <t xml:space="preserve">  - โคมไฟ Type. R71 พร้อม SWITCHING POWER SUPPLY (เข็มขัดรัดต้นไม้)</t>
  </si>
  <si>
    <t xml:space="preserve">  - สาย NYY-1C ขนาด 2.5 ตร.มม</t>
  </si>
  <si>
    <t>รวมเงิน 18.1</t>
  </si>
  <si>
    <t>งานระบบไฟฟ้าส่องสว่าง ภูมิสถาปัตยกรรม (ผังบริเวณ ชั้น 1)</t>
  </si>
  <si>
    <t>งานระบบไฟฟ้าส่องสว่าง ภูมิสถาปัตยกรรม (ผังบริเวณ ชั้น 2)</t>
  </si>
  <si>
    <t>รวมเงิน 18.2</t>
  </si>
  <si>
    <t>งานระบบไฟฟ้าส่องสว่าง ภูมิสถาปัตยกรรม (ผังบริเวณ ชั้น 3)</t>
  </si>
  <si>
    <t>รวมเงิน 18.3</t>
  </si>
  <si>
    <t>- Operation Software &amp; Setup</t>
  </si>
  <si>
    <t>- Switch Hub 8 Port</t>
  </si>
  <si>
    <t>- Operation Unit</t>
  </si>
  <si>
    <t xml:space="preserve"> - LOCAL SWITCH 8 KEY INPUT &amp; PLAN FRAME</t>
  </si>
  <si>
    <t xml:space="preserve"> - 12 CHANNEL RELAY UNIT. </t>
  </si>
  <si>
    <t xml:space="preserve"> - 4 CHANNEL RELAY UNIT. </t>
  </si>
  <si>
    <t>3LCP1</t>
  </si>
  <si>
    <t>4LCP1</t>
  </si>
  <si>
    <t xml:space="preserve">งานระบบเสียง </t>
  </si>
  <si>
    <t>1T/V1</t>
  </si>
  <si>
    <t xml:space="preserve">  - SPLITTER 3 WAY</t>
  </si>
  <si>
    <t xml:space="preserve">  - SPLITTER 6 WAY</t>
  </si>
  <si>
    <t xml:space="preserve">  - ตู้เก็บอุปกรณ์</t>
  </si>
  <si>
    <t>งานระบบสัญญาณโทรทัศน์รวม   (ส่วนกลาง ชั้นที่ 2)</t>
  </si>
  <si>
    <t>งานระบบสัญญาณโทรทัศน์รวม   (ส่วนกลาง ชั้นที่ 3)</t>
  </si>
  <si>
    <t>งานระบบสัญญาณโทรทัศน์รวม   (ส่วนกลาง ชั้นที่ 4)</t>
  </si>
  <si>
    <t>งานระบบสัญญาณโทรทัศน์รวม   (ส่วนกลาง ชั้นที่ 6)</t>
  </si>
  <si>
    <t>งานระบบสัญญาณโทรทัศน์รวม   (ส่วนกลาง ชั้นที่ 7)</t>
  </si>
  <si>
    <t>2T/V1</t>
  </si>
  <si>
    <t xml:space="preserve">  - SPLITTER 2 WAY</t>
  </si>
  <si>
    <t xml:space="preserve">  - SPLITTER 4 WAY</t>
  </si>
  <si>
    <t>3T/V1</t>
  </si>
  <si>
    <t>4T/V1</t>
  </si>
  <si>
    <t>5T/V1</t>
  </si>
  <si>
    <t>6T/V1</t>
  </si>
  <si>
    <t>7T/V1</t>
  </si>
  <si>
    <t>งานระบบเสียง</t>
  </si>
  <si>
    <t>งานระบบเสียง  (Main)</t>
  </si>
  <si>
    <t xml:space="preserve">  - ชุด CHANNEL AMP และ POWER SUPPLY พร้อมติดตั้งภายในตู้ Wall Rack</t>
  </si>
  <si>
    <t xml:space="preserve">  - แผงเสาอากาศ ระบบดิจิตอล (Digital TV Antenna) พร้อมเสาสูง 2 เมตร</t>
  </si>
  <si>
    <t>SOUND CABINET RACK</t>
  </si>
  <si>
    <t xml:space="preserve">  - ตู้ Rack เก็บอุปกรณ์ขนาด 42U พร้อมอุปกรณ์</t>
  </si>
  <si>
    <t xml:space="preserve">  - สาย COAXIAL CABLE RG11</t>
  </si>
  <si>
    <t xml:space="preserve">  - สาย VCT 4C ขนาด 2.5 ตร.มม</t>
  </si>
  <si>
    <t>งานระบบเสียง  (Main Riser)</t>
  </si>
  <si>
    <t>รวมเงิน 19.3</t>
  </si>
  <si>
    <t>รวมเงิน 19.2</t>
  </si>
  <si>
    <t>รวมเงิน 19.1</t>
  </si>
  <si>
    <t>รวมเงิน 18.4</t>
  </si>
  <si>
    <t xml:space="preserve"> - ท่อ EMT. ขนาด 1"</t>
  </si>
  <si>
    <t xml:space="preserve"> - ท่อ EMT. ขนาด 3/4"</t>
  </si>
  <si>
    <t xml:space="preserve">  - สาย VCT 2C ขนาด 2.5 ตร.มม</t>
  </si>
  <si>
    <t>งานระบบเสียง  ชั้นที่ 1</t>
  </si>
  <si>
    <t xml:space="preserve"> - สาย CVV-S ขนาด 3C-1.5 ตร.มม.</t>
  </si>
  <si>
    <t xml:space="preserve"> - Digital Meter configuration (Device)</t>
  </si>
  <si>
    <t xml:space="preserve"> - RS485 to Ethernet Converter</t>
  </si>
  <si>
    <t xml:space="preserve"> - Testing And Commissioning</t>
  </si>
  <si>
    <t xml:space="preserve"> - SOUND TERMINAL CABINET</t>
  </si>
  <si>
    <t xml:space="preserve"> - Epoxy Wireway 100x100 mm. (1.2T)</t>
  </si>
  <si>
    <t>งานระบบเสียง  ชั้นที่ 2</t>
  </si>
  <si>
    <t>งานระบบเสียง  ชั้นที่ 3</t>
  </si>
  <si>
    <t>HAND SET, Fireman's Telephone Handset</t>
  </si>
  <si>
    <t xml:space="preserve">MODULE FOR PASSENGER LIFT </t>
  </si>
  <si>
    <t>MODULE FOR ALARM ZONE (FIRE SPEAKER W/STROBE LIGHT)</t>
  </si>
  <si>
    <t xml:space="preserve">MODULE FOR DETECTOR ZONE </t>
  </si>
  <si>
    <t>MODULE FOR MANUAL ZONE</t>
  </si>
  <si>
    <t>MODULE FOR TELEPHONE ZONE</t>
  </si>
  <si>
    <t>MODULE FOR KEY SWITCH ZONE</t>
  </si>
  <si>
    <t>MODULE FOR DOOR HOLDER SENSOR ZONE</t>
  </si>
  <si>
    <t>MODULE FOR FLOW SWITCH ZONE</t>
  </si>
  <si>
    <t>MODULE FOR SUPERVISORY SWITCH ZONE</t>
  </si>
  <si>
    <t>Box Module Panel : 9 Modules</t>
  </si>
  <si>
    <t>Box Module Panel : 12 Modules</t>
  </si>
  <si>
    <t>Box Module Panel : 15 Modules</t>
  </si>
  <si>
    <t>Box Module Panel : 30 Modules</t>
  </si>
  <si>
    <t xml:space="preserve">  - SHIELDED TWISTED PAIR 1 PAIR 16 AWG WITH FIRE RESISTANT</t>
  </si>
  <si>
    <t>รวมเงิน 9.1</t>
  </si>
  <si>
    <t>รวมเงิน 9.2</t>
  </si>
  <si>
    <t>MANUAL STATION</t>
  </si>
  <si>
    <t>KEY SWITCH</t>
  </si>
  <si>
    <t>FIRE SPEAKER W/STROBE LIGHT</t>
  </si>
  <si>
    <t>FIREFIGHTER TELEPHONE JACK</t>
  </si>
  <si>
    <t>DOOR HOLDER SENSOR</t>
  </si>
  <si>
    <t xml:space="preserve">  - สาย FRC ขนาด 1.5 ตร.มม.</t>
  </si>
  <si>
    <t>รวมเงิน 9.3</t>
  </si>
  <si>
    <t>รวมเงิน 9.4</t>
  </si>
  <si>
    <t xml:space="preserve">ADDRESSABLE SMOKE DETECTOR WITH INTEGRATED SOUNDER BASE </t>
  </si>
  <si>
    <t xml:space="preserve">ADDRESSABLE SMOKE DETECTOR </t>
  </si>
  <si>
    <t xml:space="preserve">ADDRESSABLE HEAT DETECTOR </t>
  </si>
  <si>
    <t xml:space="preserve">SMOKE DETECTOR </t>
  </si>
  <si>
    <t xml:space="preserve">HEAT DETECTOR </t>
  </si>
  <si>
    <t>รวมเงิน 9.5</t>
  </si>
  <si>
    <t>รวมเงิน 9.6</t>
  </si>
  <si>
    <t>รวมเงิน 9.7</t>
  </si>
  <si>
    <t>งานระบบแจ้งเหตุเพลิงไหม้  (ส่วนกลาง ชั้นที่ 6)</t>
  </si>
  <si>
    <t>งานระบบแจ้งเหตุเพลิงไหม้  (ส่วนกลาง ชั้นที่ 7)</t>
  </si>
  <si>
    <t>รวมเงิน 9.8</t>
  </si>
  <si>
    <t>รวมเงิน 9.9</t>
  </si>
  <si>
    <t xml:space="preserve"> - ไมโครโฟนตั้งโต๊ะ สำหรับระบบประกาศ</t>
  </si>
  <si>
    <t xml:space="preserve"> - Microphone Extension Unit</t>
  </si>
  <si>
    <t xml:space="preserve"> - DVD / MP3 player</t>
  </si>
  <si>
    <t xml:space="preserve">  - เครื่องควบคุมระบบประกาศเสียง</t>
  </si>
  <si>
    <t xml:space="preserve">  - เครื่องรับสัญญาณจากไมโครโฟน</t>
  </si>
  <si>
    <t xml:space="preserve">  - เครื่องจ่ายกระแสไฟดีซี 24 โวลท์</t>
  </si>
  <si>
    <t xml:space="preserve">  - เครื่องสลับการทำงานของขยายเสียง</t>
  </si>
  <si>
    <t xml:space="preserve">  - เครื่องเลือกโซน Zone Selector</t>
  </si>
  <si>
    <t xml:space="preserve">  - เครื่องขยายเสียง POWER AMPLIFIER 240W</t>
  </si>
  <si>
    <t xml:space="preserve">  - เครื่องขยายเสียง POWER AMPLIFIER 480W</t>
  </si>
  <si>
    <t xml:space="preserve"> - Volume Control ปรับระดับเสียง 200 วัตต์</t>
  </si>
  <si>
    <t xml:space="preserve"> - Ceiling Loundspeaker 6W.</t>
  </si>
  <si>
    <t xml:space="preserve"> - Volume Control ปรับระดับเสียง 60 วัตต์</t>
  </si>
  <si>
    <t xml:space="preserve"> - Volume Control ปรับระดับเสียง 120 วัตต์</t>
  </si>
  <si>
    <t>SWITCHING POWER SUPPLY</t>
  </si>
  <si>
    <t xml:space="preserve"> - Graphic Software</t>
  </si>
  <si>
    <t>LAMP CONTROL MODULE</t>
  </si>
  <si>
    <t>LAMP EXPANDER MODULE</t>
  </si>
  <si>
    <t xml:space="preserve"> -  กล้องโทรทัศน์วงจรปิดชนิดติดตั้งกับที่แบบโดม (Fixed Dome IP Camera)</t>
  </si>
  <si>
    <t xml:space="preserve"> -  กล้องโทรทัศน์วงจรปิดชนิดติดตั้งกับที่ (Fixed IP Camera) WITH OUTDOOR </t>
  </si>
  <si>
    <t xml:space="preserve"> -  อุปกรณ์บันทึกภาพผ่านเครือข่าย (NVR) แบบ 32 ช่อง พร้อมฮาร์สดิกส์ 12 TB</t>
  </si>
  <si>
    <t xml:space="preserve"> -  ชุดคอมพิวเตอร์สาหรับโปรแกรมและดูภาพพร้อมอุปกรณ์</t>
  </si>
  <si>
    <t xml:space="preserve"> -  จอมอนิเตอร์สาหรับคอมพิวเตอร์ ขนาด 21.5 นิ้ว</t>
  </si>
  <si>
    <t xml:space="preserve"> -  ปริ้นเตอร์สาหรับคอมพิวเตอร์</t>
  </si>
  <si>
    <t xml:space="preserve"> -  จอทีวี LED ขนาด 43 นิ้ว พร้อมอุปกรณ์</t>
  </si>
  <si>
    <t xml:space="preserve"> -  อุปกรณ์กระจายสัญญาณหลัก (L3 Core Switch) ขนาด 24 ช่อง แบบ SFP</t>
  </si>
  <si>
    <t xml:space="preserve"> - สายเชื่อมต่อแผงพักและกระจายสัญญาณ Fiber Optic แบบ SC Singlemode </t>
  </si>
  <si>
    <t xml:space="preserve"> - ตู้สื่อสารมาตรฐาน 19" ขนาด 42U" แบบติดตั้งพื้น พร้อมอุปกรณ์</t>
  </si>
  <si>
    <t>แผงพักและกระจายสัญญาณ (UTP PATCH PANEL)</t>
  </si>
  <si>
    <t xml:space="preserve"> - แผงพักและกระจายสัญญาณ CAT6 ขนาด 24 ช่อง</t>
  </si>
  <si>
    <t xml:space="preserve"> - สายเชื่อมต่อแผงพักและกระจายสัญญาณ CAT6 ขนาด 3.0 เมตร</t>
  </si>
  <si>
    <t xml:space="preserve"> - แผงจัดเก็บสายเชื่อมต่อแผงพักและกระจายสัญญาณ</t>
  </si>
  <si>
    <t xml:space="preserve"> -  แผงพักและกระจายสัญญาณ Fiber Optic ขนาด 24 ช่อง แบบ SC Singlemode</t>
  </si>
  <si>
    <t>แผงพักและกระจายสัญญาณ (FIBER OPTIC PATCH PANEL)</t>
  </si>
  <si>
    <t xml:space="preserve"> -  สายเชื่อมต่อสายสัญญาณพร้อมหัวต่อ Fiber Optic </t>
  </si>
  <si>
    <t xml:space="preserve">   แบบ SC Singlemode ขนาด 1.5 เมตร</t>
  </si>
  <si>
    <t xml:space="preserve">   แบบ SC Singlemode ขนาด 3 เมตร</t>
  </si>
  <si>
    <t>สายเชื่อมต่อแผงพักและกระจายสัญญาณ (FIBER OPTIC PATCH CORD)</t>
  </si>
  <si>
    <t xml:space="preserve"> -  สายเชื่อมต่อสายสัญญาณพร้อมหัวต่อ Fiber Optic</t>
  </si>
  <si>
    <t xml:space="preserve"> -  ค่าติดตั้งกล้องระบบโทรทัศน์วงจรปิด</t>
  </si>
  <si>
    <t xml:space="preserve"> -  ค่าเข้าสายสัญญาณ TERMINATE UTP PATCH PANEL CAT6</t>
  </si>
  <si>
    <t xml:space="preserve"> -  FIBER OPTIC 6C-9/125um SINGLEMODE INDOOR TYPE</t>
  </si>
  <si>
    <t xml:space="preserve">  - Epoxy Wireway 300x100 mm. (1.6T)</t>
  </si>
  <si>
    <t>ระบบโทรทัศน์วงจรปิด (ส่วนกลาง ชั้นที่ 7)</t>
  </si>
  <si>
    <t>ระบบโทรทัศน์วงจรปิด (ส่วนกลาง ชั้นที่ 6)</t>
  </si>
  <si>
    <t>งานระบบโทรศัพท์ และสายสัญญาณคอมพิวเตอร์</t>
  </si>
  <si>
    <t>งานระบบโทรศัพท์ และสายสัญญาณคอมพิวเตอร์ (Main)</t>
  </si>
  <si>
    <t xml:space="preserve"> - ตู้สื่อสารมาตรฐาน 19" ขนาด 15U" แบบติดตั้งพื้น พร้อมอุปกรณ์</t>
  </si>
  <si>
    <t xml:space="preserve"> -  อุปกรณ์กระจายสัญญาณ (POE Switch) ขนาด 24 ช่อง</t>
  </si>
  <si>
    <t xml:space="preserve"> -  อุปกรณ์กระจายสัญญาณหลัก (Core Switch) ขนาด 24 ช่อง แบบ SFP</t>
  </si>
  <si>
    <t>อุปกรณ์กระจายสัญญาณ (ACCESS SWITCH)</t>
  </si>
  <si>
    <t>1IDF1, 1IDF2, 2IDF1, 2IDF2, 3IDF1, 3IDF2</t>
  </si>
  <si>
    <t xml:space="preserve"> - แผงพักและกระจายสัญญาณ Fiber Optic ขนาด 24 ช่อง แบบ SC Singlemode</t>
  </si>
  <si>
    <t xml:space="preserve"> - สายเชื่อมต่อสายสัญญาณพร้อมหัวต่อ Fiber Optic </t>
  </si>
  <si>
    <t xml:space="preserve">    แบบ SC Singlemode ขนาด 1.5 เมตร</t>
  </si>
  <si>
    <t xml:space="preserve"> - สายเชื่อมต่อแผงพักและกระจายสัญญาณ Fiber Optic</t>
  </si>
  <si>
    <t xml:space="preserve">     แบบ SC Singlemode ขนาด 3.0 เมตร</t>
  </si>
  <si>
    <t>4IDF1, 5IDF1, 6IDF1, 7IDF1</t>
  </si>
  <si>
    <t xml:space="preserve"> - ตู้สื่อสารมาตรฐาน 19" ขนาด 27U" แบบติดตั้งพื้น พร้อมอุปกรณ์</t>
  </si>
  <si>
    <t>MAIN NETWORK RACK</t>
  </si>
  <si>
    <t xml:space="preserve"> -  เครื่องสำรองไฟ ขนาด 3000VA แบบติดตั้งตู้แร็ค 19"</t>
  </si>
  <si>
    <t xml:space="preserve"> -  ค่าเข้าสายสัญญาณ FUSION SPLICE</t>
  </si>
  <si>
    <t xml:space="preserve"> -  ค่าทดสอบสายสัญญาณ TEST UTP CAT6</t>
  </si>
  <si>
    <t xml:space="preserve"> -  ค่าทดสอบสายสัญญาณ TEST OTDR</t>
  </si>
  <si>
    <t>MAIN</t>
  </si>
  <si>
    <t>งานระบบโทรศัพท์ และสายสัญญาณคอมพิวเตอร์ (ส่วนกลาง ชั้นที่ 1)</t>
  </si>
  <si>
    <t xml:space="preserve"> -  COMPUTER  OUTLET หน้ากากชนิดพลาสติก (RJ45) ฝังพื้น (POP-UP)</t>
  </si>
  <si>
    <t xml:space="preserve">  - TELEPHONE OUTLET หน้ากากชนิดพลาสติก (RJ45) ฝังพื้น (POP-UP)</t>
  </si>
  <si>
    <t xml:space="preserve">  - Epoxy Wireway 200x100 mm. (1.6T)</t>
  </si>
  <si>
    <t xml:space="preserve">    แบบ SC Singlemode (FIBER OPTIC PATCH CORD)</t>
  </si>
  <si>
    <t>งานระบบโทรศัพท์ และสายสัญญาณคอมพิวเตอร์ (ส่วนกลาง ชั้นที่ 2)</t>
  </si>
  <si>
    <t>งานระบบโทรศัพท์ และสายสัญญาณคอมพิวเตอร์ (ส่วนกลาง ชั้นที่ 3)</t>
  </si>
  <si>
    <t>จำนวนเงิน ( บาท )</t>
  </si>
  <si>
    <t xml:space="preserve"> งานระบบประปา</t>
  </si>
  <si>
    <t xml:space="preserve"> งานระบบสุขาภิบาลและงานระบบบำบัดน้ำเสีย</t>
  </si>
  <si>
    <t xml:space="preserve"> งานระบบระบายน้ำฝน</t>
  </si>
  <si>
    <t>งานระบบประปา ชั้นที่ 1</t>
  </si>
  <si>
    <t>ท่อน้ำประปา (PPR SDR 11 PN10)</t>
  </si>
  <si>
    <t xml:space="preserve"> - Dia 20 mm. (1/2") (PPR SDR 6 PN20)</t>
  </si>
  <si>
    <t>ม.</t>
  </si>
  <si>
    <t xml:space="preserve"> - Dia 25 mm. (3/4")</t>
  </si>
  <si>
    <t xml:space="preserve"> - Dia 32 mm. (1")</t>
  </si>
  <si>
    <t xml:space="preserve"> - Dia 40 mm. (1 1/4")</t>
  </si>
  <si>
    <t xml:space="preserve"> - Dia 50 mm. (1 1/2")</t>
  </si>
  <si>
    <t xml:space="preserve"> - Dia 63 mm. (2")</t>
  </si>
  <si>
    <t xml:space="preserve"> - อุปกรณ์ประกอบท่อ PPR</t>
  </si>
  <si>
    <t xml:space="preserve"> - อุปกรณ์ยึดและรองรับท่อ PPR</t>
  </si>
  <si>
    <t xml:space="preserve"> - ทดสอบ ทำความสะอาด ทาสีทำสัญลักษณ์ท่อ PPR</t>
  </si>
  <si>
    <t>Valves &amp; Accessories</t>
  </si>
  <si>
    <t>GATE VALVE</t>
  </si>
  <si>
    <t xml:space="preserve"> - Dia 15 mm. (1/2")</t>
  </si>
  <si>
    <t xml:space="preserve"> - Dia 20 mm. (3/4")</t>
  </si>
  <si>
    <t xml:space="preserve"> - Dia 25 mm. (1")</t>
  </si>
  <si>
    <t>งานระบบประปา ห้องน้ำ ชั้นที่ 1</t>
  </si>
  <si>
    <t>ท่อน้ำประปา  (PPR SDR 11 PN10)</t>
  </si>
  <si>
    <t xml:space="preserve"> - Dia 35 mm. (1 1/4")</t>
  </si>
  <si>
    <t>ท่อน้ำร้อน  (PPR SDR 6 PN20) W/Fiber Composite</t>
  </si>
  <si>
    <t xml:space="preserve"> - Dia 20 mm. (1/2")</t>
  </si>
  <si>
    <t xml:space="preserve">WATER HEATER </t>
  </si>
  <si>
    <t xml:space="preserve"> - WH-01 3.5 KW. (ATTACH TO WALL)</t>
  </si>
  <si>
    <t>Water Hammer Arrestor</t>
  </si>
  <si>
    <t xml:space="preserve"> - WHA 8 FU</t>
  </si>
  <si>
    <t xml:space="preserve"> - WHA 24 FU</t>
  </si>
  <si>
    <t xml:space="preserve"> - WHA 26 FU</t>
  </si>
  <si>
    <t xml:space="preserve"> - WHA 31 FU</t>
  </si>
  <si>
    <t>งานระบบประปา ชั้นที่ 2</t>
  </si>
  <si>
    <t>งานระบบประปา ห้องน้ำ  ชั้นที่ 2</t>
  </si>
  <si>
    <t xml:space="preserve"> - Dia 50 mm. (2")</t>
  </si>
  <si>
    <t>WATER METER</t>
  </si>
  <si>
    <t xml:space="preserve"> - WHA 29 FU</t>
  </si>
  <si>
    <t xml:space="preserve"> - WHA 38 FU</t>
  </si>
  <si>
    <t>งานระบบประปา ชั้นที่ 3</t>
  </si>
  <si>
    <t xml:space="preserve"> - Dia 75 mm. (2 1/2")</t>
  </si>
  <si>
    <t xml:space="preserve"> - Dia 90 mm. (3")</t>
  </si>
  <si>
    <t>งานระบบประปา ห้องน้ำ ชั้นที่ 3</t>
  </si>
  <si>
    <t>งานระบบประปา ชั้นที่ 4-5-6</t>
  </si>
  <si>
    <t>งานระบบประปา ห้องน้ำ ชั้นที่ 4-5-6</t>
  </si>
  <si>
    <t>ชั้น</t>
  </si>
  <si>
    <t>งานระบบประปา ชั้นที่ 7</t>
  </si>
  <si>
    <t>งานระบบประปา ห้องน้ำ ชั้นที่ 7</t>
  </si>
  <si>
    <t>รวมเงิน 1.5</t>
  </si>
  <si>
    <t>งานระบบประปา เมนแนวดิ่งและห้องเครื่องปั้ม</t>
  </si>
  <si>
    <t>ท่อน้ำประปา U/G (HDPE-PN10)</t>
  </si>
  <si>
    <t xml:space="preserve"> - Dia 90mm. (3")</t>
  </si>
  <si>
    <t xml:space="preserve"> - อุปกรณ์ประกอบท่อ HDPE</t>
  </si>
  <si>
    <t xml:space="preserve"> - อุปกรณ์ยึดและรองรับท่อ HDPE</t>
  </si>
  <si>
    <t xml:space="preserve"> - ทดสอบ ทำความสะอาด ทาสีทำสัญลักษณ์ท่อ HDPE</t>
  </si>
  <si>
    <t>ท่อน้ำประปา  (PPR SDR 11 PN10) RISER</t>
  </si>
  <si>
    <t xml:space="preserve"> - Dia 110 mm. (4")</t>
  </si>
  <si>
    <t>ท่อระบายน้ำ OVERFLOW+DRAIN  (PVC Class 13.5)</t>
  </si>
  <si>
    <t xml:space="preserve"> - อุปกรณ์ประกอบท่อ PVC</t>
  </si>
  <si>
    <t xml:space="preserve"> - อุปกรณ์ยึดและรองรับท่อ PVC</t>
  </si>
  <si>
    <t xml:space="preserve"> - ทดสอบ ทำความสะอาด ทาสีทำสัญลักษณ์ท่อ PVC</t>
  </si>
  <si>
    <t>BUTTERFLY VALVE</t>
  </si>
  <si>
    <t>MODULATING FLOAT VALVE</t>
  </si>
  <si>
    <t>STRAINER</t>
  </si>
  <si>
    <t>FOOT VALVE</t>
  </si>
  <si>
    <t>CHECK VALVE</t>
  </si>
  <si>
    <t>TWIN SPHEER RUBBER FLEXIBLE</t>
  </si>
  <si>
    <t>PRESURE GAUGE</t>
  </si>
  <si>
    <t>BY PASS VALVE</t>
  </si>
  <si>
    <t>COLD WATER TRANSFER PUMP (CTP-01,02)</t>
  </si>
  <si>
    <t>Vertical Multi-Stage Pump Q 7.5 m3/hr/pump, TDH 35 m., 1.5 kw.</t>
  </si>
  <si>
    <t>CONTROL PANEL TRANSFER PUMP 2X1.5 Kw</t>
  </si>
  <si>
    <t>FLOAT SWITCH</t>
  </si>
  <si>
    <t>ELECTRICAL WIRING</t>
  </si>
  <si>
    <t>PACKET BOOSTER PUMP  (CBP-01)</t>
  </si>
  <si>
    <t>Q  3x12 m3/hr, TDH 15 m., 1.5 kw., (3 INVERTOR)</t>
  </si>
  <si>
    <t>STAINLESS STEEL COVER</t>
  </si>
  <si>
    <t xml:space="preserve"> - Dia 0.6 * 0.9  m. </t>
  </si>
  <si>
    <t>VORTEX PLATE</t>
  </si>
  <si>
    <t xml:space="preserve"> งานป้องกันไฟลาม</t>
  </si>
  <si>
    <t>ระบบสุขาภิบาล ชั้นที่ 1</t>
  </si>
  <si>
    <t>ท่อระบายน้ำเสีย S,W,V (PVC Class 8.5)</t>
  </si>
  <si>
    <t>ท่อระบายน้ำเสีย KW  (PVC Class 13.5)</t>
  </si>
  <si>
    <t>ท่อระบายน้ำเสียฝังดิน S,W,KW  (HDPE PN10)</t>
  </si>
  <si>
    <t xml:space="preserve"> - Dia 160 mm. (6")</t>
  </si>
  <si>
    <t>ท่อระบายอากาศฝังดิน SW, V (HDPE  PN6)</t>
  </si>
  <si>
    <t>FLOOR CLEAN OUT (FCO)</t>
  </si>
  <si>
    <t xml:space="preserve">FLEXIBLE CONNECTOR </t>
  </si>
  <si>
    <t>งานระบบน้ำเสีย ห้องน้ำ ชั้นที่ 1</t>
  </si>
  <si>
    <t>CLEANOUT (CO)</t>
  </si>
  <si>
    <t>FLOOR DRAIN W/P-TRAP</t>
  </si>
  <si>
    <t>ระบบสุขาภิบาล ชั้นที่ 2</t>
  </si>
  <si>
    <t>งานระบบน้ำเสีย ห้องน้ำ ชั้นที่ 2</t>
  </si>
  <si>
    <t>ระบบสุขาภิบาล ชั้นที่ 3</t>
  </si>
  <si>
    <t>ท่อระบายน้ำเสีย S,W,V (PVC CLASS 8.5)</t>
  </si>
  <si>
    <t xml:space="preserve"> - อุปกรณ์ประกอบท่อ PVC </t>
  </si>
  <si>
    <t xml:space="preserve"> - ทดสอบ ทำความสะอาด ทาสีทำสัญลักษณ์ท่อ PVC </t>
  </si>
  <si>
    <t>VENT THROUGH WALL (VTW)</t>
  </si>
  <si>
    <t>งานระบบน้ำเสีย ห้องน้ำ ชั้นที่ 3</t>
  </si>
  <si>
    <t>ท่อระบายน้ำเสียในห้องพักอาศัย S,W,V (PVC Class 8.5)</t>
  </si>
  <si>
    <t>ท่อระบายน้ำเสียในห้องพักอาศัย KW (PVC CLASS 13.5)</t>
  </si>
  <si>
    <t>ระบบสุขาภิบาล ชั้นที่ 4</t>
  </si>
  <si>
    <t>ท่อระบายน้ำเสีย KW (PVC CLASS 13.5)</t>
  </si>
  <si>
    <t>งานระบบน้ำเสีย ห้องน้ำ ชั้นที่ 4</t>
  </si>
  <si>
    <t>ท่อระบายน้ำเสียในห้องพักอาศัย S,W,V (PVC CLASS 8.5)</t>
  </si>
  <si>
    <t>2.7</t>
  </si>
  <si>
    <t xml:space="preserve"> ระบบสุขาภิบาล เมนแนวดิ่ง </t>
  </si>
  <si>
    <t>ท่อระบายน้ำเสีย S,W,KW  (PVC Class 13.5)</t>
  </si>
  <si>
    <t>CLEAN OUT (CO)</t>
  </si>
  <si>
    <t>VENT THROUGH ROOF (VTR)</t>
  </si>
  <si>
    <t>RUBBER FLEXIBLE</t>
  </si>
  <si>
    <t xml:space="preserve"> SEWAGE PUMP ( SP-1,2) 0.45 m3/min, 7 m., &lt;3000 rpm, 1.5 kW </t>
  </si>
  <si>
    <t>เครื่อง</t>
  </si>
  <si>
    <t xml:space="preserve">CONTROL PANEL </t>
  </si>
  <si>
    <t xml:space="preserve">GATE VALVE </t>
  </si>
  <si>
    <t xml:space="preserve">ฝาเปิดเหล็กหล่อ ชนิด  LIGHT DUTY </t>
  </si>
  <si>
    <t xml:space="preserve"> - Dia 0.6 * 0.6 m. </t>
  </si>
  <si>
    <t xml:space="preserve"> - Dia 1.0 * 1.0 m. </t>
  </si>
  <si>
    <t xml:space="preserve"> Building Trap + Sewage Manhole</t>
  </si>
  <si>
    <t>งานระบบบำบัดน้ำเสีย</t>
  </si>
  <si>
    <t>WASTE WATER TREATMENT TANK (ไม่รวมฐาน)</t>
  </si>
  <si>
    <t xml:space="preserve"> - WWTP-01 Q 50 CU.M/DAY (FRP)  W/SEWAGE PUMP 0.25 KW 2 SET, </t>
  </si>
  <si>
    <t xml:space="preserve">   EJECTOR 1.5 KW 1 SET, SEWAGE PUMP 0.25 KW 2 SET </t>
  </si>
  <si>
    <t xml:space="preserve">  CONTROL PANEL </t>
  </si>
  <si>
    <t>GREASE TRAP TANK</t>
  </si>
  <si>
    <t xml:space="preserve"> - GT-01 VOLUME 4,000 L. (FRP)</t>
  </si>
  <si>
    <t xml:space="preserve"> - GT-02 VOLUME 1,800 L. (FRP)</t>
  </si>
  <si>
    <t>COMMISSIONING &amp; TESTING</t>
  </si>
  <si>
    <t>ระบบระบายน้ำฝน ชั้นที่ 1</t>
  </si>
  <si>
    <t>ท่อระบายน้ำฝน (PVC CLASS 13.5)</t>
  </si>
  <si>
    <t>ท่อระบายน้ำฝนฝังดิน (HDPE  PN6)</t>
  </si>
  <si>
    <t xml:space="preserve"> - Dia 225 mm. (8")</t>
  </si>
  <si>
    <t>FLEXIBLE</t>
  </si>
  <si>
    <t>ระบบระบายน้ำฝน ชั้นที่ 2</t>
  </si>
  <si>
    <t>ท่อระบายน้ำฝน  (PVC Class 13.5)</t>
  </si>
  <si>
    <t xml:space="preserve"> - อุปกรณ์ยึดและรองรับท่อ PVC </t>
  </si>
  <si>
    <t xml:space="preserve"> Floor Drain </t>
  </si>
  <si>
    <t xml:space="preserve"> - Dia.50 mm.(2") </t>
  </si>
  <si>
    <t xml:space="preserve">ROOF DRAIN (RD) </t>
  </si>
  <si>
    <t>ระบบระบายน้ำฝน ชั้นที่ 3</t>
  </si>
  <si>
    <t>ท่อระบายน้ำ  (PVC Class 13.5)</t>
  </si>
  <si>
    <t>ระบบระบายน้ำฝน ชั้นที่ 4</t>
  </si>
  <si>
    <t xml:space="preserve"> - Dia.50mm.(2") </t>
  </si>
  <si>
    <t xml:space="preserve"> - Dia.80 mm.(3") </t>
  </si>
  <si>
    <t xml:space="preserve"> - Dia.100 mm.(4") </t>
  </si>
  <si>
    <t xml:space="preserve"> - Dia.150 mm.(6") </t>
  </si>
  <si>
    <t>ระบบระบายน้ำฝน ชั้นที่ 5,6,7</t>
  </si>
  <si>
    <t xml:space="preserve"> Floor Drain</t>
  </si>
  <si>
    <t>ROOF DRAIN (RD)</t>
  </si>
  <si>
    <t>ระบบระบายน้ำฝน ชั้นหลังคา</t>
  </si>
  <si>
    <t>รวมเงิน 3.6</t>
  </si>
  <si>
    <t>3.7</t>
  </si>
  <si>
    <t xml:space="preserve"> ระบบระบายน้ำฝน เมนแนวดิ่ง </t>
  </si>
  <si>
    <t>ท่อระบายน้ำฝน  (PVC Class 13.5) แนวดิ่ง</t>
  </si>
  <si>
    <t>รวมเงิน 3.7</t>
  </si>
  <si>
    <t xml:space="preserve">รวมเงินงานระบบประปา,สุขาภิบาล และบำบัดน้ำเสีย </t>
  </si>
  <si>
    <t>ตารางที่ 1 งานโครงสร้าง</t>
  </si>
  <si>
    <t xml:space="preserve">ตารางที่ 4 งานระบบไฟฟ้าและระบบสื่อสาร </t>
  </si>
  <si>
    <t>ตารางที่ 3 งานระบบประปา, สุขาภิบาล และระบบบำบัดน้ำเสีย</t>
  </si>
  <si>
    <t>- Portable Fire Extinguisher</t>
  </si>
  <si>
    <t>(1) A-B-C Dry Chemical Type Fire Extinguisher</t>
  </si>
  <si>
    <t>(2) CO2 Type Fire Extinguisher</t>
  </si>
  <si>
    <t>แบบแสดงรายการปริมาณงานและราคา</t>
  </si>
  <si>
    <t xml:space="preserve"> งานระบบดับเพลิง</t>
  </si>
  <si>
    <t>1</t>
  </si>
  <si>
    <t>งานระบบดับเพลิง</t>
  </si>
  <si>
    <t>1.1</t>
  </si>
  <si>
    <t>งานระบบดับเพลิง ชั้นที่ 1</t>
  </si>
  <si>
    <t>- FIRE PIPE, BSP. SCH 40  (ท่อดับเพลิง)</t>
  </si>
  <si>
    <t xml:space="preserve">      Dia.25mm.(1")</t>
  </si>
  <si>
    <t xml:space="preserve">      Dia.32mm.(1-1/4")</t>
  </si>
  <si>
    <t xml:space="preserve">      Dia.40mm.(1-1/2")</t>
  </si>
  <si>
    <t xml:space="preserve">      Dia.50mm.(2")</t>
  </si>
  <si>
    <t xml:space="preserve">      Dia.65mm.(2-1/2")</t>
  </si>
  <si>
    <t xml:space="preserve">      Dia.80mm.(3")</t>
  </si>
  <si>
    <t xml:space="preserve">      Dia.100mm.(4")</t>
  </si>
  <si>
    <t xml:space="preserve">     - อุปกรณ์ประกอบท่อ BSP.</t>
  </si>
  <si>
    <t xml:space="preserve">     - อุปกรณ์ยึดและรองรับท่อ BSP.</t>
  </si>
  <si>
    <t xml:space="preserve">     - ทดสอบ ทำความสะอาด ทาสีทำสัญลักษณ์ท่อ BSP.</t>
  </si>
  <si>
    <t>- Floor Control Valve Station (FCV)</t>
  </si>
  <si>
    <t xml:space="preserve">   Butterfly Valve With Supervisory Switch  Dia.100mm.(4")</t>
  </si>
  <si>
    <t xml:space="preserve">   Check Valve Dia.100mm.(4")</t>
  </si>
  <si>
    <t xml:space="preserve">   Pressure Gauge</t>
  </si>
  <si>
    <t xml:space="preserve">   Flow Switch   Dia.100mm.(4")</t>
  </si>
  <si>
    <t xml:space="preserve">   Sight Glass Dia. 25 mm.(1")</t>
  </si>
  <si>
    <t xml:space="preserve">   Test Valve Dia 25mm. (1")</t>
  </si>
  <si>
    <t xml:space="preserve">   Orifice Dia. 25 mm.(1")</t>
  </si>
  <si>
    <t xml:space="preserve">   Pressure Relief Valve Dia. 15 mm.(1/2")</t>
  </si>
  <si>
    <t>- Fire Hose Reel Cabinet พร้อมอุปกรณ์ประกอบ</t>
  </si>
  <si>
    <t>- Hose Valve Dia. 2-1/2"</t>
  </si>
  <si>
    <t>- Spinkler Head</t>
  </si>
  <si>
    <t>- Check Valve Dia.100mm.(4")</t>
  </si>
  <si>
    <t>1.2</t>
  </si>
  <si>
    <t>งานระบบดับเพลิง ชั้นที่ 2</t>
  </si>
  <si>
    <t xml:space="preserve">   Flow Switch  Dia.100mm.(4")</t>
  </si>
  <si>
    <t>1.3</t>
  </si>
  <si>
    <t>งานระบบดับเพลิง ชั้นที่ 3</t>
  </si>
  <si>
    <t>1.4</t>
  </si>
  <si>
    <t>1.5</t>
  </si>
  <si>
    <t>งานระบบดับเพลิง ชั้นที่ 7 และชั้นดาดฟ้า</t>
  </si>
  <si>
    <t>1.6</t>
  </si>
  <si>
    <t xml:space="preserve"> งานระบบดับเพลิง,ดับเพลิงเมนแนวนอนและแนวดิ่ง ,ห้องเครื่องปั้มดับเพลิง</t>
  </si>
  <si>
    <t xml:space="preserve">      Dia.150mm.(6")</t>
  </si>
  <si>
    <t xml:space="preserve">      Dia.200mm.(8")</t>
  </si>
  <si>
    <t>- Galvanized Steel Pipe  (Drain Pipe)</t>
  </si>
  <si>
    <t xml:space="preserve">     - อุปกรณ์ประกอบท่อ GSP.</t>
  </si>
  <si>
    <t xml:space="preserve">     - อุปกรณ์ยึดและรองรับท่อ GSP.</t>
  </si>
  <si>
    <t xml:space="preserve">     - ทดสอบ ทำความสะอาด ทาสีทำสัญลักษณ์ท่อ</t>
  </si>
  <si>
    <t xml:space="preserve">- Gate Valve;OS&amp;Y With Supervisory Switch </t>
  </si>
  <si>
    <t xml:space="preserve">- Butterfly Valve With Supervisory Switch </t>
  </si>
  <si>
    <t>- Gate Valve (Drain)</t>
  </si>
  <si>
    <t>- Alarm Check Valve DN 150</t>
  </si>
  <si>
    <t>- Flow Meter (ventury type) DN 150</t>
  </si>
  <si>
    <t>- Check Valve</t>
  </si>
  <si>
    <t>- Automatic Air Vent -Dia. 25 mm(1")</t>
  </si>
  <si>
    <t>- Fire Department Connector (FDC) Dia. 100x65x65mm.</t>
  </si>
  <si>
    <t>- Flow Switch  Dia.150mm.(6")</t>
  </si>
  <si>
    <t>- Pressure Gauge</t>
  </si>
  <si>
    <t>- Y-strainer</t>
  </si>
  <si>
    <t>- Flexible connector</t>
  </si>
  <si>
    <t>- Modulating Float Valve</t>
  </si>
  <si>
    <t xml:space="preserve">      Dia 80 mm. (3")</t>
  </si>
  <si>
    <t xml:space="preserve">- Butterfly Valve </t>
  </si>
  <si>
    <t xml:space="preserve">- Diesel Fire Pump (UL/FM) Vertical Turbine </t>
  </si>
  <si>
    <t xml:space="preserve">  Capacity 1000 GPM.TDH 135 Psi . &lt;3000rpm.  พร้อมชุดควบคุมและอุปกรณ์ </t>
  </si>
  <si>
    <t>- Jockey Pump Capacity 20 GPM.TDH 150 Psi .&lt;3000 rpm. 4.0 kW.</t>
  </si>
  <si>
    <t xml:space="preserve">  พร้อมชุดควบคุมและอุปกรณ์ </t>
  </si>
  <si>
    <t xml:space="preserve">- GRAPHIC ANNUNCIATOR พร้อมเชื่อมต่อ Supervisory Switch </t>
  </si>
  <si>
    <t>- EE. Piping and Electrical Wiring Installtion</t>
  </si>
  <si>
    <t>- Testing, Commissioning</t>
  </si>
  <si>
    <t>- Base  Fire Pump&amp;Jockey Pump</t>
  </si>
  <si>
    <t>- งานป้องกันไฟลาม</t>
  </si>
  <si>
    <t>รวมเงิน 1.6</t>
  </si>
  <si>
    <t>1.7</t>
  </si>
  <si>
    <t xml:space="preserve"> Preaction System UL/FM For MDB/Generator Room</t>
  </si>
  <si>
    <t>- Basic Deluge V. 2"</t>
  </si>
  <si>
    <t>- Preaction Trim For 2" Preaction</t>
  </si>
  <si>
    <t>- Pressure Switch</t>
  </si>
  <si>
    <t>- Low Pressure Switch</t>
  </si>
  <si>
    <t>- Water Motor Alarm Gong</t>
  </si>
  <si>
    <t>- Air Compressor 1/2 Hp UL</t>
  </si>
  <si>
    <t>- Control Panel For Preaction</t>
  </si>
  <si>
    <t>- Manual Pull Station</t>
  </si>
  <si>
    <t>- Alarm Bell 6"</t>
  </si>
  <si>
    <t>- Alarm Horn/Strobe</t>
  </si>
  <si>
    <t>- Smoke Detector</t>
  </si>
  <si>
    <t>- Sprinkler Head 1/2" K5.6</t>
  </si>
  <si>
    <t>รวมเงิน 1.7</t>
  </si>
  <si>
    <t xml:space="preserve"> งานระบบลิฟท์โดยสาร</t>
  </si>
  <si>
    <t xml:space="preserve"> งานระบบลิฟท์ดับเพลิง</t>
  </si>
  <si>
    <t>รวมเป็นเงิน</t>
  </si>
  <si>
    <t>จำนวนเงิน (บาท)</t>
  </si>
  <si>
    <t>งานครุภัณฑ์จัดซื้อ</t>
  </si>
  <si>
    <t>ค่าใช้จ่ายพิเศษตามข้อกำหนดฯ</t>
  </si>
  <si>
    <t>แบบสรุปราคากลางงานก่อสร้าง</t>
  </si>
  <si>
    <t>ครุภัณฑ์งานระบบปรับอากาศ</t>
  </si>
  <si>
    <t>เครื่องปรับอากาศแบบแยกส่วน (SPLIT Type)</t>
  </si>
  <si>
    <t xml:space="preserve"> - เครื่องปรับอากาศชนิดติดผนัง (WALL TYPE)</t>
  </si>
  <si>
    <t xml:space="preserve">     - FCU/CDU 9,000 BTU/HR </t>
  </si>
  <si>
    <t xml:space="preserve">     - FCU/CDU 15,000 BTU/HR </t>
  </si>
  <si>
    <t xml:space="preserve">     - FCU/CDU 18,000 BTU/HR </t>
  </si>
  <si>
    <t xml:space="preserve"> - เครื่องปรับอากาศชนิดติดฝังฝ้าเพดาน (CASSETTE TYPE)</t>
  </si>
  <si>
    <t xml:space="preserve">     - FCU/CDU 36,000 BTU/HR </t>
  </si>
  <si>
    <t xml:space="preserve">     - FCU/CDU 42,000 BTU/HR </t>
  </si>
  <si>
    <t xml:space="preserve"> - เครื่องปรับอากาศชนิดแขวนใต้ฝ้าเพดาน (CEILING TYPE)</t>
  </si>
  <si>
    <t xml:space="preserve">     - FCU/CDU 24,000 BTU/HR </t>
  </si>
  <si>
    <t xml:space="preserve">     - FCU/CDU 30,000 BTU/HR </t>
  </si>
  <si>
    <t xml:space="preserve"> งานระบบปรับอากาศ ชั้น 1</t>
  </si>
  <si>
    <t xml:space="preserve"> งานระบบปรับอากาศ ชั้น 2</t>
  </si>
  <si>
    <t xml:space="preserve"> งานระบบปรับอากาศ ชั้น 3</t>
  </si>
  <si>
    <t xml:space="preserve"> งานระบบปรับอากาศ ชั้น 4</t>
  </si>
  <si>
    <t xml:space="preserve"> งานระบบปรับอากาศ ชั้น 5</t>
  </si>
  <si>
    <t xml:space="preserve"> งานระบบปรับอากาศ ชั้น 6</t>
  </si>
  <si>
    <t xml:space="preserve"> งานระบบปรับอากาศ ชั้น 7</t>
  </si>
  <si>
    <t>ระบบปรับอากาศและระบายอากาศ ชั้น 1</t>
  </si>
  <si>
    <t>ระบบปรับอากาศและระบายอากาศ ชั้น 2</t>
  </si>
  <si>
    <t>ระบบปรับอากาศและระบายอากาศ ชั้น 3</t>
  </si>
  <si>
    <t>ระบบปรับอากาศและระบายอากาศ ชั้น 4</t>
  </si>
  <si>
    <t>ระบบปรับอากาศและระบายอากาศ ชั้น 5</t>
  </si>
  <si>
    <t>ระบบปรับอากาศและระบายอากาศ ชั้น 6</t>
  </si>
  <si>
    <t>ระบบปรับอากาศและระบายอากาศ ชั้น 7</t>
  </si>
  <si>
    <t>ระบบปรับอากาศและระบายอากาศ ชั้นหลังคา</t>
  </si>
  <si>
    <t>งานระบบปรับอากาศและระบายอากาศ ชั้น 1</t>
  </si>
  <si>
    <t xml:space="preserve"> เครื่องปรับอากาศชนิดติดผนัง (WALL TYPE)</t>
  </si>
  <si>
    <t xml:space="preserve"> - 1CDU/FCU-11 (9,000 BTU/HR) </t>
  </si>
  <si>
    <t xml:space="preserve"> - 1CDU/FCU-06, 07 (15,000 BTU/HR) </t>
  </si>
  <si>
    <t xml:space="preserve"> - 1CDU/FCU-03, 04, 05, 17, 18, 19, 20, 21, 22 </t>
  </si>
  <si>
    <t xml:space="preserve">   (18,000 BTU/HR) </t>
  </si>
  <si>
    <t xml:space="preserve"> เครื่องปรับอากาศชนิดติดฝังฝ้าเพดาน (CASSETTE TYPE)</t>
  </si>
  <si>
    <t xml:space="preserve"> - 1CDU/FCU-01, 02, 12, 13 (36,000 BTU/HR) </t>
  </si>
  <si>
    <t xml:space="preserve"> - 1CDU/FCU-08, 09, 10, 14, 15, 16 (42,000 BTU/HR) </t>
  </si>
  <si>
    <t xml:space="preserve"> - CONTROL 1DUTY, 1STAND BY (FOR FCU 06, 07) </t>
  </si>
  <si>
    <t xml:space="preserve"> - ROOM THERMOSTAT W/3 - SPEED AND ON-OFF SWITCH</t>
  </si>
  <si>
    <t xml:space="preserve"> ท่อทองแดงชนิด HARDREW TYPE M (ASTM B-88)</t>
  </si>
  <si>
    <t xml:space="preserve"> - Dia 3/8"</t>
  </si>
  <si>
    <t xml:space="preserve"> - Dia 1/2"</t>
  </si>
  <si>
    <t xml:space="preserve"> - Dia 5/8"</t>
  </si>
  <si>
    <t xml:space="preserve"> - อุปกรณ์ประกอบท่อทองแดง</t>
  </si>
  <si>
    <t xml:space="preserve"> - อุปกรณ์ยึดและรองรับท่อทองแดง</t>
  </si>
  <si>
    <t xml:space="preserve"> - ทดสอบทาสีและสัญลักษณ์ท่อทองแดง</t>
  </si>
  <si>
    <t xml:space="preserve"> ท่อทองแดงชนิด SOFT DREW SWG#22 (ASTM B-280)</t>
  </si>
  <si>
    <t xml:space="preserve"> - Dia 1/4"</t>
  </si>
  <si>
    <t>ฉนวนหุ้มท่อทองแดง ชนิด CLOSED CELL หนา 3/4"</t>
  </si>
  <si>
    <t>ท่อน้ำทิ้งชนิด PVC (CLASS 8.5)</t>
  </si>
  <si>
    <t xml:space="preserve"> - Dia 3/4"</t>
  </si>
  <si>
    <t xml:space="preserve"> - Dia 1"</t>
  </si>
  <si>
    <t xml:space="preserve"> - Dia 1 1/4"</t>
  </si>
  <si>
    <t xml:space="preserve"> - Dia 2"</t>
  </si>
  <si>
    <t>ฉนวนหุ้มท่อน้ำทิ้ง ชนิด CLOSED CELL หนา 1/2"</t>
  </si>
  <si>
    <t>ELECTRICAL WIRE &amp; CABLE</t>
  </si>
  <si>
    <t>CONDUIT</t>
  </si>
  <si>
    <t>พัดลมระบายอากาศ</t>
  </si>
  <si>
    <t xml:space="preserve"> พัดลมระบายอากาศชนิด CENTRIFUGAL (LOW NOISE)</t>
  </si>
  <si>
    <t xml:space="preserve"> - 1EF-11, 16, 18, 28, 30 (200 CFM)</t>
  </si>
  <si>
    <t xml:space="preserve"> - 1EF-01 (300 CFM)</t>
  </si>
  <si>
    <t xml:space="preserve"> - 1EF-20 (400 CFM)</t>
  </si>
  <si>
    <t xml:space="preserve"> - 1EF-08, 09 (600 CFM)</t>
  </si>
  <si>
    <t xml:space="preserve"> พัดลมระบายอากาศชนิด CENTRIFUGAL (INLINE)</t>
  </si>
  <si>
    <t xml:space="preserve"> - 1EF-15 (800 CFM)</t>
  </si>
  <si>
    <t xml:space="preserve"> - 1EF-06, 07 (1,400 CFM)</t>
  </si>
  <si>
    <t xml:space="preserve"> พัดลมระบายอากาศชนิด CENTRIFUGAL (MINI SIROCCO)</t>
  </si>
  <si>
    <t xml:space="preserve"> - 1EF-13 (200 CFM)</t>
  </si>
  <si>
    <t xml:space="preserve"> พัดลมระบายอากาศแบบติดฝ้าเพดาน (CEILLING FAN)</t>
  </si>
  <si>
    <t xml:space="preserve"> - 1EF-04, 05, 10, 12, 14, 17, 19, 21, 23, 29 (50 CFM)</t>
  </si>
  <si>
    <t xml:space="preserve"> - 1EF-22, 25, 26, 27, 31 (100 CFM)</t>
  </si>
  <si>
    <t xml:space="preserve"> - 1EF-03, 24 (150 CFM)</t>
  </si>
  <si>
    <t xml:space="preserve"> - 1EF-02 (200 CFM)</t>
  </si>
  <si>
    <t xml:space="preserve"> พัดลมเติมอากาศชนิด CENTRIFUGAL (INLINE)</t>
  </si>
  <si>
    <t xml:space="preserve"> - 1MF-01 (1120 CFM)</t>
  </si>
  <si>
    <t xml:space="preserve"> พัดลมแบบโคจร (ติดเพดาน)</t>
  </si>
  <si>
    <t xml:space="preserve"> - 1CF-A (Dia. 16")</t>
  </si>
  <si>
    <t xml:space="preserve"> - 1CF-B (Dia. 48")</t>
  </si>
  <si>
    <t xml:space="preserve"> - 1CF-C (Dia. 56")</t>
  </si>
  <si>
    <t xml:space="preserve"> - LOCAL ON-OFF SWITCH</t>
  </si>
  <si>
    <t xml:space="preserve"> - THERMOSTAT FOR EXHAUST FAN</t>
  </si>
  <si>
    <t>ท่อลม (DUCT Installation Work)</t>
  </si>
  <si>
    <t>แผ่นเหล็กอาบสังกะสี</t>
  </si>
  <si>
    <t xml:space="preserve"> - BWG. No.24</t>
  </si>
  <si>
    <t>ตร.ฟ.</t>
  </si>
  <si>
    <t xml:space="preserve"> - BWG. No.26</t>
  </si>
  <si>
    <t xml:space="preserve"> - อุปกรณ์ประกอบท่อส่งลม</t>
  </si>
  <si>
    <t xml:space="preserve"> - อุปกรณ์ยึดและรองรับท่อส่งลม</t>
  </si>
  <si>
    <t xml:space="preserve"> - ทดสอบทาสีและสัญลักษณ์ท่อส่งลม</t>
  </si>
  <si>
    <t>ท่อส่งลมสำเร็จรูป ชนิด ท่ออ่อน (FLEXIBLE DUCT)</t>
  </si>
  <si>
    <t xml:space="preserve"> - Dia 6"</t>
  </si>
  <si>
    <t>หัวจ่ายลมและหน้ากากลม</t>
  </si>
  <si>
    <t>EXHAUST AIR GRILLE (EAG)</t>
  </si>
  <si>
    <t xml:space="preserve"> - EAG 6"x6" </t>
  </si>
  <si>
    <t xml:space="preserve"> - EAG 10"x10" </t>
  </si>
  <si>
    <t xml:space="preserve"> - EAG 12"x12" </t>
  </si>
  <si>
    <t>EXHAUST AIR GRILLE W/VD (EAG W/VD)</t>
  </si>
  <si>
    <t xml:space="preserve"> - EAG 6"x6" W/VD</t>
  </si>
  <si>
    <t xml:space="preserve"> - EAG 8"x8" W/VD</t>
  </si>
  <si>
    <t xml:space="preserve"> - EAG 10"x8" W/VD</t>
  </si>
  <si>
    <t xml:space="preserve"> - EAG 10"x10" W/VD</t>
  </si>
  <si>
    <t xml:space="preserve"> - EAG 16"x10" W/VD</t>
  </si>
  <si>
    <t>EXHAUST AIR GRILLE W/IS (EAG W/IS)</t>
  </si>
  <si>
    <t xml:space="preserve"> - EAG 6"x6" W/IS</t>
  </si>
  <si>
    <t xml:space="preserve"> - EAG 16"x6" W/IS</t>
  </si>
  <si>
    <t xml:space="preserve"> - EAG 10"x8" W/IS</t>
  </si>
  <si>
    <t xml:space="preserve"> - EAG 12"x8" W/IS</t>
  </si>
  <si>
    <t xml:space="preserve"> - EAG 14"x8" W/IS</t>
  </si>
  <si>
    <t xml:space="preserve"> - EAG 16"x8" W/IS</t>
  </si>
  <si>
    <t xml:space="preserve"> - EAG 20"x8" W/IS</t>
  </si>
  <si>
    <t xml:space="preserve"> - EAG 24"x8" W/IS</t>
  </si>
  <si>
    <t xml:space="preserve"> - EAG 24"x12" W/IS</t>
  </si>
  <si>
    <t xml:space="preserve"> - EAG 26"x12" W/IS</t>
  </si>
  <si>
    <t xml:space="preserve"> - EAG 40"x16" W/IS</t>
  </si>
  <si>
    <t>FRESH AIR GRILLE W/VD (FAG W/VD)</t>
  </si>
  <si>
    <t>FRESH AIR GRILLE W/IS (FAG W/IS)</t>
  </si>
  <si>
    <t xml:space="preserve"> - EAG 22"x22" W/IS</t>
  </si>
  <si>
    <t xml:space="preserve"> - วงกบเหล็กกล่อง 2"x4" หนา 2.3 มม. ขนาด 6"x6" </t>
  </si>
  <si>
    <t xml:space="preserve"> - วงกบเหล็กกล่อง 2"x4" หนา 2.3 มม. ขนาด 16"x6" </t>
  </si>
  <si>
    <t xml:space="preserve"> - วงกบเหล็กกล่อง 2"x4" หนา 2.3 มม. ขนาด 8"x8" </t>
  </si>
  <si>
    <t xml:space="preserve"> - วงกบเหล็กกล่อง 2"x4" หนา 2.3 มม. ขนาด 10"x8" </t>
  </si>
  <si>
    <t xml:space="preserve"> - วงกบเหล็กกล่อง 2"x4" หนา 2.3 มม. ขนาด 12"x8" </t>
  </si>
  <si>
    <t xml:space="preserve"> - วงกบเหล็กกล่อง 2"x4" หนา 2.3 มม. ขนาด 14"x8" </t>
  </si>
  <si>
    <t xml:space="preserve"> - วงกบเหล็กกล่อง 2"x4" หนา 2.3 มม. ขนาด 16"x8" </t>
  </si>
  <si>
    <t xml:space="preserve"> - วงกบเหล็กกล่อง 2"x4" หนา 2.3 มม. ขนาด 20"x8" </t>
  </si>
  <si>
    <t xml:space="preserve"> - วงกบเหล็กกล่อง 2"x4" หนา 2.3 มม. ขนาด 24"x8" </t>
  </si>
  <si>
    <t xml:space="preserve"> - วงกบเหล็กกล่อง 2"x4" หนา 2.3 มม. ขนาด 10"x10" </t>
  </si>
  <si>
    <t xml:space="preserve"> - วงกบเหล็กกล่อง 2"x4" หนา 2.3 มม. ขนาด 16"x10" </t>
  </si>
  <si>
    <t xml:space="preserve"> - วงกบเหล็กกล่อง 2"x4" หนา 2.3 มม. ขนาด 12"x12" </t>
  </si>
  <si>
    <t xml:space="preserve"> - วงกบเหล็กกล่อง 2"x4" หนา 2.3 มม. ขนาด 24"x12" </t>
  </si>
  <si>
    <t xml:space="preserve"> - วงกบเหล็กกล่อง 2"x4" หนา 2.3 มม. ขนาด 26"x12" </t>
  </si>
  <si>
    <t xml:space="preserve"> - วงกบเหล็กกล่อง 2"x4" หนา 2.3 มม. ขนาด 40"x16" </t>
  </si>
  <si>
    <t xml:space="preserve"> - วงกบเหล็กกล่อง 2"x4" หนา 2.3 มม. ขนาด 22"x22" </t>
  </si>
  <si>
    <t>งานระบบปรับอากาศและระบายอากาศ ชั้น 2</t>
  </si>
  <si>
    <t xml:space="preserve"> - 2CDU/FCU-11 (15,000 BTU/HR) </t>
  </si>
  <si>
    <t xml:space="preserve"> - 2CDU/FCU-09, 10 (18,000 BTU/HR) </t>
  </si>
  <si>
    <t xml:space="preserve"> เครื่องปรับอากาศชนิดแขวนใต้ฝ้าเพดาน (CEILING TYPE)</t>
  </si>
  <si>
    <t xml:space="preserve"> - 2CDU/FCU-01, 02, 05, 06, 07, 08, 12, 13, 14, 15, 16, 17, </t>
  </si>
  <si>
    <t xml:space="preserve">   18, 19, 20, 21, 22, 23 (24,000 BTU/HR) </t>
  </si>
  <si>
    <t xml:space="preserve"> - 2CDU/FCU-03, 04 (30,000 BTU/HR) </t>
  </si>
  <si>
    <t xml:space="preserve"> - 2EF-03, 17, 18  (50 CFM)</t>
  </si>
  <si>
    <t xml:space="preserve"> - 2EF-01, 04, 05, 07, 13, 14, 15, 19 (250 CFM)</t>
  </si>
  <si>
    <t xml:space="preserve"> - 1EF-16 (300 CFM)</t>
  </si>
  <si>
    <t xml:space="preserve"> - 2EF-08, 09, 10, 12(50 CFM)</t>
  </si>
  <si>
    <t xml:space="preserve"> - 2EF-02, 06 (150 CFM)</t>
  </si>
  <si>
    <t xml:space="preserve"> - 2EF-11 (200 CFM)</t>
  </si>
  <si>
    <t xml:space="preserve"> - 2CF-B (Dia. 48")</t>
  </si>
  <si>
    <t>งานระบบปรับอากาศและระบายอากาศ ชั้น 3</t>
  </si>
  <si>
    <t xml:space="preserve"> - 3CDU/FCU-11 (15,000 BTU/HR) </t>
  </si>
  <si>
    <t xml:space="preserve"> - 3CDU/FCU-09, 10 (18,000 BTU/HR) </t>
  </si>
  <si>
    <t xml:space="preserve"> - 3CDU/FCU-22 (24,000 BTU/HR) </t>
  </si>
  <si>
    <t xml:space="preserve"> - 3CDU/FCU-01, 02, 05, 06, 07, 08, 12, 13, 14, 15, 16, 17, </t>
  </si>
  <si>
    <t xml:space="preserve">   18, 19, 20, 21 (24,000 BTU/HR) </t>
  </si>
  <si>
    <t xml:space="preserve"> - 3CDU/FCU-03, 04 (30,000 BTU/HR) </t>
  </si>
  <si>
    <t xml:space="preserve"> - 3EF-03, 17, 18  (50 CFM)</t>
  </si>
  <si>
    <t xml:space="preserve"> - 3EF-19 (200 CFM)</t>
  </si>
  <si>
    <t xml:space="preserve"> - 3EF-01, 04, 05, 07, 13, 14, 15 (250 CFM)</t>
  </si>
  <si>
    <t xml:space="preserve"> - 3EF-16 (300 CFM)</t>
  </si>
  <si>
    <t xml:space="preserve"> - 3EF-08, 09, 10, 12 (50 CFM)</t>
  </si>
  <si>
    <t xml:space="preserve"> - 3EF-02, 06 (150 CFM)</t>
  </si>
  <si>
    <t xml:space="preserve"> - 3EF-11 (200 CFM)</t>
  </si>
  <si>
    <t xml:space="preserve"> - 3CF-B (Dia. 48")</t>
  </si>
  <si>
    <t>งานระบบปรับอากาศและระบายอากาศ ชั้น 4</t>
  </si>
  <si>
    <t xml:space="preserve"> - 4CDU/FCU-01 (15,000 BTU/HR) </t>
  </si>
  <si>
    <t xml:space="preserve"> - CDU/FCU-A (18,000 BTU/HR) </t>
  </si>
  <si>
    <t xml:space="preserve"> - CDU/FCU-B (30,000 BTU/HR) </t>
  </si>
  <si>
    <t xml:space="preserve"> - CDU/FCU-C (36,000 BTU/HR) </t>
  </si>
  <si>
    <t xml:space="preserve"> - 4EF-02, 04 (50 CFM)</t>
  </si>
  <si>
    <t xml:space="preserve"> - EF-A (50 CFM)</t>
  </si>
  <si>
    <t xml:space="preserve"> - EF-B (70 CFM)</t>
  </si>
  <si>
    <t xml:space="preserve"> - EF-C (100 CFM)</t>
  </si>
  <si>
    <t xml:space="preserve"> - 4EF-01 (150 CFM)</t>
  </si>
  <si>
    <t xml:space="preserve"> - 4EF-03 (200 CFM)</t>
  </si>
  <si>
    <t xml:space="preserve"> - EAG 8"x6" W/VD</t>
  </si>
  <si>
    <t xml:space="preserve"> - วงกบเหล็กกล่อง 2"x4" หนา 2.3 มม. ขนาด 8"x6" </t>
  </si>
  <si>
    <t>งานระบบปรับอากาศและระบายอากาศ ชั้น 5</t>
  </si>
  <si>
    <t xml:space="preserve"> - 5CDU/FCU-01 (15,000 BTU/HR) </t>
  </si>
  <si>
    <t xml:space="preserve"> - 5EF-02, 04 (50 CFM)</t>
  </si>
  <si>
    <t>งานระบบปรับอากาศและระบายอากาศ ชั้น 6</t>
  </si>
  <si>
    <t xml:space="preserve"> - 6CDU/FCU-01 (15,000 BTU/HR) </t>
  </si>
  <si>
    <t xml:space="preserve"> - 6EF-02, 04 (50 CFM)</t>
  </si>
  <si>
    <t>งานระบบปรับอากาศและระบายอากาศ ชั้น 7</t>
  </si>
  <si>
    <t xml:space="preserve"> - 7CDU/FCU-01 (15,000 BTU/HR) </t>
  </si>
  <si>
    <t xml:space="preserve"> - 7EF-02, 04 (50 CFM)</t>
  </si>
  <si>
    <t>งานระบบระบายอากาศ ชั้นหลังคา</t>
  </si>
  <si>
    <t xml:space="preserve"> - REF-01 (300 CFM)</t>
  </si>
  <si>
    <t xml:space="preserve"> - REF-02 (50 CFM)</t>
  </si>
  <si>
    <t xml:space="preserve"> - EAG 36"x8" W/IS</t>
  </si>
  <si>
    <t xml:space="preserve"> - EAG 8"x8" </t>
  </si>
  <si>
    <t xml:space="preserve"> - EAG 18"x8" W/IS</t>
  </si>
  <si>
    <t xml:space="preserve"> - วงกบเหล็กกล่อง 2"x4" หนา 2.3 มม. ขนาด 18"x8" </t>
  </si>
  <si>
    <t xml:space="preserve"> - วงกบเหล็กกล่อง 2"x4" หนา 2.3 มม. ขนาด 36"x8" </t>
  </si>
  <si>
    <t xml:space="preserve"> หมวดงานระบบปรับอากาศ</t>
  </si>
  <si>
    <t xml:space="preserve"> หมวดงานระบบระบายอากาศ</t>
  </si>
  <si>
    <t>หมวดงานระบบปรับอากาศ</t>
  </si>
  <si>
    <t xml:space="preserve">รวมเป็นเงิน </t>
  </si>
  <si>
    <t>หมวดงานระบบระบายอากาศ</t>
  </si>
  <si>
    <t>งานผนังตกแต่งภายนอกอาคาร ชั้นที่ 1</t>
  </si>
  <si>
    <t xml:space="preserve"> - ราวกันตกระเบียง  (TYPICAL) ส่วนกลาง</t>
  </si>
  <si>
    <t xml:space="preserve"> -  GR-1  ร่อง PVC กว้าง 15 มม.</t>
  </si>
  <si>
    <t xml:space="preserve"> - AL-1  กล่องอะลุมิเนียมติดตาย ขนาด 50x50 มม. </t>
  </si>
  <si>
    <t xml:space="preserve"> - ทำสี Polyester Powder Coating (AL-1  กล่องอะลุมิเนียมติดตาย)</t>
  </si>
  <si>
    <t>ตร.ม.</t>
  </si>
  <si>
    <t xml:space="preserve"> - FN-3  FIN กันแดดหน้าต่าง ALUMINIUM COMPOSITE PANEL หนา 4 มม. </t>
  </si>
  <si>
    <t xml:space="preserve">  รอยต่อเว้นร่อง 10 มม. โครงคร่าวเหล็ก ติดตั้งตามมาตรฐานผู้ผลิต </t>
  </si>
  <si>
    <t xml:space="preserve"> - FN-4  FIN กันแดดหน้าต่าง ALUMINIUM COMPOSITE PANEL หนา 4 มม.</t>
  </si>
  <si>
    <t xml:space="preserve"> - บัวปูนปั้นสำเร็จรูป ขนาด 0.10x0.10 ม.</t>
  </si>
  <si>
    <t xml:space="preserve"> - ทาสีน้ำอะคริลิค สำหรับทาภายนอกอาคาร (บัวปูนปั้นสำเร็จรูป)</t>
  </si>
  <si>
    <t xml:space="preserve"> รวมเป็นเงิน</t>
  </si>
  <si>
    <t xml:space="preserve"> - ราวกันตกระเบียง  (TYPICAL) ห้องผู้ดูแล,ห้องกักตัว</t>
  </si>
  <si>
    <t xml:space="preserve"> - FN-1  FIN กันแดดหน้าต่าง ALUMINIUM COMPOSITE PANEL หนา 4 มม. </t>
  </si>
  <si>
    <t xml:space="preserve"> - FN-2  FIN กันแดดหน้าต่าง ALUMINIUM COMPOSITE PANEL หนา 4 มม.</t>
  </si>
  <si>
    <t xml:space="preserve"> - ราวกันตกระเบียง  (TYPICAL) ห้องผู้ดูแล,ห้องพัก</t>
  </si>
  <si>
    <t xml:space="preserve"> - แผ่น WOOD CEMENT BOARD หนา 24 มม (ปิดรางน้ำฝน)</t>
  </si>
  <si>
    <t xml:space="preserve"> - ทาสีน้ำอะคริลิค สำหรับทาภายนอกอาคาร ( แผ่น WOOD CEMENT BOARD)</t>
  </si>
  <si>
    <t>งานผนังตกแต่งแผงบังแดด PC-1</t>
  </si>
  <si>
    <t xml:space="preserve">  - PC-1  แผงบังแดด คอนกรีตสำเร็จรูป ขนาด 100x100 มม. ชั้น 1- ชั้น 4 </t>
  </si>
  <si>
    <t xml:space="preserve">  - PC-1  แผงบังแดด คอนกรีตสำเร็จรูป ขนาด 100x100 มม. ชั้น 2- ชั้น 3 </t>
  </si>
  <si>
    <t xml:space="preserve">  - PC-1  แผงบังแดด คอนกรีตสำเร็จรูป ขนาด 100x100 มม. ชั้น 2- ชั้น 4 </t>
  </si>
  <si>
    <t xml:space="preserve">  - PC-1  แผงบังแดด คอนกรีตสำเร็จรูป ขนาด 100x100 มม. ชั้น 3- ชั้น 4 </t>
  </si>
  <si>
    <t xml:space="preserve">  - PC-1  แผงบังแดด คอนกรีตสำเร็จรูป ขนาด 100x100 มม. ชั้น 4 - ชั้นดาดฟ้า</t>
  </si>
  <si>
    <t xml:space="preserve"> - ทาสีน้ำอะคริลิค สำหรับทาภายนอกอาคาร (PC-1  แผงบังแดด)</t>
  </si>
  <si>
    <t xml:space="preserve"> - C1 ยิปซัมบอร์ด ชนิดธรรมดา ขอบลาด หนา 9 มม. ฉาบรอยต่อเรียบ</t>
  </si>
  <si>
    <t xml:space="preserve">        ทาสีขาว โครงคร่าวเหล็กชุบสังกะสี ติดตั้งตามมาตรฐานผู้ผลิต</t>
  </si>
  <si>
    <t xml:space="preserve"> - C2 ยิปซัมบอร์ด ชนิดทนความชื้น ขอบลาด หนา 12 มม.ฉาบรอยต่อเรียบ </t>
  </si>
  <si>
    <t xml:space="preserve"> - C3 ยิปซัมบอร์ด รุ่น GLASROC X หรือเทียบเท่า  หนา 12.5 มม. </t>
  </si>
  <si>
    <t xml:space="preserve">       ติดตั้งตามมาตรฐานผู้ผลิต</t>
  </si>
  <si>
    <t xml:space="preserve"> - C5 ท้องพื้นคอนกรีตแต่งผิวเรียบ ทาสีขาวนวล TOA W9040</t>
  </si>
  <si>
    <t>แบบแสดงรายการปริมาณและราคา</t>
  </si>
  <si>
    <t>งานเบ็ดเตล็ด</t>
  </si>
  <si>
    <t>ตารางที่ 2. งานสถาปัตยกรรม</t>
  </si>
  <si>
    <t>ตารางที่ 1. งานวิศวกรรมโครงสร้าง</t>
  </si>
  <si>
    <t>งานฐานรากและเสาตอม่อ</t>
  </si>
  <si>
    <t xml:space="preserve"> - ค่าสกัดหัวเสาเข็มเจาะ ขนาด 0.35 ม.</t>
  </si>
  <si>
    <t xml:space="preserve">                  Dia  9 มม.</t>
  </si>
  <si>
    <t xml:space="preserve">                  Dia 10 มม.</t>
  </si>
  <si>
    <t xml:space="preserve">                  Dia 12 มม.</t>
  </si>
  <si>
    <t xml:space="preserve">                  Dia 16 มม.</t>
  </si>
  <si>
    <t xml:space="preserve">                  Dia 20 มม.</t>
  </si>
  <si>
    <t xml:space="preserve">                  Dia 25 มม.</t>
  </si>
  <si>
    <t xml:space="preserve">                  Dia 28 มม.</t>
  </si>
  <si>
    <t xml:space="preserve">                  Dia 32 มม.</t>
  </si>
  <si>
    <t>งานโครงสร้างอาคารชั้น 1</t>
  </si>
  <si>
    <t xml:space="preserve">                  Dia  6 มม.</t>
  </si>
  <si>
    <t>งานทาน้ำยากันซึมพื้น/ผนัง</t>
  </si>
  <si>
    <t xml:space="preserve"> - พื้นห้องน้ำ/พื้นระเบียง (2เที่ยว)</t>
  </si>
  <si>
    <t xml:space="preserve"> - ผนังภายในทาทับด้วยวัสดุกันซึมสูงจากพื้น 150 ซม.(2เที่ยว)</t>
  </si>
  <si>
    <t xml:space="preserve"> - ผนังภายในทาทับด้วยวัสดุกันซึมสูงจากพื้น ถึงฝ้าเพดาน (2เที่ยว)</t>
  </si>
  <si>
    <t>งานสุขภัณฑ์</t>
  </si>
  <si>
    <t xml:space="preserve">  โถสุขภัณฑ์ชนิดนั่งราบพร้อมติดตั้งอุปกรณ์</t>
  </si>
  <si>
    <t xml:space="preserve">          - สายน้ำดี</t>
  </si>
  <si>
    <t xml:space="preserve">          - สต็อปวาล์ว ชนิด1ออก1</t>
  </si>
  <si>
    <t xml:space="preserve">          - ก๊อกเดี่ยวอ่างล้างหน้าแบบก้านโยก</t>
  </si>
  <si>
    <t xml:space="preserve">          - สะดืออ่างล้างหน้า</t>
  </si>
  <si>
    <t xml:space="preserve">          - ท่อน้ำทิ้งอ่างล้างหน้า</t>
  </si>
  <si>
    <t xml:space="preserve">          - สายน้ำดีอ่างล้างหน้า</t>
  </si>
  <si>
    <t xml:space="preserve">   ฝักบัวพร้อมสาย 3 ฟังก์ชั่น พร้อมติดตั้งอุปกรณ์</t>
  </si>
  <si>
    <t xml:space="preserve">          - วาล์วฝักบัว</t>
  </si>
  <si>
    <t xml:space="preserve">  สายฉีดชำระ</t>
  </si>
  <si>
    <t xml:space="preserve">   ก๊อกเดี่ยวติดผนังคอสั้น</t>
  </si>
  <si>
    <t xml:space="preserve">   ตะแกรงระบายน้ำที่พื้น</t>
  </si>
  <si>
    <t xml:space="preserve">   รางระบายน้ำสแตนเลส ขนาดความยาว 950 มม.</t>
  </si>
  <si>
    <t xml:space="preserve">   รางระบายน้ำสแตนเลส ขนาดความยาว 1000 มม.</t>
  </si>
  <si>
    <t xml:space="preserve">   ราวแขวนผ้า TB1</t>
  </si>
  <si>
    <t xml:space="preserve">   ราวแขวนผ้า TB3</t>
  </si>
  <si>
    <t xml:space="preserve">   กระจกเงาแบบไม่มีกรอบเจียรลบมุม ขนาด 3000 x 1000 มม. </t>
  </si>
  <si>
    <t xml:space="preserve">   กระจกเงาแบบไม่มีกรอบเจียรลบมุม ขนาด 2100 x 1000 มม. </t>
  </si>
  <si>
    <t xml:space="preserve">   กระจกเงาแบบไม่มีกรอบเจียรลบมุม ขนาด 2400 x 1000 มม. </t>
  </si>
  <si>
    <t xml:space="preserve">   กระจกเงาแบบไม่มีกรอบเจียรลบมุม ขนาด 2600 x 1000 มม. </t>
  </si>
  <si>
    <t xml:space="preserve">   กระจกเงาแบบไม่มีกรอบเจียรลบมุม ขนาด 600 x 1000 มม. </t>
  </si>
  <si>
    <t xml:space="preserve">   กระจกเงาแบบไม่มีกรอบเจียรลบมุม ขนาด 3300 x 1000 มม. </t>
  </si>
  <si>
    <t xml:space="preserve">   ราวทรงตัวรูปตัวยู GB1</t>
  </si>
  <si>
    <t xml:space="preserve">   ราวทรงตัวรูปตัวแอล GB2</t>
  </si>
  <si>
    <t xml:space="preserve">   ราวทรงตัวสำหรับอ่างล้างหน้า GB3</t>
  </si>
  <si>
    <t xml:space="preserve">  โถปัสสาวะชายพร้อมอุปกรณ์</t>
  </si>
  <si>
    <t xml:space="preserve">  ที่ใส่กระดาษชำระ PH</t>
  </si>
  <si>
    <t xml:space="preserve">  ที่ใส่สบู่ SH</t>
  </si>
  <si>
    <t xml:space="preserve">  ตะขอแขวนผ้า H</t>
  </si>
  <si>
    <t xml:space="preserve">  ที่กดสบู่ SD</t>
  </si>
  <si>
    <t xml:space="preserve">  ชุดฉากกั้นอาบน้ำบานเปิด 800 x 2650 มม.</t>
  </si>
  <si>
    <t xml:space="preserve">  ชุดฉากกั้นอาบน้ำบานเปิด 1000 x 2650 มม.</t>
  </si>
  <si>
    <t xml:space="preserve">  ชุดฉากกั้นอาบน้ำบานเปิด 1100 x 2650 มม.</t>
  </si>
  <si>
    <t xml:space="preserve">  ชุดฉากกั้นอาบน้ำบานเปิด 1250 x 2650 มม.</t>
  </si>
  <si>
    <t xml:space="preserve">  ชุดฉากกั้นอาบน้ำบานเปิด 1415 x 2650 มม.</t>
  </si>
  <si>
    <t xml:space="preserve">  ห้องน้ำสำเร๊จรูป</t>
  </si>
  <si>
    <t xml:space="preserve">  เครื่องทำน้ำอุ่น</t>
  </si>
  <si>
    <t>อ่างเคาน์เตอร์ครัว</t>
  </si>
  <si>
    <t xml:space="preserve">  - เคาน์เตอร์ห้องน้ำ</t>
  </si>
  <si>
    <t xml:space="preserve">  - ม้านั่งอาบน้ำ (ห้องห้องอาบน้ำ)</t>
  </si>
  <si>
    <t xml:space="preserve">  - ม้านั่งอาบน้ำ (ห้องคนพิการ)</t>
  </si>
  <si>
    <t xml:space="preserve">งานบันได </t>
  </si>
  <si>
    <t>ST-1</t>
  </si>
  <si>
    <t xml:space="preserve">  - ชานพักบันไดปูนทรายปรับระดับ ผิวปูกระเบื้องเคลือบ ขนาด 200 x 200 มม.</t>
  </si>
  <si>
    <t xml:space="preserve">  - ลูกตั้ง,ลูกนอน ผิวปูกระเบื้องเคลือบ ขนาด 200 x 200 มม.</t>
  </si>
  <si>
    <t xml:space="preserve">  - จมูกบันไดสำเร็จรูป PVC. กว้าง 2" หนา 5 มม.</t>
  </si>
  <si>
    <t xml:space="preserve">  - ฉาบปูนเรียบใต้ท้องบันได</t>
  </si>
  <si>
    <t>ST-2</t>
  </si>
  <si>
    <t xml:space="preserve">  - ชานพักบันไดปูนทรายปรับระดับ ผิวซิเมนต์ขัดมัน</t>
  </si>
  <si>
    <t xml:space="preserve">  - ลูกตั้ง,ลูกนอน ผิวซิเมนต์ขัดมัน</t>
  </si>
  <si>
    <t>ST-3</t>
  </si>
  <si>
    <t>ST-4</t>
  </si>
  <si>
    <t xml:space="preserve">  - ลูกตั้ง,ลูกนอน ผิวหินล้าง หินเบอร์ 3-4 สีขาว</t>
  </si>
  <si>
    <t>ST-5</t>
  </si>
  <si>
    <t>ST-6</t>
  </si>
  <si>
    <t>ST-7</t>
  </si>
  <si>
    <t>งานบันไดลิง</t>
  </si>
  <si>
    <t>STL-1</t>
  </si>
  <si>
    <t>STL-2</t>
  </si>
  <si>
    <t>STL-3</t>
  </si>
  <si>
    <t>STL-4</t>
  </si>
  <si>
    <t>งานพื้น</t>
  </si>
  <si>
    <t xml:space="preserve">  - กระเบื้องยางนำทางผู้พิการทางสายตา สี เทา</t>
  </si>
  <si>
    <t>งานระบบระบายน้ำและบ่อพัก</t>
  </si>
  <si>
    <t xml:space="preserve">               Dia.  9 มม.</t>
  </si>
  <si>
    <t>รายการค่าใช้จ่าย</t>
  </si>
  <si>
    <t>บาท</t>
  </si>
  <si>
    <t>บาท/เดือน</t>
  </si>
  <si>
    <t>ค่าใช้จ่ายเครื่องส่งคอนกรีต</t>
  </si>
  <si>
    <t xml:space="preserve"> งานผนังและตกแต่ง</t>
  </si>
  <si>
    <t xml:space="preserve">  - เสาเอ็น - ทับหลัง 7x10 ซม.</t>
  </si>
  <si>
    <t xml:space="preserve">  - เสาเอ็น - ทับหลัง 20x10 ซม.</t>
  </si>
  <si>
    <t xml:space="preserve"> งานพื้นและตกแต่ง</t>
  </si>
  <si>
    <t xml:space="preserve"> - F0.1 พื้น ค.ส.ล. เปลือยผิว (รองานตกแต่งภายใน)</t>
  </si>
  <si>
    <t xml:space="preserve"> - F0.2 พื้น ค.ส.ล. เปลือยผิว (รองานภูมสถาปัตยกรรม)</t>
  </si>
  <si>
    <t xml:space="preserve"> - F1 พื้น ค.ส.ล. ปรับระดับ ทาผิวขัดเรียบ</t>
  </si>
  <si>
    <t xml:space="preserve"> - F2 พื้น ค.ส.ล. เทคอนกรีตเสริมเหล็กปรับระดับ ทาผิวขัดมัน</t>
  </si>
  <si>
    <t xml:space="preserve"> - F3 พื้น ค.ส.ล. เทปูนทรายปรับระดับ ทาผิวขัดมัน</t>
  </si>
  <si>
    <t xml:space="preserve"> - B0 รองานตกแต่งภายใน</t>
  </si>
  <si>
    <t xml:space="preserve"> - B1 ทาผิวขัดมัน สูง 100 มม. เซาะร่องแบ่งแนว กว้าง 10 มม. ลึก 5 มม.</t>
  </si>
  <si>
    <t xml:space="preserve"> - B2 กระเบื้องรุ่นเดียวกับพื้น สูง 100 มม.</t>
  </si>
  <si>
    <t xml:space="preserve"> - B3 ทาสีน้ามันอะคริลิก สูง 100 มม.</t>
  </si>
  <si>
    <t>งานฝ้าเพดาน</t>
  </si>
  <si>
    <t>งานสถาปัตยกรรม</t>
  </si>
  <si>
    <t xml:space="preserve"> งานทาสี</t>
  </si>
  <si>
    <t xml:space="preserve">  - ทาสีพลาสติกภายใน ( ผนัง )</t>
  </si>
  <si>
    <t xml:space="preserve">  - ทาสีพลาสติกภายนอก ( ผนัง )</t>
  </si>
  <si>
    <t xml:space="preserve">  - ทาสีพลาสติก ( ฝ้าเพดาน )</t>
  </si>
  <si>
    <t xml:space="preserve">  - ทาสีสำหรับไม้สังเคราะห์</t>
  </si>
  <si>
    <t>D08 บานเปิดเดี่ยว ขนาด 0.90 x 0.60 ม. (เหล็กสเตนเลส) ผิว Hair line</t>
  </si>
  <si>
    <t xml:space="preserve"> งานบานประตู-หน้าต่างพร้อมอุปกรณ์และมุ้งลวดเหล็กดัด (ยกเว้นกระจก-กุญแจลูกบิด)</t>
  </si>
  <si>
    <t xml:space="preserve">D01f120 บานเปิดเดี่ยว ขนาด 1.00 x 2.35 ม. (เหล็ก) </t>
  </si>
  <si>
    <t xml:space="preserve">      - บานประตูเหล็กทนไฟพร้อมวงกบครบชุด ขนาด 1.00x2.35 ม. ลูกฟักกระจกเสริมลวด หนา 6.8 มม.</t>
  </si>
  <si>
    <t xml:space="preserve">      - บานพับสแตนเลสด้าน</t>
  </si>
  <si>
    <t xml:space="preserve">      - โชคอัพบานประตูหนีไฟ</t>
  </si>
  <si>
    <t xml:space="preserve">D01f120 บานเปิดเดี่ยว ขนาด 1.00 x 2.15 ม. (เหล็ก) </t>
  </si>
  <si>
    <t xml:space="preserve">      - บานประตูเหล็กทนไฟพร้อมวงกบครบชุด ขนาด 1.00x2.00 ม. ลูกฟักกระจกเสริมลวด หนา 6.8 มม.</t>
  </si>
  <si>
    <t>D02f60 บานเปิดเดี่ยว ขนาด 0.90 x 2.35 ม. (เหล็ก)</t>
  </si>
  <si>
    <t xml:space="preserve">      - บานประตูเหล็กทนไฟพร้อมวงกบครบชุด ขนาด 0.90 x 2.35 ม.</t>
  </si>
  <si>
    <t xml:space="preserve">      - กันชนติดพื้นหรือผนังสแตนเลสด้าน</t>
  </si>
  <si>
    <t>D02f60 บานเปิดเดี่ยว ขนาด 0.90 x 2.15 ม. (เหล็ก)</t>
  </si>
  <si>
    <t xml:space="preserve">      - บานประตูเหล็กทนไฟพร้อมวงกบครบชุด ขนาด 0.90 0x 2.15 ม.</t>
  </si>
  <si>
    <t>D05f60 บานเปิดคู่ ขนาดดูแบบขยาย (เหล็ก)</t>
  </si>
  <si>
    <t xml:space="preserve">      - กลอนฝังขอบบานสเตนเลสด้าน ติด บน-ล่าง</t>
  </si>
  <si>
    <t xml:space="preserve">D02 บานเปิดเดี่ยว ขนาด 0.90 x 2.35 ม. </t>
  </si>
  <si>
    <t xml:space="preserve">      - บานพับสแตนเลส 4"x3"x2.5มม.</t>
  </si>
  <si>
    <t xml:space="preserve">D02 บานเปิดเดี่ยว ขนาด 0.90 x 2.15 ม. </t>
  </si>
  <si>
    <t xml:space="preserve">D03 บานเปิดคู่ ขนาด 1.50 x 2.15 ม. </t>
  </si>
  <si>
    <t xml:space="preserve">      - Door Closer ติดด้านในห้อง</t>
  </si>
  <si>
    <t xml:space="preserve">      - กลอนฝังขอบบานสแตนเลสด้าน ติดบน-ล่าง พร้อมเบ้ารับกลอน</t>
  </si>
  <si>
    <t xml:space="preserve">      - กันชนติดพื้นหรือผนังสแตนเลสด้าน แบบตั้งค้างได้</t>
  </si>
  <si>
    <t>D04 บานเปิดคู่ ขนาด 1.50 x 2.15 ม.</t>
  </si>
  <si>
    <t xml:space="preserve">      - บานประตูไฟเบอร์กลาส ขนาด 0.90 x 2.15 ม. </t>
  </si>
  <si>
    <t>D06 บานเปิดคู่ ขนาด 1.10 x 1.30 ม</t>
  </si>
  <si>
    <t xml:space="preserve">      - บานประตูไฟเบอร์กลาสบานเปิดคู่ ขนาด 1.10 x 1.30 ม</t>
  </si>
  <si>
    <t xml:space="preserve">      - กลอนฝังขอบบานสแตนเลสด้าน ติดบน-ล่าง</t>
  </si>
  <si>
    <t xml:space="preserve">D07 บานเปิดเดี่ยว ขนาด 1.00 x 2.35 ม. </t>
  </si>
  <si>
    <t xml:space="preserve">      - บานประตูไฟเบอร์กลาส ขนาด 1.00 x 2.35 ม. </t>
  </si>
  <si>
    <t xml:space="preserve">      - กันชนติดพื้นหรือผนังสแตนเลสด้าน </t>
  </si>
  <si>
    <t xml:space="preserve">      - บานประตูสเตนเลส ผิว Hair line ขนาด 0.90 x 0.60 ม. </t>
  </si>
  <si>
    <t xml:space="preserve">      - บานพับสแตนเลสด้านแหวนลูกปืน</t>
  </si>
  <si>
    <t xml:space="preserve">      - กลอนติดหน้าบานสแตนเลสด้าน</t>
  </si>
  <si>
    <t>AD01 บานเปิดคู่, บานติดตาย ขนาดดูแบบขยาย อลูมิเนียม ลูกฟักกระจก Laminated ใส หนา 8.38 มม.</t>
  </si>
  <si>
    <t>AD02 บานเปิดคู่, บานติดตาย ขนาดดูแบบขยาย อลูมิเนียม ลูกฟักกระจก Laminated ใส หนา 8.38 มม.</t>
  </si>
  <si>
    <t>AD03 บานเปิดคู่, บานติดตาย ขนาดดูแบบขยาย อลูมิเนียม ลูกฟักกระจก Laminated ใส หนา 8.38 มม.</t>
  </si>
  <si>
    <t>AD04 บานเปิดคู่, บานติดตาย ขนาดดูแบบขยาย อลูมิเนียม ลูกฟักกระจก Laminated ใส หนา 8.38 มม.</t>
  </si>
  <si>
    <t>AD05 บานเปิดคู่, บานกระทุ้ง บานติดตาย ขนาดดูแบบขยาย อลูมิเนียม ลูกฟักกระจก Laminated ใส หนา 8.38 มม.</t>
  </si>
  <si>
    <t>AD06 บานเปิดคู่, บานติดตาย ขนาดดูแบบขยาย อลูมิเนียม ลูกฟักกระจก Laminated ใส หนา 8.38 มม.</t>
  </si>
  <si>
    <t>AD07 บานเลื่อนคู่ ขนาดดูแบบขยาย อลูมิเนียม ลูกฟักกระจก Laminated ใส หนา 8.38 มม. บานมุ้งไฟเบอร์ กรอบบานอลูมิเนียม แบบไม่มีคาดกลาง</t>
  </si>
  <si>
    <t>AD08 บานเลื่อนคู่ ขนาดดูแบบขยาย อลูมิเนียม ลูกฟักกระจก Laminated ใส หนา 8.38 มม. บานมุ้งไฟเบอร์ กรอบบานอลูมิเนียม แบบไม่มีคาดกลาง</t>
  </si>
  <si>
    <t>AD09 บานเปิดคู่ ขนาด 1.90 x 2.35 ม.  อลูมิเนียม ลูกฟักกระจก Laminated ใส หนา 8.38 มม.</t>
  </si>
  <si>
    <t>AD09 บานเปิดคู่ ขนาด 1.90 x 2.15 ม.  อลูมิเนียม ลูกฟักกระจก Laminated ใส หนา 8.38 มม.</t>
  </si>
  <si>
    <t>AD10 บานเลื่อนเดี่ยว ขนาด 1.20 x 2.35 ม.  อลูมิเนียม ลูกฟักกระจก Laminated ฟิล์มฝ้า หนา 8.38 มม.  บังรางอลูมิเนียม บานมุ้งไฟเบอร์ กรอบบานอลูมิเนียม แบบไม่มีคาดกลาง</t>
  </si>
  <si>
    <t xml:space="preserve">AD11 บานเปิดเดี่ยว ขนาด 1.00 x 2.15 ม.  อลูมิเนียม ลูกฟักกระจก Laminated ใส หนา 8.38 มม. </t>
  </si>
  <si>
    <t>AD11 บานเปิดเดี่ยว ขนาด 1.00 x 2.05 ม.  อลูมิเนียม ลูกฟักกระจก Laminated ใส หนา 8.38 มม.</t>
  </si>
  <si>
    <t>AD12 บานเลื่อนคู่ ขนาด ดูแบบขยาย  อลูมิเนียม ลูกฟักกระจก Laminated ใส หนา 8.38 มม. บานมุ้งไฟเบอร์ กรอบบานอลูมิเนียม แบบไม่มีคาดกลาง</t>
  </si>
  <si>
    <t>AW1บานกระทุ้ง, บานติดตาย ขนาดดูแบบขยาย อลูมิเนียม ลูกฟักกระจก Laminated ใส หนา 8.38 มม. บานมุ้งไฟเบอร์ กรอบบานอลูมิเนียม แบบไม่มีคาดกลาง</t>
  </si>
  <si>
    <t>AW2บานกระทุ้ง, บานติดตาย ขนาดดูแบบขยาย อลูมิเนียม ลูกฟักกระจก Laminated ใส หนา 8.38 มม. บานมุ้งไฟเบอร์ กรอบบานอลูมิเนียม แบบไม่มีคาดกลาง</t>
  </si>
  <si>
    <t>AW3บานติดตาย ขนาดดูแบบขยาย อลูมิเนียม ลูกฟักกระจก Laminated ใส หนา 10.38 มม.</t>
  </si>
  <si>
    <t>AW4บานติดตาย ขนาดดูแบบขยายอลูมิเนียม ลูกฟักกระจก Laminated ใส หนา 10.38 มม.</t>
  </si>
  <si>
    <t>AW5บานเกล็ดปรับมุม ขนาดดูแบบขยายบานมุ้งไฟเบอร์ กรอบบานอลูมิเนียม แบบไม่มีคาดกลาง</t>
  </si>
  <si>
    <t>AW6บานกระทุ้ง ขนาดดูแบบขยาย  อลูมิเนียม ลูกฟักกระจก Laminated ใส หนา 8.38 มม. บานมุ้งไฟเบอร์ กรอบบานอลูมิเนียม แบบไม่มีคาดกลาง</t>
  </si>
  <si>
    <t>AW7บานเกล็ดปรับมุม ขนาดดูแบบขยาย  บานมุ้งไฟเบอร์ กรอบบานอลูมิเนียม แบบไม่มีคาดกลา</t>
  </si>
  <si>
    <t>AW8บานกระทุ้ง ขนาดดูแบบขยาย อลูมิเนียม ลูกฟักกระจก Laminated ฟิล์มฝ้า หนา 6.38 มม.   บานมุ้งไฟเบอร์ กรอบบานอลูมิเนียม แบบไม่มีคาดกลาง</t>
  </si>
  <si>
    <t>AW9บานติดตาย ขนาดดูแบบขยายอลูมิเนียม ลูกฟักกระจก Laminated ใส หนา 10.38 มม.</t>
  </si>
  <si>
    <t>AW10บานเกล็ดปรับมุม ขนาดดูแบบขยาย บานมุ้งไฟเบอร์ กรอบบานอลูมิเนียม แบบไม่มีคาดกลาง</t>
  </si>
  <si>
    <t>AW11บานเกล็ดปรับมุม ขนาดดูแบบขยาย บานมุ้งไฟเบอร์ กรอบบานอลูมิเนียม แบบไม่มีคาดกลาง</t>
  </si>
  <si>
    <t>AW12บานเกล็ดปรับมุม ขนาดดูแบบขยาย บานมุ้งไฟเบอร์ กรอบบานอลูมิเนียม แบบไม่มีคาดกลาง</t>
  </si>
  <si>
    <t>AW13บานเกล็ดปรับมุม ขนาดดูแบบขยาย  บานมุ้งไฟเบอร์ กรอบบานอลูมิเนียม แบบไม่มีคาดกลาง</t>
  </si>
  <si>
    <t>AW14บานเกล็ดปรับมุม ขนาดดูแบบขยาย  บานมุ้งไฟเบอร์ กรอบบานอลูมิเนียม แบบไม่มีคาดกลาง</t>
  </si>
  <si>
    <t>AW15บานเกล็ดปรับมุม, บานติดตาย ขนาดดูแบบขยาย   บานมุ้งไฟเบอร์ กรอบบานอลูมิเนียม แบบไม่มีคาดกลาง</t>
  </si>
  <si>
    <t>AW16บานกระทุ้ง, บานติดตาย ขนาดดูแบบขยาย  อลูมิเนียม ลูกฟักกระจก Laminated ใส หนา 8.38 มม. บานมุ้งไฟเบอร์ กรอบบานอลูมิเนียม แบบไม่มีคาดกลาง</t>
  </si>
  <si>
    <t>AW17บานกระทุ้ง, บานติดตาย ขนาดดูแบบขยาย  อลูมิเนียม ลูกฟักกระจก Laminated ใส หนา 8.38 มม. บานมุ้งไฟเบอร์ กรอบบานอลูมิเนียม แบบไม่มีคาดกลาง</t>
  </si>
  <si>
    <t>AW18บานกระทุ้ง ขนาดดูแบบขยายอลูมิเนียม ลูกฟักกระจก Laminated ฟิล์มฝ้า หนา 6.38 มม. บานมุ้งไฟเบอร์ กรอบบานอลูมิเนียม แบบไม่มีคาดกลาง</t>
  </si>
  <si>
    <t>AW19บานกระทุ้ง ขนาดดูแบบขยาย  อลูมิเนียม ลูกฟักกระจก Laminated ใส หนา 8.38 มม. บานมุ้งไฟเบอร์ กรอบบานอลูมิเนียม แบบไม่มีคาดกลาง</t>
  </si>
  <si>
    <t>AW20บานกระทุ้ง ขนาดดูแบบขยาย  อลูมิเนียม ลูกฟักกระจก Laminated ใส หนา 6.38 มม. บานมุ้งไฟเบอร์ กรอบบานอลูมิเนียม แบบไม่มีคาดกลาง</t>
  </si>
  <si>
    <t>AW21บานเปิดเดี่ยว ขนาดดูแบบขยายลูกฟักกระจกเสริมลวด หนา 6.8 มม.</t>
  </si>
  <si>
    <t xml:space="preserve"> งานกระจก และ กุญแจลูกบิด</t>
  </si>
  <si>
    <t xml:space="preserve">  - tubular lever lockset สแตนเลสด้าน</t>
  </si>
  <si>
    <t xml:space="preserve">  - กุญแจ Engineering Key สแตนเลสด้าน</t>
  </si>
  <si>
    <t xml:space="preserve">   กระจกเงาแบบไม่มีกรอบเจียรลบมุม ขนาด 1.565 x 1000 มม. </t>
  </si>
  <si>
    <t>งานผนังตกแต่งภายนอกอาคาร</t>
  </si>
  <si>
    <t>งานภูมิสถาปัตยกรรม(Soft Scape)</t>
  </si>
  <si>
    <t>ไม้ต้นใหญ่</t>
  </si>
  <si>
    <t xml:space="preserve">พื้นชั้นล่าง </t>
  </si>
  <si>
    <t xml:space="preserve"> - กระโดน Dia. ลำต้น 10" สูง 7.00-8.00 ม. ทรงพุ่ม 2.50-3.00 ม.</t>
  </si>
  <si>
    <t xml:space="preserve"> - กระโดน Dia. ลำต้น 8" สูง 7.00-8.00 ม. ทรงพุ่ม 2.00-2.50 ม.</t>
  </si>
  <si>
    <t xml:space="preserve"> - ปีป Dia. ลำต้น 8" สูง 7.00-8.00 ม. ทรงพุ่ม 2.00-2.50 ม.</t>
  </si>
  <si>
    <t xml:space="preserve"> - กันเกรา Dia. ลำต้น 6"  สูง 5.00-6.00 ม. ทรงพุ่ม 1.00-1.50 ม.</t>
  </si>
  <si>
    <t>ไม้พุ่มสูง</t>
  </si>
  <si>
    <t xml:space="preserve"> - จำปีแขก สูง 0.80-1.00 ม. ทรงพุ่ม 0.40-0.60 ม.</t>
  </si>
  <si>
    <t xml:space="preserve"> - พุดกุหลาบ สูง 1.50 ม.ทรงพุ่ม 1.00-1.20 ม.</t>
  </si>
  <si>
    <t xml:space="preserve"> - พุดจีบต้น สูง 1.00 ม.ทรงพุ่ม 0.60-0.80 ม.</t>
  </si>
  <si>
    <t xml:space="preserve"> - พุดน้ำบุษย์ต้น สูง 1.50 ม. ทรงพุ่ม 1.00-1.20 ม.</t>
  </si>
  <si>
    <t xml:space="preserve"> - ยี่เข่ง Dia. ลำต้น 1"-1 1/2" สูง 1.50 ม.ทรงพุ่ม 1.00-1.20 ม.</t>
  </si>
  <si>
    <t>ไม้พุ่มตัดแต่ง</t>
  </si>
  <si>
    <t xml:space="preserve"> - โคลงเคลงเลื้อย สูง 0.15 ม. ทรงพุ่ม 0.15 ม. @ 0.15 ม.ถุง 6"</t>
  </si>
  <si>
    <t xml:space="preserve"> - ชะพลู สูง 0.25 ม. ทรงพุ่ม 0.20 ม. @ 0.20 ม.ถุง 8"</t>
  </si>
  <si>
    <t xml:space="preserve"> - ประยงค์ สูง 0.60 ม. ทรงพุ่ม 0.30 ม. @ 0.30 ม.</t>
  </si>
  <si>
    <t xml:space="preserve"> - พลับพลึงตีนเป็ด สูง 0.40 ม. ทรงพุ่ม 0.40 ม. @ 0.30 ม.</t>
  </si>
  <si>
    <t>กอ</t>
  </si>
  <si>
    <t xml:space="preserve"> - พลับพลึงหนู สูง 0.25 ม. ทรงพุ่ม 0.30 ม. @ 0.20 ม.</t>
  </si>
  <si>
    <t xml:space="preserve"> - ฟิโลซานาดู สูง 0.40 ม. ทรงพุ่ม 0.40 ม. @ 0.30 ม.</t>
  </si>
  <si>
    <t xml:space="preserve"> - เสน่ห์จันทร์แดง สูง 0.30 ม. ทรงพุ่ม 0.30 ม. @ 0.25 ม.</t>
  </si>
  <si>
    <t xml:space="preserve"> - หนวดปลาหมึกแคระ สูง 0.50 ม. ทรงพุ่ม 0.35 ม. @ 0.35 ม.</t>
  </si>
  <si>
    <t xml:space="preserve"> - ไอริสดอกเหลือง สูง 0.30 ม. ทรงพุ่ม 0.25 ม. @ 0.25 ม.</t>
  </si>
  <si>
    <t>ดินปลูกและปุ๋ย</t>
  </si>
  <si>
    <t xml:space="preserve"> - ดินถมผสมดินปลูกต้นไม้</t>
  </si>
  <si>
    <t xml:space="preserve"> - ดินผสมปลูกต้นไม้</t>
  </si>
  <si>
    <t xml:space="preserve"> - วัสดุคลุมดินหนา7.5ซม.</t>
  </si>
  <si>
    <t>กระสอบ</t>
  </si>
  <si>
    <t>ไม้ค้ำยัน</t>
  </si>
  <si>
    <t xml:space="preserve"> - เชือกมะนิลา</t>
  </si>
  <si>
    <t>รั้วล้อมต้นไม้</t>
  </si>
  <si>
    <t>แผ่น</t>
  </si>
  <si>
    <t xml:space="preserve"> - คอนกรีตหยาบ 1:3:5</t>
  </si>
  <si>
    <t>งานภูมิสถาปัตยกรรม(Hard Scape)</t>
  </si>
  <si>
    <t xml:space="preserve"> - ผิวพื้นขัดเรียบ (CON1)</t>
  </si>
  <si>
    <t xml:space="preserve"> - ผิวพื้นขัดมัน (CON2)</t>
  </si>
  <si>
    <t>กระบะปลูก ชั้น2,3</t>
  </si>
  <si>
    <t xml:space="preserve"> - แผ่น Drainage Cell </t>
  </si>
  <si>
    <t xml:space="preserve"> - แผ่น FIBERTEX GEOTEXTILE </t>
  </si>
  <si>
    <t xml:space="preserve"> - WATERPROOF </t>
  </si>
  <si>
    <t xml:space="preserve"> - FLASHING</t>
  </si>
  <si>
    <t>กระบะปลูก 2</t>
  </si>
  <si>
    <t>ม้านั่ง 1</t>
  </si>
  <si>
    <t xml:space="preserve"> - ผิวกรวดล้าง (GW1)</t>
  </si>
  <si>
    <t xml:space="preserve"> - ผิวกรวดล้าง (GW2)</t>
  </si>
  <si>
    <t>ม้านั่ง 2,3</t>
  </si>
  <si>
    <t>GUTTER</t>
  </si>
  <si>
    <t xml:space="preserve"> - ตาข่ายในล่อนขนาด 9 มม.</t>
  </si>
  <si>
    <t xml:space="preserve"> - PB1โรยกรวยแม่น้ำ ขนาด1"-1 1/2"</t>
  </si>
  <si>
    <t xml:space="preserve"> - HOSE BIB 3/4." ก๊อกสนาม</t>
  </si>
  <si>
    <t>อัน</t>
  </si>
  <si>
    <t>งานตกแต่งภายใน</t>
  </si>
  <si>
    <t xml:space="preserve"> - งานเฟอร์นิเจอร์ Built-in ความสูง 0.90 ม.</t>
  </si>
  <si>
    <t xml:space="preserve"> - งานเฟอร์นิเจอร์ Built-in ความสูง 2.60 ม.</t>
  </si>
  <si>
    <t xml:space="preserve">      - บานประตูไฟเบอร์กลาส ขนาด 0.90 x 2.15 ม. ลูกฟักกระจก Laminated        ใส หนา 6.38 มม.</t>
  </si>
  <si>
    <t>ลำดับ 1 เป็นไปตามกฏหมาย และข้อกำหนด</t>
  </si>
  <si>
    <t>ลำดับ 2 เนื่องจากเป็นอาคารสูง 7 ชั้น และมีระยะเวลาก่อสร้างที่จำกัดจึงต้องใช้ TOWER CRANE ช่วยในการดำเนินการก่อสร้างให้เร็วขึ้น</t>
  </si>
  <si>
    <t>ลำดับ 4 เนื่องจากมีการขุดดินลึก 3.35 เมตร มีอาคารข้างเคียง และมีรายละเอียดกำหนดในรูปแบบ</t>
  </si>
  <si>
    <t xml:space="preserve"> - ค่าติดตั้ง และรื้อถอน (ไม่รวมงานฐานราก)</t>
  </si>
  <si>
    <t xml:space="preserve"> - จำนวนคอนกรีตที่ใช้ต่อเครื่อง</t>
  </si>
  <si>
    <t xml:space="preserve"> - ค่าใช้จ่ายต่อเครื่อง เป็นเงิน</t>
  </si>
  <si>
    <t>บาท/เครื่อง</t>
  </si>
  <si>
    <t>รวมค่าใช้จ่ายเป็นเงินทั้งสิ้น</t>
  </si>
  <si>
    <t xml:space="preserve">   รวมเป็นเงิน</t>
  </si>
  <si>
    <t xml:space="preserve"> - CO.งานฝ้าตกแต่งภายใน</t>
  </si>
  <si>
    <t xml:space="preserve">        ฉาบรอยต่อเรียบ ทาสีขาว โครงคร่าวเหล็กชุบสังกะสี ติดตั้งตามมาตรฐานผู้ผลิต</t>
  </si>
  <si>
    <t>.-D08 บานเปิดเดี่ยว ขนาด 0.90 x 0.60 ม. (เหล็กสเตนเลส) ผิว Hair line</t>
  </si>
  <si>
    <t xml:space="preserve">  งานม่าน</t>
  </si>
  <si>
    <t>รวมเป็นเงินทั้งสิ้น</t>
  </si>
  <si>
    <t>รวมเป็นเงิน 1</t>
  </si>
  <si>
    <t>รวมเป็นเงิน 2</t>
  </si>
  <si>
    <t>รวมเป็นเงิน 3</t>
  </si>
  <si>
    <t>รวมเงิน /ชั้น</t>
  </si>
  <si>
    <t>รวมเงิน/ชั้น</t>
  </si>
  <si>
    <t>รวมเงินทั้งสิ้น</t>
  </si>
  <si>
    <t>รวมเงิน 5.6</t>
  </si>
  <si>
    <t>รวมเป็นเงิน 5</t>
  </si>
  <si>
    <t>รวมเป็นเงิน 6</t>
  </si>
  <si>
    <t>รวมเป็นเงิน 7</t>
  </si>
  <si>
    <t>รวมเป็นเงิน 8</t>
  </si>
  <si>
    <t>รวมเป็นนเงิน 4</t>
  </si>
  <si>
    <t>รวมเป็นเงิน 9</t>
  </si>
  <si>
    <t>รวมเป็นเงิน 10</t>
  </si>
  <si>
    <t>รวมเป็นเงิน 11</t>
  </si>
  <si>
    <t>รวมเป็นเงิน 12</t>
  </si>
  <si>
    <t>รวมเป็นเงิน 13</t>
  </si>
  <si>
    <t>รวมเป็นเงิน 14</t>
  </si>
  <si>
    <t>รวมเป็นเงิน 15</t>
  </si>
  <si>
    <t>รวมเป็นเงิน 17</t>
  </si>
  <si>
    <t>รวมเป็นเงิน 18</t>
  </si>
  <si>
    <t>รวมเป็นเงิน 19</t>
  </si>
  <si>
    <t>สรุปแบบแสดงรายการปริมาณงานและราคา</t>
  </si>
  <si>
    <t>2.รายการคำนวณ</t>
  </si>
  <si>
    <t>2.6</t>
  </si>
  <si>
    <t>ตารางที่ 4. งานระบบไฟฟ้าและระบบสื่อสาร</t>
  </si>
  <si>
    <t xml:space="preserve">ตารางที่ 5. งานระบบดับเพลิง </t>
  </si>
  <si>
    <t>ตารางที่ 7. งานระบบลิฟท์โดยสาร และ งานระบบลิฟท์ดับเพลิง</t>
  </si>
  <si>
    <t xml:space="preserve">ลิฟต์โดยสาร 1000 kg 13คน จอดรับส่ง 7 ชั้น 7 ประตู (60m/min) Duplex Selective Collective Control </t>
  </si>
  <si>
    <t xml:space="preserve">ลิฟต์โดยสาร 1600 kg 21คน จอดรับส่ง 7 ชั้น 7 ประตู (60m/min) Duplex Selective Collective Control </t>
  </si>
  <si>
    <t>ตารางที่ 8. งานวิศวกรรมโยธา</t>
  </si>
  <si>
    <t>ตารางที่ 9. งานภูมิสถาปัตย์</t>
  </si>
  <si>
    <t xml:space="preserve"> - MUSHROOM HEAD DRAIN &amp;4."หัวระบายน้ำแบบดอกเห็ด</t>
  </si>
  <si>
    <t xml:space="preserve"> - FLOOR DRAIN &amp;4."หัวระบายน้ำแบบแบนราบ</t>
  </si>
  <si>
    <t>ตารางที่ 7 งานระบบลิฟท์โดยสาร และ งานระบบลิฟท์ดับเพลิง</t>
  </si>
  <si>
    <t>งานผนังและตกแต่ง</t>
  </si>
  <si>
    <t>งานพื้นและตกแต่ง</t>
  </si>
  <si>
    <t>งานทาสี</t>
  </si>
  <si>
    <t>งานวงกบประตู-หน้าต่าง(ไม่รวมทาสี) ชั้นที่ 2</t>
  </si>
  <si>
    <t>งานบานประตู-หน้าต่างพร้อมอุปกรณ์และมุ้งลวดเหล็กดัด (ยกเว้นกระจก-กุญแจลูกบิด)</t>
  </si>
  <si>
    <t>งานกระจก และ กุญแจลูกบิด</t>
  </si>
  <si>
    <t>ตารางแสดงการคำนวณหา FACTOR F งานก่อสร้างอาคาร</t>
  </si>
  <si>
    <t>งานก่อสร้าง :</t>
  </si>
  <si>
    <t>สถานที่ก่อสร้าง :</t>
  </si>
  <si>
    <t>หน่วยงาน :</t>
  </si>
  <si>
    <t>เงื่อนไข</t>
  </si>
  <si>
    <t>เงินล่วงหน้าจ่าย</t>
  </si>
  <si>
    <t>ค่าประกันผลงาน หัก</t>
  </si>
  <si>
    <t>ดอกเบี้ยเงินกู้</t>
  </si>
  <si>
    <t>ค่าภาษีมูลค่าเพิ่ม (VAT)</t>
  </si>
  <si>
    <t>สูตรคำนวณหาค่า FACTOR F</t>
  </si>
  <si>
    <t>สูตรคำนวณหา FACTOR F    =</t>
  </si>
  <si>
    <t>D - {</t>
  </si>
  <si>
    <t>( (D-E) X (A-B) )</t>
  </si>
  <si>
    <t>}</t>
  </si>
  <si>
    <t>( C - B )</t>
  </si>
  <si>
    <t>เมื่อ</t>
  </si>
  <si>
    <t>A = ค่าวัสดุและค่าแรงงานต้นทุน</t>
  </si>
  <si>
    <t>=</t>
  </si>
  <si>
    <t>B = ค่างานตัวต่ำกว่าต้นทุน</t>
  </si>
  <si>
    <t>C = ค่างานตัวสูงกว่าต้นทุน</t>
  </si>
  <si>
    <t>D = Factor F ของค่างานตัวต่ำกว่าต้นทุน</t>
  </si>
  <si>
    <t>E = Factor F ของค่างานตัวสูงกว่าต้นทุน</t>
  </si>
  <si>
    <t>แทนค่าสูตร Factor F =</t>
  </si>
  <si>
    <t>D</t>
  </si>
  <si>
    <t>ลบ</t>
  </si>
  <si>
    <t>D-E</t>
  </si>
  <si>
    <t>คูณ</t>
  </si>
  <si>
    <t>A-B</t>
  </si>
  <si>
    <t>หาร</t>
  </si>
  <si>
    <t>C-B</t>
  </si>
  <si>
    <t>ค่าแฟคเตอร์ที่นำไปใช้</t>
  </si>
  <si>
    <t>กรมกิจการผู้สูงอายุ</t>
  </si>
  <si>
    <t>เงินประกันผลงานหัก        0 %</t>
  </si>
  <si>
    <t xml:space="preserve">ค่าภาษีมูลค่าเพิ่ม            7 %    </t>
  </si>
  <si>
    <t xml:space="preserve">ครุภัณฑ์งานระบบดับเพลิง </t>
  </si>
  <si>
    <t>ตารางที่ 1. งานครุภัณฑ์จัดซื้อ</t>
  </si>
  <si>
    <t>ถนนเพชรเกษม แขวงบางหว้า เขตภาษีเจริญ กรุงเทพมหานคร</t>
  </si>
  <si>
    <t>สถานที่ก่อสร้าง   :   ถนนเพชรเกษม แขวงบางหว้า เขตภาษีเจริญ กรุงเทพมหานคร</t>
  </si>
  <si>
    <t xml:space="preserve"> งานฝ้าเพดาน</t>
  </si>
  <si>
    <t xml:space="preserve">  - PANIC EXIT DEVICE แบบ TOUCH BAR</t>
  </si>
  <si>
    <t>ตารางที่ 3. งานระบบประปา, สุขาภิบาล, บำบัดน้ำเสีย และระบายน้ำฝน</t>
  </si>
  <si>
    <t>งานระบบสุขาภิบาล และงานระบบระบายน้ำเสีย</t>
  </si>
  <si>
    <t>งานระบบระบายน้ำฝน</t>
  </si>
  <si>
    <t>งานภูมิสถาปัตยกรรม (Soft Scape)</t>
  </si>
  <si>
    <t>งานภูมิสถาปัตยกรรม (Hard Scape)</t>
  </si>
  <si>
    <t>งานถมดินปรับระดับ</t>
  </si>
  <si>
    <t xml:space="preserve"> ลบ.ม. </t>
  </si>
  <si>
    <t xml:space="preserve"> ห้องอาหาร  </t>
  </si>
  <si>
    <t xml:space="preserve"> ห้อง </t>
  </si>
  <si>
    <t xml:space="preserve"> ชุดโต๊ะอาหาร 4 คน </t>
  </si>
  <si>
    <t xml:space="preserve"> ชุด </t>
  </si>
  <si>
    <t xml:space="preserve"> จอทีวี 65 นิ้ว </t>
  </si>
  <si>
    <t xml:space="preserve"> เครื่องฟอกอากาศ </t>
  </si>
  <si>
    <t xml:space="preserve"> เครื่องพ่นน้ำมันหอมระเหย </t>
  </si>
  <si>
    <t xml:space="preserve"> นาฬิกาดิจิตอล </t>
  </si>
  <si>
    <t xml:space="preserve"> ตู้กดน้ำเย็น น้ำร้อน </t>
  </si>
  <si>
    <t xml:space="preserve"> ส่วนเตรียมอาหาร  </t>
  </si>
  <si>
    <t xml:space="preserve"> เซต </t>
  </si>
  <si>
    <t xml:space="preserve"> ชั้นวางของสแตนเลส 304 แบบซี่กลม       </t>
  </si>
  <si>
    <t xml:space="preserve"> เครื่องบดหมู 750 วัตต์         </t>
  </si>
  <si>
    <t xml:space="preserve"> ตู้แช่แข็ง 14.8 คิว              </t>
  </si>
  <si>
    <t xml:space="preserve"> เตาอบ 120 ลิตร  </t>
  </si>
  <si>
    <t xml:space="preserve"> เครื่องปอกกระเทียมสแตนเลส 304      </t>
  </si>
  <si>
    <t xml:space="preserve"> เครื่องหั่นผักอเนกประสงค์    </t>
  </si>
  <si>
    <t xml:space="preserve"> เครื่องสไลด์หมู </t>
  </si>
  <si>
    <t xml:space="preserve"> เครื่องไมโครเวฟอุตสาหกรรม  </t>
  </si>
  <si>
    <t xml:space="preserve"> เคาน์เตอร์สำหรับเตรียมอาหาร      </t>
  </si>
  <si>
    <t xml:space="preserve"> เครื่องชั่งวัตถุดิบดิจิตอลขนาด 80 * 80 เซนติเมตร  </t>
  </si>
  <si>
    <t xml:space="preserve"> หม้อแกงเบอร์ 30 เบอร์ </t>
  </si>
  <si>
    <t xml:space="preserve"> ใบ </t>
  </si>
  <si>
    <t xml:space="preserve"> หม้อแกงเบอร์ 40 เบอร์ </t>
  </si>
  <si>
    <t xml:space="preserve"> หม้อแกงเบอร์ 45 เบอร์ </t>
  </si>
  <si>
    <t xml:space="preserve"> กระทะใบบัวอลูมิเนียม 24 นิ้ว </t>
  </si>
  <si>
    <t xml:space="preserve"> กระทะใบบัวอลูมิเนียม 39 นิ้ว </t>
  </si>
  <si>
    <t xml:space="preserve"> เครื่องล้างผลไม้ ผัก </t>
  </si>
  <si>
    <t xml:space="preserve"> เครื่องล้างจาน </t>
  </si>
  <si>
    <t xml:space="preserve"> เครื่องดูดฝุ่น </t>
  </si>
  <si>
    <t xml:space="preserve"> เครื่องขัดพื้น </t>
  </si>
  <si>
    <t>6.2.1</t>
  </si>
  <si>
    <t xml:space="preserve"> อ่างล้างจาน </t>
  </si>
  <si>
    <t xml:space="preserve"> เตาไฟฟ้า </t>
  </si>
  <si>
    <t xml:space="preserve"> ชุดโต๊ะรับประทานอาหารขนาด 2 เก้าอี้ </t>
  </si>
  <si>
    <t>6.3.2</t>
  </si>
  <si>
    <t xml:space="preserve"> ห้องกักตัว </t>
  </si>
  <si>
    <t>6.2.3</t>
  </si>
  <si>
    <t xml:space="preserve"> ส่วนเตรียมอาหาร (Pantry) </t>
  </si>
  <si>
    <t xml:space="preserve"> ตู้เคาน์เตอร์พร้อมอ่างซิงค์ล้างจาน </t>
  </si>
  <si>
    <t xml:space="preserve"> ไมโครเวฟเพื่ออุ่นอาหาร </t>
  </si>
  <si>
    <t xml:space="preserve"> เครื่องกรองน้ำ </t>
  </si>
  <si>
    <t xml:space="preserve"> โต๊ะพับหน้าขาว </t>
  </si>
  <si>
    <t xml:space="preserve"> ตู้เก็บภาชนะ </t>
  </si>
  <si>
    <t xml:space="preserve"> พัดลมแขวนขนาด 18 นิ้ว </t>
  </si>
  <si>
    <t>6.3.1</t>
  </si>
  <si>
    <t>6.4.1</t>
  </si>
  <si>
    <t xml:space="preserve"> ห้องเดี่ยว A และห้องกักตัว </t>
  </si>
  <si>
    <t>6.4.2</t>
  </si>
  <si>
    <t xml:space="preserve"> ห้องเดี่ยว B </t>
  </si>
  <si>
    <t>6.4.3</t>
  </si>
  <si>
    <t xml:space="preserve"> ห้องเดี่ยว C </t>
  </si>
  <si>
    <t>6.4.4</t>
  </si>
  <si>
    <t xml:space="preserve"> ห้องเดี่ยว C' </t>
  </si>
  <si>
    <t>6.4.5</t>
  </si>
  <si>
    <t>6.4.6</t>
  </si>
  <si>
    <t>6.5.1</t>
  </si>
  <si>
    <t>6.5.2</t>
  </si>
  <si>
    <t>6.5.3</t>
  </si>
  <si>
    <t>6.5.4</t>
  </si>
  <si>
    <t>6.5.5</t>
  </si>
  <si>
    <t>6.5.6</t>
  </si>
  <si>
    <t>6.6.1</t>
  </si>
  <si>
    <t>6.6.2</t>
  </si>
  <si>
    <t>6.6.3</t>
  </si>
  <si>
    <t>6.6.4</t>
  </si>
  <si>
    <t>6.6.5</t>
  </si>
  <si>
    <t>6.6.6</t>
  </si>
  <si>
    <t>ห้องประชุมเล็ก</t>
  </si>
  <si>
    <t xml:space="preserve"> พิพิธภัณฑ์</t>
  </si>
  <si>
    <t xml:space="preserve"> ห้องอาชีวะบําบัด/ห้องแสดงฝีมือ</t>
  </si>
  <si>
    <t xml:space="preserve"> ห้องประชุมใหญ่ 68+2 คน</t>
  </si>
  <si>
    <t>ห้องนั่งเล่น</t>
  </si>
  <si>
    <t>ห้องพัก 6 เตียง</t>
  </si>
  <si>
    <t>ห้องพัก 8 เตียง</t>
  </si>
  <si>
    <t>ห้องพัก 10 เตียง</t>
  </si>
  <si>
    <t>ห้องกักตัว</t>
  </si>
  <si>
    <t>ห้องผู้ดูแล</t>
  </si>
  <si>
    <t>ห้องพัก A เตียง</t>
  </si>
  <si>
    <t>ห้องพัก B เตียง</t>
  </si>
  <si>
    <t>ห้องพัก C เตียง</t>
  </si>
  <si>
    <t>ห้องพัก C' เตียง</t>
  </si>
  <si>
    <t>- โต๊ะ ภายนอก</t>
  </si>
  <si>
    <t>- เก้าอี้ ภายนอก</t>
  </si>
  <si>
    <t>ระบบสระน้ำธาราบําบัด ประกอบด้วย ระบบสระน้ำเกลือ/ ระบบกรอง/ ไฟใต้น้ำ/ JET น้ำวน/ น้ำอุ่น</t>
  </si>
  <si>
    <t>ห้องฟิตเนส</t>
  </si>
  <si>
    <t>- ม้านั่ง</t>
  </si>
  <si>
    <t>ธาราบำบัด</t>
  </si>
  <si>
    <t>- ชั้นวางหนังสือ ขนาดไม่น้อยกว่า 2700 x 1400 x 730 มม.</t>
  </si>
  <si>
    <t>- ตู้คอนโซล ขนาดไม่น้อยกว่า 2000 x 500 x 700 มม.</t>
  </si>
  <si>
    <t>- เก้าอี้อเนกประสงค์</t>
  </si>
  <si>
    <t>- เก้าอี้อาร์มแชร์</t>
  </si>
  <si>
    <t>- โซฟา</t>
  </si>
  <si>
    <t>- โต๊ะ ขนาดไม่น้อยกว่า 2500 x 1000 x 730 มม.</t>
  </si>
  <si>
    <t>- โต๊ะกลางกลม ขนาดไม่น้อยกว่า Ø800 x สูง 730 มม.</t>
  </si>
  <si>
    <t>- โต๊ะกลางกลม</t>
  </si>
  <si>
    <t>- โต๊ะข้างกลม</t>
  </si>
  <si>
    <t>- โต๊ะคอนโซล</t>
  </si>
  <si>
    <t>เคาท์เตอร์ผู้ดูแล</t>
  </si>
  <si>
    <t>- เก้าอี้สัมมนา</t>
  </si>
  <si>
    <t>- เก้าอี้สำนักงานพนักพิง (Mid-Back) มีล้อ มีที่ท้าวแขน</t>
  </si>
  <si>
    <t>- เก้าอี้สำนักงานพนักพิง (Mid-Back) มีล้อ ไม่มีที่ท้าวแขน</t>
  </si>
  <si>
    <t>- โต๊ะประชุมรูปตัว U 18 ที่นั่ง</t>
  </si>
  <si>
    <t>- โคมไฟห้อยเพดาน</t>
  </si>
  <si>
    <t>ห้องอาชีวะบำบัด</t>
  </si>
  <si>
    <t>- โต๊ะทำงานรูปตัว L และตู้ลิ้นชักล้อลาก ขนาดไม่น้อยกว่า 1500 x 750 x 730 มม.</t>
  </si>
  <si>
    <t>ห้องควบคุมเสียง</t>
  </si>
  <si>
    <t>- เก้าอี้ทำงาน มีล้อ มีที่ท้าวแขนแบบปรับได้</t>
  </si>
  <si>
    <t>- โต๊ะทำงานเดี่ยว</t>
  </si>
  <si>
    <t>ห้องอาหาร</t>
  </si>
  <si>
    <t>- เก้าอี้ทานอาหาร</t>
  </si>
  <si>
    <t>- โต๊ะทานอาหาร ขนาดไม่น้อยกว่า 2100 x 900 x 730 มม.</t>
  </si>
  <si>
    <t>- โต๊ะทานอาหาร ขนาดไม่น้อยกว่า 1400 x 900 x 730 มม.</t>
  </si>
  <si>
    <t>ห้อง locker</t>
  </si>
  <si>
    <t>- เก้าอี้สตูล</t>
  </si>
  <si>
    <t>โถงทางเดิน</t>
  </si>
  <si>
    <t>- เคาน์เตอร์ต้อนรับ ขนาดไม่น้อยกว่า 2000 x 1400 x 730 มม.</t>
  </si>
  <si>
    <t>- โต๊ะกลม</t>
  </si>
  <si>
    <t>- เก้าอี้</t>
  </si>
  <si>
    <t xml:space="preserve"> งาน LOOSE FURNITURE ชั้น 2</t>
  </si>
  <si>
    <t>- ตู้เสื้อผ้า ขนาด 800 x 600 x 1300 มม.</t>
  </si>
  <si>
    <t>ห้องกักตัว 1 เตียง</t>
  </si>
  <si>
    <t>- ตู้หัวเตียง ขนาด 450 x 450 x 650 มม.</t>
  </si>
  <si>
    <t>- ตู้เสื้อผ้า ขนาด 2150 x 600 x 2600 มม.</t>
  </si>
  <si>
    <t>- โต๊ะทำงาน ขนาด 2380 x 700 x 730 มม.</t>
  </si>
  <si>
    <t>- เก้าอี้ ขนาด 460 x 530 x 740 มม.</t>
  </si>
  <si>
    <t>- โคมไฟหัวเตียง</t>
  </si>
  <si>
    <t>- ตู้เสื้อผ้า ขนาด 2570 x 600 x 2600 มม.</t>
  </si>
  <si>
    <t>เฉลียง</t>
  </si>
  <si>
    <t>- เคาน์เตอร์ต้อนรับ ขนาดไม่น้อยกว่า 2700 x 1400 x 730 มม.</t>
  </si>
  <si>
    <t xml:space="preserve"> งาน LOOSE FURNITURE ชั้น 3</t>
  </si>
  <si>
    <t>- เก้าอี้ ขนาด 500 x 550 x 740 มม.</t>
  </si>
  <si>
    <t xml:space="preserve"> งาน LOOSE FURNITURE ชั้น 4</t>
  </si>
  <si>
    <t>ห้องเดี่ยว 1 เตียง แบบ A (32.3 ตร.ม.)</t>
  </si>
  <si>
    <t>- ตู้ทีวี ขนาด 1800 x 300 x 650 มม.</t>
  </si>
  <si>
    <t>ห้องเดี่ยว 1 เตียง แบบ B (ห้องมุม 44 ตร.ม.)</t>
  </si>
  <si>
    <t>- ตู้เสื้อผ้า ขนาด 2000 x 600 x 2600 มม.</t>
  </si>
  <si>
    <t>- ตู้ทีวี ขนาด 1450 x 400 x 650 มม.</t>
  </si>
  <si>
    <t>- โต๊ะทำงาน ขนาด 1800 x 700 x 730 มม.</t>
  </si>
  <si>
    <t>- ม้านั่งยาว ขนาด 1800 x 800 x 850 มม., ความสูงที่นั่ง 450 มม.</t>
  </si>
  <si>
    <t>ห้องเดี่ยว 1 เตียง แบบ C (ห้องมุม 53.6 ตร.ม.)</t>
  </si>
  <si>
    <t>- โต๊ะทำงาน ขนาด 2950 x 700 x 730 มม.</t>
  </si>
  <si>
    <t>ห้องเดี่ยว 1 เตียง แบบ C' (ห้องมุม 57.7 ตร.ม.)</t>
  </si>
  <si>
    <t>- ตู้เสื้อผ้า ขนาด 2400 x 600 x 2600 มม.</t>
  </si>
  <si>
    <t>- ม้านั่งยาว ขนาด 2100 x 800 x 850 มม., ความสูงที่นั่ง 450 มม.</t>
  </si>
  <si>
    <t xml:space="preserve"> งาน LOOSE FURNITURE ชั้น 5</t>
  </si>
  <si>
    <t xml:space="preserve"> งาน LOOSE FURNITURE ชั้น 6</t>
  </si>
  <si>
    <t xml:space="preserve"> งาน LOOSE FURNITURE ชั้น 7</t>
  </si>
  <si>
    <t xml:space="preserve">งานรื้อถอน และงานย้ายระบบสาธารณูปโภคเดิม </t>
  </si>
  <si>
    <t>Project Name Sign</t>
  </si>
  <si>
    <t>ป้าย</t>
  </si>
  <si>
    <t>Lift Identity Sign</t>
  </si>
  <si>
    <t>Directional Sign Wall</t>
  </si>
  <si>
    <t>Floor Directory Sign</t>
  </si>
  <si>
    <t>Floor Number Sign - Type A</t>
  </si>
  <si>
    <t>Floor Number Sign - Type B</t>
  </si>
  <si>
    <t>Room Name Sign - Type A</t>
  </si>
  <si>
    <t>Room Name Sign - Type B</t>
  </si>
  <si>
    <t>Room Number Sign - Type A</t>
  </si>
  <si>
    <t>Room Number Sign - Type B</t>
  </si>
  <si>
    <t>Toilet Identity Sign</t>
  </si>
  <si>
    <t>Toilet Sign - Blade</t>
  </si>
  <si>
    <t>Back of House</t>
  </si>
  <si>
    <t>Fire Exit Sign</t>
  </si>
  <si>
    <t>Exit Stair Sign</t>
  </si>
  <si>
    <t>Fire House Cabinet</t>
  </si>
  <si>
    <t>งาน</t>
  </si>
  <si>
    <t>ระบบ</t>
  </si>
  <si>
    <t>ระบบพลังงานทดแทน</t>
  </si>
  <si>
    <t>ท่อและรางเดินสาย ส่วนกลาง ชั้นที่ 1</t>
  </si>
  <si>
    <t>งานติดตั้งอุปกรณ์ และ ทดสอบ ประกอบด้วย</t>
  </si>
  <si>
    <t>ระบบ Wireless Management System</t>
  </si>
  <si>
    <t>อุปกรณ์ควบคุมการทำงานอุปกรณ์เครือข่ายไร้สาย (Wireless Controller)</t>
  </si>
  <si>
    <t xml:space="preserve">ระบบตรวจสอบสัญญาณ WIFI </t>
  </si>
  <si>
    <t>อุปกรณ์จัดเก็บ Log File ระบบเครือข่าย</t>
  </si>
  <si>
    <t>อุปกรณ์ระบบโทรศัพท์และคอมพิวเตอร์ สำหรับระบบอัจฉริยะ</t>
  </si>
  <si>
    <t>เครื่องผสมเสียงอนาล็อกขนาด 12 ช่อง</t>
  </si>
  <si>
    <t xml:space="preserve">เครื่องปรับแต่งและควบคุมเสียงระบบดิจิตอล </t>
  </si>
  <si>
    <t>เครื่องขยายสัญญาณเสียง แบบที่ 1</t>
  </si>
  <si>
    <t>เครื่องขยายสัญญาณเสียง แบบที่ 2</t>
  </si>
  <si>
    <t>ลำโพงแบบคอลัมน์</t>
  </si>
  <si>
    <t>ตู้</t>
  </si>
  <si>
    <t>ลำโพงติดฝ้าเพดาน 4 นิ้ว</t>
  </si>
  <si>
    <t>ไมโครโฟนไร้สายแบบมือถือคู่ ชนิดดิจิตอล</t>
  </si>
  <si>
    <t>เครื่องฉายภาพ (Projector) พร้อมจอรับภาพ</t>
  </si>
  <si>
    <t>เครื่องรับ-ส่งสัญญาณภาพและเสียงผ่านสาย UTP</t>
  </si>
  <si>
    <t xml:space="preserve">เครื่องขยายสัญญาณเสียง </t>
  </si>
  <si>
    <t>ลำโพงสองทางแบบติดเพดาน ขนาด 4 นิ้ว</t>
  </si>
  <si>
    <t>ชุดลำโพงเคลื่อนที่แบบพกพา</t>
  </si>
  <si>
    <t>หุ่นยนต์อัตโนมัติสำหรับช่วยเหลือ</t>
  </si>
  <si>
    <t>หุ่นยนต์อัตโนมัติสำหรับขนส่งอาหาร</t>
  </si>
  <si>
    <t>ระบบบริหารจัดการรวมศูนย์อัจฉริยะ</t>
  </si>
  <si>
    <t>ระบบสิ่งแวดล้อมอัจฉริยะ (Smart Environment System)</t>
  </si>
  <si>
    <t xml:space="preserve"> - ระบบกรองน้ำ</t>
  </si>
  <si>
    <t xml:space="preserve"> - ระบบบำบัดน้ำพร้อมฆ่าเชื้อโรค</t>
  </si>
  <si>
    <t xml:space="preserve"> - ระบบปรับอุณหภูมิน้ำ</t>
  </si>
  <si>
    <t xml:space="preserve"> - ระบบน้ำวน (Jet น้ำวน)</t>
  </si>
  <si>
    <t xml:space="preserve"> - อุปกรณ์ชุดทำความสะอาด</t>
  </si>
  <si>
    <t xml:space="preserve"> - เคมีภัณฑ์ สำหรับปรับสภาพน้ำครั้งแรก</t>
  </si>
  <si>
    <t xml:space="preserve"> - โคมไฟใต้น้ำ</t>
  </si>
  <si>
    <t xml:space="preserve"> - ตู้คอนโทรล</t>
  </si>
  <si>
    <t xml:space="preserve"> - ตะแกรงน้ำล้น (Grating) ขนาด 30 cm. </t>
  </si>
  <si>
    <t xml:space="preserve"> - งานติดตั้งระบบกรองน้ำ ระบบบำบัดน้ำพร้อมฆ่าเชื้อโรค ระบบปรับอุณหภูมิน้ำ และระบบน้ำวน</t>
  </si>
  <si>
    <t xml:space="preserve"> - งานติดตั้งระบบไฟฟ้า</t>
  </si>
  <si>
    <t xml:space="preserve"> - งานทดสอบระบบสระน้ำธาราบําบัด</t>
  </si>
  <si>
    <t>ระบบดับเพลิงพิเศษ สำหรับห้อง Server</t>
  </si>
  <si>
    <t xml:space="preserve">อุปกรณ์กระจายสัญญาณเครือข่าย (Access Switch) แบบ POE </t>
  </si>
  <si>
    <t xml:space="preserve">อุปกรณ์กระจายสัญญาณเครือข่าย (Access Switch) แบบ non-POE </t>
  </si>
  <si>
    <t xml:space="preserve">อุปกรณ์กระจายสัญญาณ (Core Switch) </t>
  </si>
  <si>
    <t xml:space="preserve"> -  ค่าทดสอบสายสัญญาณสาย UTP CAT6</t>
  </si>
  <si>
    <t xml:space="preserve"> -  ค่าทดสอบสายสัญญาณสาย FIBER OPTIC</t>
  </si>
  <si>
    <t xml:space="preserve"> -  Siteprep Installation</t>
  </si>
  <si>
    <t>ครุภัณฑ์ งานป้ายสัญลักษณ์</t>
  </si>
  <si>
    <t>ครุภัณฑ์ อุปกรณ์ระบบโทรศัพท์และคอมพิวเตอร์ สำหรับระบบอัจฉริยะ</t>
  </si>
  <si>
    <t>ครุภัณฑ์ งานอุปกรณ์ครัว เครื่องใช้ไฟฟ้างานระบบแสงสว่างพิเศษ</t>
  </si>
  <si>
    <t>ครุภัณฑ์ งานม่านส่วน Public</t>
  </si>
  <si>
    <t>ครุภัณฑ์ ภายนอก (Outdoor Furniture)</t>
  </si>
  <si>
    <t>ครุภัณฑ์ งานระบบโสตทัศนูปกรณ์</t>
  </si>
  <si>
    <t>ครุภัณฑ์ ภายในอาคาร (Loose Furniture)</t>
  </si>
  <si>
    <t xml:space="preserve">ตารางที่ 10 งานรื้อถอน และงานย้ายระบบสาธารณูปโภคเดิม </t>
  </si>
  <si>
    <t>ตารางที่ 11 งานถมดินปรับระดับ</t>
  </si>
  <si>
    <t>ตารางที่ 12 ระบบพลังงานทดแทน</t>
  </si>
  <si>
    <t>ตารางที่ 13 งานอุปกรณ์ระบบโทรศัพท์และคอมพิวเตอร์ สำหรับระบบอัจฉริยะ</t>
  </si>
  <si>
    <t>ที่มาของราคา ค่าของ</t>
  </si>
  <si>
    <t>ที่มาของราคา ค่าแรง</t>
  </si>
  <si>
    <t>ที่มาราคาค่าของ</t>
  </si>
  <si>
    <t>ที่มาราคาค่าแรง</t>
  </si>
  <si>
    <t>ตารางที่ 14 ระบบสระน้ำธาราบําบัด ประกอบด้วย ระบบสระน้ำเกลือ/ ระบบกรอง/ ไฟใต้น้ำ/ JET น้ำวน/ น้ำอุ่น</t>
  </si>
  <si>
    <t>6.1.1</t>
  </si>
  <si>
    <t>6.1.2</t>
  </si>
  <si>
    <t xml:space="preserve"> - อุปกรณ์ประกอบท่อร้อยสายไฟฟ้า</t>
  </si>
  <si>
    <t xml:space="preserve"> - อุปกรณ์ประกอบสายไฟฟ้า</t>
  </si>
  <si>
    <t xml:space="preserve"> - อุปกรณ์ประกอบท่อร้อยสายและรางเดินสายไฟฟ้า</t>
  </si>
  <si>
    <t>งานสวิทช์และเต้ารับไฟฟ้า  ชั้นที่ 1</t>
  </si>
  <si>
    <t>งานสวิทช์และเต้ารับไฟฟ้า  ชั้นที่ 2</t>
  </si>
  <si>
    <t>งานสวิทช์และเต้ารับไฟฟ้า  ชั้นที่ 3</t>
  </si>
  <si>
    <t>งานสวิทช์และเต้ารับไฟฟ้า  ชั้นที่ 4</t>
  </si>
  <si>
    <t>งานสวิทช์และเต้ารับไฟฟ้า  ชั้นที่ 5</t>
  </si>
  <si>
    <t>งานสวิทช์และเต้ารับไฟฟ้า  ชั้นที่ 6</t>
  </si>
  <si>
    <t>งานสวิทช์และเต้ารับไฟฟ้า  ชั้นที่ 7</t>
  </si>
  <si>
    <t>งานสวิทช์และเต้ารับไฟฟ้า  ชั้นห้องเครื่อง และบันได</t>
  </si>
  <si>
    <t xml:space="preserve"> - อุปกรณ์ประกอบสาย BARE COPPER</t>
  </si>
  <si>
    <t xml:space="preserve"> - อุปกรณ์ประกอบท่อร้อยสาย BARE COPPER</t>
  </si>
  <si>
    <t xml:space="preserve"> - อุปกรณ์ประกอบ CU TAPE</t>
  </si>
  <si>
    <t xml:space="preserve"> - อุปกรณ์ประกอบสายโทรศัพท์</t>
  </si>
  <si>
    <t xml:space="preserve"> - อุปกรณ์ประกอบท่อร้อยสายโทรศัพท์</t>
  </si>
  <si>
    <t xml:space="preserve"> - อุปกรณ์ประกอบสายสัญญาณ</t>
  </si>
  <si>
    <t xml:space="preserve"> - อุปกรณ์ประกอบท่อร้อยสายสัญญาณ</t>
  </si>
  <si>
    <t xml:space="preserve"> - อุปกรณ์ประกอบท่อร้อยสายและรางเดินสายสัญญาณ</t>
  </si>
  <si>
    <t xml:space="preserve"> - อุปกรณ์ประกอบสายสัญญาณและสายไฟฟ้า</t>
  </si>
  <si>
    <t xml:space="preserve"> - อุปกรณ์ประกอบท่อร้อยสายสัญญาณและสายไฟฟ้า</t>
  </si>
  <si>
    <t xml:space="preserve"> - อุปกรณ์ประกอบฉนวนหุ้มท่อทองแดง</t>
  </si>
  <si>
    <t xml:space="preserve"> - อุปกรณ์ประกอบฉนวนหุ้มท่อน้ำทิ้ง</t>
  </si>
  <si>
    <t xml:space="preserve"> - อุปกรณ์ประกอบพัดลมระบายอากาศ</t>
  </si>
  <si>
    <t xml:space="preserve"> - อุปกรณ์ประกอบฉนวนหุ้มท่อท่อทองแดง</t>
  </si>
  <si>
    <t>เครื่องคอมพิวเตอร์แม่ข่าย แบบที่ 2</t>
  </si>
  <si>
    <t>อุปกรณ์ป้องกันเครือข่าย (Next Generation Firewall) แบบที่ 2</t>
  </si>
  <si>
    <t>อุปกรณ์กระจายสัญญาณไร้สาย (Access Point)</t>
  </si>
  <si>
    <t>เครื่องสำรองไฟ ขนาด 10,000VA</t>
  </si>
  <si>
    <t xml:space="preserve"> - อุปกรณ์ประกอบท่อและรางเดินสาย</t>
  </si>
  <si>
    <t>ท่อ และ สายสัญญาณ ส่วนกลาง ชั้นที่ 1</t>
  </si>
  <si>
    <t>ท่อ และ สายสัญญาณ ส่วนกลาง ชั้นที่ 2</t>
  </si>
  <si>
    <t>ท่อ และ สายสัญญาณ ส่วนกลาง ชั้นที่ 3</t>
  </si>
  <si>
    <t>ท่อ และ สายสัญญาณ ส่วนกลาง ชั้นที่ 4-7</t>
  </si>
  <si>
    <t>งานติดตั้ง ท่อ สาย และ ติดตั้งอุปกรณ์</t>
  </si>
  <si>
    <t>เรดาร์ตรวจจับสัญญาณชีพ (vital signs) สำหรับการดูแลผู้สูงอายุ</t>
  </si>
  <si>
    <t>เรดาร์ตรวจจับการล้ม สำหรับการดูแลผู้สูงอายุ</t>
  </si>
  <si>
    <t>กล้องวงจรปิดชนิดเครือข่ายแบบถ่ายภาพความร้อนสำหรับติดตั้งภายในห้องพัก</t>
  </si>
  <si>
    <t>อุปกรณ์ปุ่มกดฉุกเฉิน (Emergency Button)</t>
  </si>
  <si>
    <t>แผงสวิทช์หัวเตียงเรียกพยาบาล (Nurse Call Panel)</t>
  </si>
  <si>
    <t>อุปกรณ์ Bedside Terminal ประกอบด้วย</t>
  </si>
  <si>
    <t xml:space="preserve">อุปกรณ์แท๊บเล็ต ขนาด 13 นิ้วพร้อมปุ่มกด </t>
  </si>
  <si>
    <t>ขาจับอุปกรณ์แท๊บเล็ต</t>
  </si>
  <si>
    <t>คอมพิวเตอร์แม่ข่ายสำหรับบริหารจัดการระบบเฝ้าระวังผู้สูงอายุ</t>
  </si>
  <si>
    <t>ซอฟแวร์สำหรับบริหารจัดการระบบเฝ้าระวังผู้สูงอายุ</t>
  </si>
  <si>
    <t>เครื่ื่องคอมพิวเตอร์ All In One สำหรับงานประมวลผล</t>
  </si>
  <si>
    <t xml:space="preserve">ระบบรักษาความปลอดภัย Access Control ชั้น 1 </t>
  </si>
  <si>
    <t>เครื่องกระตุกไฟฟ้าหัวใจชนิดพกพาพร้อมแสดงประสิทธิภาพการนวดหัวใจ (AED)</t>
  </si>
  <si>
    <t xml:space="preserve">ระบบสระว่ายน้ำธาราบำบัด ประกอบด้วย </t>
  </si>
  <si>
    <t xml:space="preserve"> - งานตกแต่งระบบสระน้ำธาราบําบัด </t>
  </si>
  <si>
    <t>ชื่อโครงการ        :   ก่อสร้างอาคารพักผู้สูงอายุ 7 ชั้น (โครงการอาคารสุขสันติ์)</t>
  </si>
  <si>
    <t>6.7.1</t>
  </si>
  <si>
    <t>6.7.3</t>
  </si>
  <si>
    <t>6.7.2</t>
  </si>
  <si>
    <t>6.7.4</t>
  </si>
  <si>
    <t>6.7.5</t>
  </si>
  <si>
    <t>6.7.6</t>
  </si>
  <si>
    <t>ADD</t>
  </si>
  <si>
    <t xml:space="preserve">  - 100x100x3.2 มม. (9.52 kg./m.)</t>
  </si>
  <si>
    <t>งานทาสีกันไฟ (INTUMESCENT FIRE PROTECTION) โครงสร้างหลักที่มองเห็น</t>
  </si>
  <si>
    <t>งานพ่นสีกันไฟ (CEMENTITIOUS FIRE PROTECTION) โครงสร้างหลักที่อยู่ในฝ้า</t>
  </si>
  <si>
    <t>FL1 พื้นปูกระเบื้องพอร์ชเลน (สีเทาอ่อน) หนา 10 มม. ขนาด 600x600 มม. (ผิวด้าน R10)</t>
  </si>
  <si>
    <t>FL1A พื้นปูกระเบื้องพอร์ชเลน (สีเทาอ่อน) หนา 10 มม. ขนาด 600x600 มม. (ผิวด้าน R11)</t>
  </si>
  <si>
    <t>FL2 พื้นปูกระเบื้องพอร์ชเลน ลายไม้สีอ่อน หนา 10 มม. ขนาด 200x1200 มม. (ผิว Smooth)</t>
  </si>
  <si>
    <t>FL3 พื้นปูกระเบื้องพอร์ชเลน ลายไม้ หนา 10 มม. ขนาด 200x1200 มม. (ผิว Smooth)</t>
  </si>
  <si>
    <t>FL4 พื้นปูกระเบื้องพอร์ชเลน (สีครีม) หนา 10 มม. ขนาด 600x600 มม. (ผิวด้าน R10)</t>
  </si>
  <si>
    <t>FL5 พื้นปูกระเบื้องพอร์ชเลน (สีเทา) หนา 10 มม. ขนาด 600x600 มม. (ผิวด้าน R10)</t>
  </si>
  <si>
    <t>FL7 พื้นปูกระเบื้องยาง Forbo Eterna color</t>
  </si>
  <si>
    <t>MD1 บัวพื้นโบลียูริเทน หนา 10 มม. สูง 100 มม. พ้นสีน้ำอะคริลิก 100%</t>
  </si>
  <si>
    <t>MD2 บัวพื้นกระเบื้องพอร์ชเลน (สีเทาอ่อน) หนา 10 มม. ขนาด 100x600 มม. วางลวดลายตามแบบ FL1</t>
  </si>
  <si>
    <t>MD3 บัวพื้นกระเบื้องพอร์ชเลน (สีเทาอ่อน) หนา 10 มม. ขนาด 100x600 มม. วางลวดลายตามแบบ FL4</t>
  </si>
  <si>
    <t xml:space="preserve"> ตร.ม. </t>
  </si>
  <si>
    <t xml:space="preserve"> ม. </t>
  </si>
  <si>
    <t>CL1 ฝ้ายิปซั่มบอร์ด หนา 9 มม. ชนิดธรรมดา ขอบลาดรอยต่อฉาบเรียบ</t>
  </si>
  <si>
    <t>CL2 ฝ้าเพดานอะคูสติกดูดซับเสียง Miniral Fiber ชนิดแปะกาว หนา 12 มม. ขนาด 300x600 มม. ติดตั้งบนฝ้ายิปซัมฉาบเรียบ</t>
  </si>
  <si>
    <t>- Service panel 0.6 x 0.6 m.</t>
  </si>
  <si>
    <t xml:space="preserve">      - บานประตูเหล็กทนไฟพร้อมวงกบครบชุด ขนาด 0.90 0x 2.35 ม.</t>
  </si>
  <si>
    <t xml:space="preserve">      - กันชนติดวงกบสแตนเลสด้าน</t>
  </si>
  <si>
    <t>- Crub 0.08x0.10 m.</t>
  </si>
  <si>
    <t>- Floor Depress 200x50 มม.</t>
  </si>
  <si>
    <t>- Floor Depress 300x50 มม.</t>
  </si>
  <si>
    <t xml:space="preserve">  - ม้านั่ง (ชั้น 1) ทำผิวหินล้าง</t>
  </si>
  <si>
    <t xml:space="preserve">LAV 1 อ่างล้างหน้าแบบฝังใต้เคาน์เตอร์ ขนาด 520x365x210 มม. </t>
  </si>
  <si>
    <t xml:space="preserve">          - ก๊อกน้ำเย็นครบชุด</t>
  </si>
  <si>
    <t xml:space="preserve">          - สะดืออ่างล้างหน้าแบบกดล็อค</t>
  </si>
  <si>
    <t xml:space="preserve">          - ท่อน้ำทิ้งอ่างล้างหน้า ยาว 30 ซม.</t>
  </si>
  <si>
    <t xml:space="preserve">          - สายน้ำดีสแตนเลสยาว 16 นิ้ว</t>
  </si>
  <si>
    <t xml:space="preserve">          - วาล์วเปิด-ปิดน้ำออก 1 ทาง ขนาด 1/2 นิ้ว</t>
  </si>
  <si>
    <t>LAV 2 อ่างล้างหน้าแขวนผนัง 1 รูก๊อก ขนาด 450x600x167 มม.</t>
  </si>
  <si>
    <t>LAV 3 อ่างล้างหน้าแบบฝังเคาน์เตอร์ ขนาด 520x420x235 มม.</t>
  </si>
  <si>
    <t xml:space="preserve">          - ก๊อกน้ำเย็นทรงสูง ครบชุด</t>
  </si>
  <si>
    <t xml:space="preserve">          - สะดืออ่างล้างหน้าแบบดึงล็อค</t>
  </si>
  <si>
    <t xml:space="preserve">          - ท่อน้ำทิ้งอ่างล้างหน้า ยาว 39 ซม.</t>
  </si>
  <si>
    <t>LAV 4 อ่างล้างหน้าแบบครึ่งเคาน์เตอร์ 1 รูก๊อก ขนาด 560x462x209 มม.</t>
  </si>
  <si>
    <t>อ่างล้างหน้าแบบฝังเคาน์เตอร์ WP-F507-WT</t>
  </si>
  <si>
    <t>อ่างล้างหน้าแบบแขวนผนัง 0946-WT-0</t>
  </si>
  <si>
    <t xml:space="preserve">   ราวแขวนผ้า TB2</t>
  </si>
  <si>
    <t>BIN1 ช่องทิ้งขยะฝังบนเคาน์เตอร์</t>
  </si>
  <si>
    <t>KF1 ก๊อกน้ำเดี่ยวคอสูง ติดตั้งบนท้อปเคาน์เตอร์ วาล์วเปิด-ปิดน้ำออก 1 ทาง สายน้ำดีสแตนเลส ครบชุด</t>
  </si>
  <si>
    <t>มือจับผิวสแตนเลสด้าน</t>
  </si>
  <si>
    <t>อุปกรณ์บานเลื่อนพร้อมรางบนยึดข้างผนัง</t>
  </si>
  <si>
    <t>ลูกล้อคู่บานเลื่อน</t>
  </si>
  <si>
    <t>กลอนติดหน้าบาน สเตนเลส</t>
  </si>
  <si>
    <t xml:space="preserve">  - ทำผิวหินล้าง สี TOA N6345 หินเบอร์ 3+4 สีขาว (Ramp)</t>
  </si>
  <si>
    <t xml:space="preserve"> - Dia 32 mm. (1 1/4")</t>
  </si>
  <si>
    <t xml:space="preserve"> - WHA 11 FU</t>
  </si>
  <si>
    <t xml:space="preserve"> - WHA 21 FU</t>
  </si>
  <si>
    <t>Automatic Air Vent</t>
  </si>
  <si>
    <t>ฐานแท่นเครื่อง สำหรับ COLD WATER TRANSFER PUMP และ PACKET BOOSTER PUMP</t>
  </si>
  <si>
    <t xml:space="preserve"> - สาย CU.XLPE 12/20(24) kV ขนาด 240 ตร.มม. </t>
  </si>
  <si>
    <t>งานรางเดินสายไฟ</t>
  </si>
  <si>
    <t xml:space="preserve"> - CABLE TRAY  ขนาด 200 X 100 mm.     </t>
  </si>
  <si>
    <t xml:space="preserve">DISTRIBUTION BOARD "5DP2" </t>
  </si>
  <si>
    <t xml:space="preserve">DISTRIBUTION BOARD "6DP2" </t>
  </si>
  <si>
    <t>งานแผงไฟฟ้าย่อย พร้อมเบรคเกอร์ ชั้นที่ 7</t>
  </si>
  <si>
    <t xml:space="preserve">  - MCCB 16AT/100AF  2P , IC 25 KA. พร้อมกล่องเหล็ก</t>
  </si>
  <si>
    <t>งานแผงไฟฟ้าย่อย พร้อมเบรคเกอร์ ชั้นห้องเครื่อง</t>
  </si>
  <si>
    <t>งานแผงไฟฟ้าย่อย พร้อมเบรคเกอร์ ชั้นห้อง RMU</t>
  </si>
  <si>
    <t xml:space="preserve">Consumer Unit  "1CU1"  MAIN CB 2P 32A 10kA ขนาด 6 วงจร </t>
  </si>
  <si>
    <t xml:space="preserve">  - MCCB 32AT/100AF  2P , IC 10 KA.</t>
  </si>
  <si>
    <t xml:space="preserve">Consumer Unit  "1CU2"  MAIN CB 2P 32A 10kA ขนาด 6 วงจร </t>
  </si>
  <si>
    <t>รวมเงิน 3.8</t>
  </si>
  <si>
    <t xml:space="preserve">  - ท่อ IMC. ขนาด  1/2"</t>
  </si>
  <si>
    <t xml:space="preserve">  - ท่อ IMC. ขนาด  1"</t>
  </si>
  <si>
    <t xml:space="preserve">  - ท่อ IMC. ขนาด  1 1/4"</t>
  </si>
  <si>
    <t>ท่ออ่อนร้อยสายไฟฟ้าชนิด FLEXIBLE</t>
  </si>
  <si>
    <t xml:space="preserve">  - FLEXIBLE ขนาด 15 มม. </t>
  </si>
  <si>
    <t xml:space="preserve">  - โคมไฟ Type. B2</t>
  </si>
  <si>
    <t xml:space="preserve">  - โคมไฟ Type. LF11C</t>
  </si>
  <si>
    <t xml:space="preserve"> - 8 CHANNEL RELAY UNIT. </t>
  </si>
  <si>
    <t xml:space="preserve">  - ท่อ HDPE. ขนาด  1 1/4"</t>
  </si>
  <si>
    <t xml:space="preserve"> - Dia 4"</t>
  </si>
  <si>
    <t xml:space="preserve"> - EAG 10"x6" W/IS</t>
  </si>
  <si>
    <t xml:space="preserve"> - วงกบเหล็กกล่อง 2"x4" หนา 2.3 มม. ขนาด 10"x6" </t>
  </si>
  <si>
    <t>P-Trap</t>
  </si>
  <si>
    <t xml:space="preserve"> - งานเทปรับระดับ</t>
  </si>
  <si>
    <t xml:space="preserve"> - FLASHING  0.10x0.10 </t>
  </si>
  <si>
    <t xml:space="preserve"> - งานผิวขัดเรียบ</t>
  </si>
  <si>
    <t>กระบะปลูก 1</t>
  </si>
  <si>
    <t>งานผิวขัดเรียบ</t>
  </si>
  <si>
    <t>ระบบรดน้ำต้นไม้</t>
  </si>
  <si>
    <t xml:space="preserve"> - ราวกันตกระเบียง  (TYPICAL) ระเบียงห้องพัก</t>
  </si>
  <si>
    <t>ฟิตเนส</t>
  </si>
  <si>
    <t xml:space="preserve">กั้นเตียง </t>
  </si>
  <si>
    <t>- Sprinkler Head</t>
  </si>
  <si>
    <t xml:space="preserve">    Up right sprinkler head dia 1/2" k =5.6</t>
  </si>
  <si>
    <t xml:space="preserve">    Pendent sprinkler head dia 1/2" k =5.6</t>
  </si>
  <si>
    <t>Energy Recovery Ventilation</t>
  </si>
  <si>
    <t>Energy Recovery Ventilation System</t>
  </si>
  <si>
    <t>ตารางที่ 16 งานระบบ Energy Recovery Ventilation</t>
  </si>
  <si>
    <t>เตียงผู้สูงอายุ</t>
  </si>
  <si>
    <t>ครุภัณฑ์ ระบบเฝ้าระวังผู้สูงอายุอัจฉริยะ</t>
  </si>
  <si>
    <t>อุปกรณ์แท๊บเล็ต สำหรับระบบเฝ้าระวังผู้สูงอายุอัจฉริยะ</t>
  </si>
  <si>
    <t>อุปกรณ์แท๊บเล็ต สำหรับระบบเฝ้าระวังผู้อายุอัจฉริยะ</t>
  </si>
  <si>
    <t>ตารางที่ 15 ระบบเฝ้าระวังผู้สูงอายุอัจฉริยะ</t>
  </si>
  <si>
    <t>ระบบเฝ้าระวังผู้สูงอายุอัจฉริยะ</t>
  </si>
  <si>
    <t xml:space="preserve">เงินล่วงหน้า                     15 %               </t>
  </si>
  <si>
    <t>ดอกเบี้ยเงินกู้                   7 % ต่อปี</t>
  </si>
  <si>
    <t>ตารางที่ 10. งานรื้อถอน และงานย้ายระบบสาธารณูปโภคเดิม</t>
  </si>
  <si>
    <t>ตารางที่ 11. งานถมดินปรับระดับ</t>
  </si>
  <si>
    <t>ตารางที่ 12. ระบบพลังงานทดแทน</t>
  </si>
  <si>
    <t>ตารางที่ 13. อุปกรณ์ระบบโทรศัพท์และคอมพิวเตอร์ สำหรับระบบอัจฉริยะ</t>
  </si>
  <si>
    <t>ตารางที่ 14. ระบบสระน้ำธาราบําบัด ประกอบด้วย ระบบสระน้ำเกลือ/ ระบบกรอง/ ไฟใต้น้ำ/ JET น้ำวน/ น้ำอุ่น</t>
  </si>
  <si>
    <t>ตารางที่ 15. ระบบเฝ้าระวังผู้สูงอายุอัจฉริยะ</t>
  </si>
  <si>
    <t xml:space="preserve">งาน วัสดุก่อ </t>
  </si>
  <si>
    <t xml:space="preserve">งานผิวผนัง </t>
  </si>
  <si>
    <t xml:space="preserve"> - ฉาบปูนเรียบ ภายใน</t>
  </si>
  <si>
    <t xml:space="preserve"> - ฉาบปูนเรียบ ภายนอก</t>
  </si>
  <si>
    <t xml:space="preserve"> - P1 คอนกรีตแต่งผิวเรียบ</t>
  </si>
  <si>
    <t xml:space="preserve"> - P5 ทาสีน้ำมันอะคริลิกสูง 2000 มม. ตอนบนทาสีน้ำมัน</t>
  </si>
  <si>
    <t xml:space="preserve">งานตกแต่งผิวผนังภายใน ID </t>
  </si>
  <si>
    <t xml:space="preserve"> - MR1 ผนังกรุกระจกเงาใสพิเศษ หนา 6 มม. เจียรขอบ ขัดเงาโดยรอบ </t>
  </si>
  <si>
    <t xml:space="preserve">  - ผนังก่อคอนกรีตบล็อคเชิงตัน 1 ชั้น</t>
  </si>
  <si>
    <t xml:space="preserve">  - ผนังก่อคอนกรีตบล็อคเชิงตัน 2 ชั้น</t>
  </si>
  <si>
    <t>ปูนทรายปรับระดับ สำหรับงานพื้นปูกระเบื้อง</t>
  </si>
  <si>
    <t>ปูนทรายปรับระดับสำหรับปูกระเบื้อง (ความหนาไม่เกิน 5 ซม.) พื้นผิวทรายล้าง</t>
  </si>
  <si>
    <t>บัวภายนอก เซาะร่อง PVC  กันน้ำย้อน ขนาด 10x10 มม.</t>
  </si>
  <si>
    <t xml:space="preserve"> - ST1 กรุหินแหรนิตธรรมชาติ Missy Grey ผิวมัน หนา 20 มม. ขนาดตามแบบ เคลือบน้ำยากันซึม โดยรอบ (เคาน์เตอร์ คสล)</t>
  </si>
  <si>
    <t xml:space="preserve"> - ST1 กรุหินแหรนิตธรรมชาติ Missy Grey ผิวมัน หนา 20 มม. ขนาดตามแบบ เคลือบน้ำยากันซึม โดยรอบ (ม้านั้ง คสล)</t>
  </si>
  <si>
    <t>D6 บานเปิดเดี่ยว ขนาด 0.90x2.15 ม. ไม้สังเคราะห์กันน้ำ กันปลวก กรุ Laminate ลายไม้ วงกบไม้สังเคราะห์กันน้ำ กันปลวก</t>
  </si>
  <si>
    <t>D7 บานเลื่อนเดี่ยว ขนาด  1.05x2.22 ม. ไม้สังเคราะห์กันน้ำ กันปลวก กรุ Laminate ลายไม้ วงกบไม้เนื้อแข็ง</t>
  </si>
  <si>
    <t>D9 บานเปิดเดี่ยว ขนาด  0.80x2.15 ม. ไม้สังเคราะห์กันน้ำ กันปลวก กรุ Laminate ลายไม้ วงกบไม้สังเคราะห์กันน้ำ กันปลวก</t>
  </si>
  <si>
    <t>ตารางที่ 6. งานระบบปรับอากาศ และระบบระบายอากาศ</t>
  </si>
  <si>
    <t>ปูนทรายปรับระดับสำหรับปูกระเบื้อง (ความหนาไม่เกิน 5 ซม.) พื้นผิวหินล้าง</t>
  </si>
  <si>
    <t xml:space="preserve">  - กุญแจมือจับเขาควายสแตนเลสด้าน กุญแจ 2 ด้าน</t>
  </si>
  <si>
    <t xml:space="preserve">D1 บานเปิดเดี่ยว ขนาด 1.20x2.30 ม. โครงสร้างไม้เนื้อแข็ง กรุแผ่นซับเสียง หนา 12 มม. ปิดทับด้วยแผ่น HDF กรุ Laminte สีเรียบ วงกบไม้สังเคราะห์ </t>
  </si>
  <si>
    <t xml:space="preserve">  - กุญแจมือจับเขาควายสแตนเลสด้าน กุญแจ 1 ด้าน</t>
  </si>
  <si>
    <t>D2 บานเปิดเดี่ยว ขนาด 0.90x2.35 ม. โครงสร้างไม้เนื้อแข็ง กรุแผ่นซับเสียง หนา 12 มม. ปิดทับด้วยแผ่น HDF กรุ Laminte สีเรียบ วงกบไม้สังเคราะห์</t>
  </si>
  <si>
    <t>D3 บานเปิดเดี่ยว ขนาด 0.90x2.35 ม. โครงสร้างไม้เนื้อแข็งปิดทับด้วยแผ่น HDF กรุ Laminate ลายไม้ วงกบไม้สั่งเคราะห์</t>
  </si>
  <si>
    <t>D5 บานเลื่อนเดี่ยว ขนาด 1.20x2.22 ม. ไม้สังเคราะห์กันน้ำ กันปลวก กรุ Laminate ลายไม้ วงกบไม้เนื้อแข็ง 2"x5"</t>
  </si>
  <si>
    <t>งานระบบน้ำเสีย ห้องน้ำ ชั้นที่ 5</t>
  </si>
  <si>
    <t xml:space="preserve">งานทาสีผิวผนังภายในสำหรับงาน ID </t>
  </si>
  <si>
    <t>fin บังแดด คอนกรีตสำเร็จรูป ขนาด 500x100 มม.</t>
  </si>
  <si>
    <t>fin บังแดด คอนกรีตสำเร็จรูป ขนาด 550x100 มม.</t>
  </si>
  <si>
    <t>fin บังแดด คอนกรีตสำเร็จรูป ขนาด 600x100 มม.</t>
  </si>
  <si>
    <t>fin บังแดด คอนกรีตสำเร็จรูป ขนาด 850x100 มม.</t>
  </si>
  <si>
    <t xml:space="preserve">ห้อง RMU </t>
  </si>
  <si>
    <t>D1 ประตูเหล็กม้วน ขนาด 1.50x2.00 ม.</t>
  </si>
  <si>
    <t xml:space="preserve">W1 หน้าต่างเกล็ดระบายอากาศ ขนาด 0.60x0.40 ม. </t>
  </si>
  <si>
    <t xml:space="preserve">งานห้อง RMU </t>
  </si>
  <si>
    <t xml:space="preserve">งานผนัง </t>
  </si>
  <si>
    <t xml:space="preserve"> - ทาสี ภายใน </t>
  </si>
  <si>
    <t xml:space="preserve"> - ทาสี ภายนอก </t>
  </si>
  <si>
    <t>งานโครงสร้างอาคารชั้น 1 - หลังคา</t>
  </si>
  <si>
    <t xml:space="preserve"> - งานฐานราก TOWER CRANE</t>
  </si>
  <si>
    <t>เหมา</t>
  </si>
  <si>
    <t>งานรื้อถอนอาคารและสิ่งปลูกสร้างต่าง ๆ</t>
  </si>
  <si>
    <t xml:space="preserve">งานรื้อถอน สาธารณูปโภค </t>
  </si>
  <si>
    <t>งานรื้อถอนเสาไฟฟ้า</t>
  </si>
  <si>
    <t xml:space="preserve">งานกำแพงกันดิน สูง 1.25 ม. </t>
  </si>
  <si>
    <t xml:space="preserve">งานฉาบแต่งผิวโครงสร้างคาน </t>
  </si>
  <si>
    <t>ชุดโปรแกรมระบบปฏิบัติการสำหรบเครื่องคอมพิวเตอร์แม่ข่าย</t>
  </si>
  <si>
    <t>ชุดโปรแกรมจัดการสำนักงานแบบที่ 3</t>
  </si>
  <si>
    <t xml:space="preserve">งานทดสอบเสาเข็มโดย วิธี SEISMIC INTEGRITY TEST </t>
  </si>
  <si>
    <t>งานทดสอบเสาเข็มโดย วิธี DYNAMIC LOAD TEST ขนาด dia 0.60 m</t>
  </si>
  <si>
    <t>งานทดสอบเสาเข็มโดย วิธี DYNAMIC LOAD TEST ขนาด dia 0.80 m</t>
  </si>
  <si>
    <t xml:space="preserve"> - กันซึมหลังคา</t>
  </si>
  <si>
    <t>CODE</t>
  </si>
  <si>
    <t xml:space="preserve">เสาเข็มเจาะ dia 0.35 m  </t>
  </si>
  <si>
    <t>ค่าสกัดหัวเสาเข็มเจาะ ขนาด 0.35 ม.</t>
  </si>
  <si>
    <t>เสาเข็มเจาะ dia 0.60 m  L=34.00 ม.</t>
  </si>
  <si>
    <t>ค่าสกัดหัวเสาเข็ม dia 0.60 m</t>
  </si>
  <si>
    <t>เสาเข็มเจาะ dia 0.80 m  L=34.00 ม.</t>
  </si>
  <si>
    <t>ค่าสกัดหัวเสาเข็ม dia 0.80 m</t>
  </si>
  <si>
    <t>ทดสอบเสาเข็ม SEISMIC</t>
  </si>
  <si>
    <t>ทดสอบเสาเข็ม DYNAMIC</t>
  </si>
  <si>
    <t>ขุดดิน</t>
  </si>
  <si>
    <t>ถมดิน</t>
  </si>
  <si>
    <t>ทรายหยาบ</t>
  </si>
  <si>
    <t>คอนกรีตหยาบ</t>
  </si>
  <si>
    <t>ไม้แบบ</t>
  </si>
  <si>
    <t>คอนกรีต 280 ksc. (กันซึม)</t>
  </si>
  <si>
    <t>คอนกรีต 400 ksc.</t>
  </si>
  <si>
    <t>คอนกรีต 400 ksc. (กันซึม)</t>
  </si>
  <si>
    <t>RB 9 มม.</t>
  </si>
  <si>
    <t>DB 10 มม.</t>
  </si>
  <si>
    <t>DB 12 มม.</t>
  </si>
  <si>
    <t>DB 16 มม.</t>
  </si>
  <si>
    <t>DB 20 มม.</t>
  </si>
  <si>
    <t>DB 25 มม.</t>
  </si>
  <si>
    <t>DB 28 มม.</t>
  </si>
  <si>
    <t>DB 32 มม.</t>
  </si>
  <si>
    <t>ลวดผูกเหล็ก</t>
  </si>
  <si>
    <t>ตะปู</t>
  </si>
  <si>
    <t>บดอัดดิน</t>
  </si>
  <si>
    <t>ปูนทรายปรับระดับ</t>
  </si>
  <si>
    <t>ไม้แบบ Postension</t>
  </si>
  <si>
    <t>คอนกรีต 240 ksc.</t>
  </si>
  <si>
    <t>คอนกรีต 240 ksc. (กันซึม)</t>
  </si>
  <si>
    <t>คอนกรีต 280 ksc.</t>
  </si>
  <si>
    <t>คอนกรีต 320 ksc.</t>
  </si>
  <si>
    <t>คอนกรีต 320 ksc. (กันซึม)</t>
  </si>
  <si>
    <t>คอนกรีต 600 ksc.</t>
  </si>
  <si>
    <t>คอนกรีต 700 ksc.</t>
  </si>
  <si>
    <t>RB 6 มม.</t>
  </si>
  <si>
    <t>แผ่น Vapor Barrier Membrane หนา 0.15 มม.</t>
  </si>
  <si>
    <t>วัสดุหยอดรอยต่อ</t>
  </si>
  <si>
    <t>PVC Water Stop 8"</t>
  </si>
  <si>
    <t>ครอบสัน Matel Sheet</t>
  </si>
  <si>
    <t>ครอบข้าง Matel Sheet</t>
  </si>
  <si>
    <t>เหล็กรูปพรรณ เหล็กกล่อง 50x50x3.2 mm.</t>
  </si>
  <si>
    <t>เหล็กรูปพรรณ เหล็กกล่อง 100x50x3.2 mm.</t>
  </si>
  <si>
    <t>เหล็กรูปพรรณ เหล็กกล่อง 150x75x3.2 mm.</t>
  </si>
  <si>
    <t>เหล็กรูปพรรณ เหล็กกล่อง 100x100x3.2 มม.</t>
  </si>
  <si>
    <t>เหล็กรูปพรรณ PL 25 มม.</t>
  </si>
  <si>
    <t>เหล็กรูปพรรณ PL 15 มม.</t>
  </si>
  <si>
    <t>เหล็กรูปพรรณ PL 10 มม.</t>
  </si>
  <si>
    <t>เหล็กรูปพรรณ PL 6 มม.</t>
  </si>
  <si>
    <t>งานทาสีกันสนิม</t>
  </si>
  <si>
    <t>ทาสีกันน้ำมัน</t>
  </si>
  <si>
    <t>งานทาสีกันไฟ โครงสร้างหลักที่มองเห็น</t>
  </si>
  <si>
    <t>งานพ่นสีกันไฟ โครงสร้างหลักที่อยู่ในฝ้า</t>
  </si>
  <si>
    <t>รางน้ำสแตนเลสกว้าง0.15x0.30ม. หนา 1.2 มม. Drop off</t>
  </si>
  <si>
    <t>รางน้ำสแตนเลสกว้าง0.30x0.40ม. หนา 1.2 มม. (รวม วีว่าบอร์ด และ flashing)</t>
  </si>
  <si>
    <t>รางน้ำสแตนเลสกว้าง0.50x0.60ม. หนา 1.2 มม. (รวม วีว่าบอร์ด และ flashing)</t>
  </si>
  <si>
    <t>วัสดุแผ่นปูพื้นวีว่าบอร์ด หนา 20 มม. ปูทับด้วยแผ่นยางกันซึม พร้อม flashing บริเวณ Drop off</t>
  </si>
  <si>
    <t>กันซึมห้องน้ำ ชนิด cement base</t>
  </si>
  <si>
    <t>กันซึม ภายนอก ชนิด Bitumen Membrane  มีกาวในตัว</t>
  </si>
  <si>
    <t>กันซึมหลังคา ชนิด polyurethane</t>
  </si>
  <si>
    <t>กันซึมสระ ชนิด cement base ยืดหยุ่นสูง</t>
  </si>
  <si>
    <t>งานก่อคอนกรีตบล็อคครึ่งแผ่น</t>
  </si>
  <si>
    <t>ฝาถังน้ำใต้ดิน STAINLESS STEEL หนา 2 มม. ขนาด 850 x 850 มม.</t>
  </si>
  <si>
    <t>บันไดถังน้ำใต้ดิน STAINLESS STEEL Dia 11/2 " หนา 2.3 มม. ขนาด 600 x 3,600 มม.</t>
  </si>
  <si>
    <t>บันไดถังน้ำใต้ดิน STAINLESS STEEL Dia 1 1/2 " หนา 3.2 มม. ขนาด 500 x 2,100 มม.</t>
  </si>
  <si>
    <t>บ่อดักไขมันภายนอกอาคาร คสล. 1.85x1.85x2.10 m.</t>
  </si>
  <si>
    <t xml:space="preserve">เสาเข็มรูปตัวไอ ขนาด 0.26x0.26x8.00 ม. </t>
  </si>
  <si>
    <t xml:space="preserve">ค่าตัดหัวเสาเข็ม ขนาด 0.26x0.26x8.00 ม. </t>
  </si>
  <si>
    <t>แผ่น Hollow Core 0.08x0.30 ม.</t>
  </si>
  <si>
    <t>เสาเอ็น ครึ่งแผ่น</t>
  </si>
  <si>
    <t>เสาเอ็น เต็มแผ่น</t>
  </si>
  <si>
    <t>ผนังก่อคอนกรีตบล็อคเชิงตันครึ่งแผ่น</t>
  </si>
  <si>
    <t>ผนังก่อคอนกรีตบล็อคเชิงตันเต็มแผ่น</t>
  </si>
  <si>
    <t>ฉาบเรียบภายใน</t>
  </si>
  <si>
    <t>ฉาบเรียบภายนอก</t>
  </si>
  <si>
    <t>ฉาบแต่งผิวคอนกรีต</t>
  </si>
  <si>
    <t>P6 ผนังปูกระเบื้อง  ขนาด 600x600 มม.</t>
  </si>
  <si>
    <t>P8 ผนังไม้เทียม ของ K.S. WOOD รุ่น WCE82 สี RED CEDAR</t>
  </si>
  <si>
    <t xml:space="preserve">ผนัง ALUMINIUM COMPOSITE PANEL หนา 4 มม. </t>
  </si>
  <si>
    <t>ผนังหินล้าง</t>
  </si>
  <si>
    <t>CT1 ผนังกระเบื้อง ขนาด 600X600 มม.</t>
  </si>
  <si>
    <t xml:space="preserve">CT2 ผนังกระเบื้อง ขนาด 600X600 มม. </t>
  </si>
  <si>
    <t>CT3 ผนังกระเบื้อง ขนาด 600X600 มม.</t>
  </si>
  <si>
    <t xml:space="preserve"> CT4 ผนังกระเบื้อง ขนาด 75X150 มม. </t>
  </si>
  <si>
    <t>ผนังตกแต่งกรุแผ่น Laminate</t>
  </si>
  <si>
    <t>ระแนงตกแต่งกรุแผ่น Laminate</t>
  </si>
  <si>
    <t>แผ่น Acoupanel หนา 12 มม.</t>
  </si>
  <si>
    <t xml:space="preserve"> MR1 ผนังกรุกระจกเงา หนา 6 มม. </t>
  </si>
  <si>
    <t>บัวภายนอก เซาะร่อง</t>
  </si>
  <si>
    <t>พื้นปรับระดับ ผิวขัดเรียบ</t>
  </si>
  <si>
    <t>พื้นคอนกรีตเสริมเหล็กปรับระดับ ผิวขัดมัน</t>
  </si>
  <si>
    <t>พื้นปรับระดับ ผิวขัดมัน</t>
  </si>
  <si>
    <t>F4 พื้นปูกระเบื้อง ขนาด 600x600 มม.</t>
  </si>
  <si>
    <t>F5 พื้นปูกระเบื้อง ขนาด 600x600 มม.</t>
  </si>
  <si>
    <t>F6 พื้นปูกระเบื้อง ขนาด 150x600 มม.</t>
  </si>
  <si>
    <t>พื้นหินล้าง</t>
  </si>
  <si>
    <t>รอติดตั้งบัวเชิงผนัง</t>
  </si>
  <si>
    <t>บัวเชิงผนัง ขัดมัน สูง 100 มม.</t>
  </si>
  <si>
    <t>บัวเชิงผนัง กระเบื้อง สูง 100 มม.</t>
  </si>
  <si>
    <t>บัวเชิงผนัง ทาสีน้ามัน สูง 100 มม.</t>
  </si>
  <si>
    <t>FL1 พื้นปูกระเบื้อง ขนาด 600x600 มม.</t>
  </si>
  <si>
    <t>FL1A พื้นปูกระเบื้อง ขนาด 600x600 มม.</t>
  </si>
  <si>
    <t>FL2 พื้นปูกระเบื้อง ขนาด 200x1200 มม.</t>
  </si>
  <si>
    <t>FL3 พื้นปูกระเบื้อง ขนาด 200x1200 มม.</t>
  </si>
  <si>
    <t>FL4 พื้นปูกระเบื้อง ขนาด 600x600 มม.</t>
  </si>
  <si>
    <t>FL5 พื้นปูกระเบื้อง ขนาด 600x600 มม.</t>
  </si>
  <si>
    <t>FL6 พื้นปูกระเบื้องยาง ขนาด 6x230x1520 มม.</t>
  </si>
  <si>
    <t>MD1 บัวพื้นโพลียูริเทน สูง 100 มม.</t>
  </si>
  <si>
    <t>MD2 บัวพื้นกระเบื้อง ขนาด 100x600 มม.</t>
  </si>
  <si>
    <t>MD3 บัวพื้นกระเบื้อง ขนาด 100x600 มม.</t>
  </si>
  <si>
    <t>พื้น ค.ส.ล. เปลือยผิว</t>
  </si>
  <si>
    <t>ท้องพื้นคอนกรีต</t>
  </si>
  <si>
    <t>ฝ้ายิปซัมบอร์ด ธรรมดา หนา 9 มม.</t>
  </si>
  <si>
    <t>ฝ้ายิปซัมบอร์ด ทนชื้น หนา 12 มม.</t>
  </si>
  <si>
    <t xml:space="preserve">ฝ้ายิปซัมบอร์ด รุ่น GLASROC  หนา 12.5 มม. </t>
  </si>
  <si>
    <t xml:space="preserve">ฝ้าไม้เทียม K.S. WOOD รุ่น WCE82 </t>
  </si>
  <si>
    <t xml:space="preserve">CL2 ฝ้าเพดานอะคูสติก หนา 12 มม. ขนาด 300x600 มม. </t>
  </si>
  <si>
    <t>CL3 ฝ้ายิปซั่มบอร์ด คัลเลอร์ทัช สีมุก หนา 12 มม. ขนาด 600x1200 มม.</t>
  </si>
  <si>
    <t>ฝ้ายิปซัมบอร์ด ทนชื้น หนา 9 มม.</t>
  </si>
  <si>
    <t>CL6 ฝ้ายิปซั่มบอร์ด รุ่น เวเทอร์บล็อค W (ติดฟอยล์) หนา 9 มม. ขนาด 1200x2400 มม.</t>
  </si>
  <si>
    <t>Service panel 0.6 x 0.6 m.</t>
  </si>
  <si>
    <t>ทาสีภายใน</t>
  </si>
  <si>
    <t>ทาสีน้ำมันอะคริลิกสูง 2000 มม. ด้านบนทาสีน้ำมัน</t>
  </si>
  <si>
    <t>ทาสีภายนอก</t>
  </si>
  <si>
    <t xml:space="preserve">P7 ผนังพ่นสี TEXTURE </t>
  </si>
  <si>
    <t>ทาสีฝ้า</t>
  </si>
  <si>
    <t>ทาสีไม้สังเคราะห์</t>
  </si>
  <si>
    <t>ทาสีเหล็ก Epoxy-Polyurerhane</t>
  </si>
  <si>
    <t>วงกบ 1</t>
  </si>
  <si>
    <t>วงกบ 2</t>
  </si>
  <si>
    <t>วงกบ 5</t>
  </si>
  <si>
    <t>วงกบ 6</t>
  </si>
  <si>
    <t>วงกบ 8</t>
  </si>
  <si>
    <t>วงกบ 9</t>
  </si>
  <si>
    <t>วงกบ 10</t>
  </si>
  <si>
    <t>วงกบ 11</t>
  </si>
  <si>
    <t>วงกบ 12</t>
  </si>
  <si>
    <t>วงกบ 13</t>
  </si>
  <si>
    <t>วงกบ 14</t>
  </si>
  <si>
    <t>ประตู 1</t>
  </si>
  <si>
    <t>บานพับสแตนเลส</t>
  </si>
  <si>
    <t>โชคอัพประตู</t>
  </si>
  <si>
    <t>คานพลักประตูหนีไฟ</t>
  </si>
  <si>
    <t>ประตู 2</t>
  </si>
  <si>
    <t>ประตู 3</t>
  </si>
  <si>
    <t>door stopper</t>
  </si>
  <si>
    <t>กุญแจ + มือจับแบบก้านโยก</t>
  </si>
  <si>
    <t>ประตู 4</t>
  </si>
  <si>
    <t>ประตู 5</t>
  </si>
  <si>
    <t>กลอนฝังในบาน</t>
  </si>
  <si>
    <t>กุญแจ + มือจับแบบก้านโยก+Dummy</t>
  </si>
  <si>
    <t>ประตู 6</t>
  </si>
  <si>
    <t>ประตู 7</t>
  </si>
  <si>
    <t>ประตู 11</t>
  </si>
  <si>
    <t>อุปกรณ์ประตู</t>
  </si>
  <si>
    <t>กุญแจไข 2 ด้าน</t>
  </si>
  <si>
    <t>ประตู 12</t>
  </si>
  <si>
    <t>ประตู 13</t>
  </si>
  <si>
    <t>ประตู 14</t>
  </si>
  <si>
    <t>ประตู 16</t>
  </si>
  <si>
    <t>ประตู 18</t>
  </si>
  <si>
    <t>Engineering Key</t>
  </si>
  <si>
    <t>ประตู 19</t>
  </si>
  <si>
    <t>ประตู 20</t>
  </si>
  <si>
    <t>ประตู 21</t>
  </si>
  <si>
    <t>ประตู 22</t>
  </si>
  <si>
    <t>ประตู 23</t>
  </si>
  <si>
    <t>ประตู 24</t>
  </si>
  <si>
    <t>ประตู 25</t>
  </si>
  <si>
    <t>ประตู 26</t>
  </si>
  <si>
    <t>ประตู 27</t>
  </si>
  <si>
    <t>ประตู 28</t>
  </si>
  <si>
    <t>ประตู 29</t>
  </si>
  <si>
    <t>ประตู 30</t>
  </si>
  <si>
    <t>ประตู 31</t>
  </si>
  <si>
    <t>ประตู 32</t>
  </si>
  <si>
    <t>ประตู 33</t>
  </si>
  <si>
    <t>ประตู 34</t>
  </si>
  <si>
    <t>หน้าต่าง 1</t>
  </si>
  <si>
    <t>หน้าต่าง 2</t>
  </si>
  <si>
    <t>หน้าต่าง 3</t>
  </si>
  <si>
    <t>หน้าต่าง 4</t>
  </si>
  <si>
    <t>หน้าต่าง 5</t>
  </si>
  <si>
    <t>หน้าต่าง 6</t>
  </si>
  <si>
    <t>หน้าต่าง 7</t>
  </si>
  <si>
    <t>หน้าต่าง 8</t>
  </si>
  <si>
    <t>หน้าต่าง 9</t>
  </si>
  <si>
    <t>หน้าต่าง 10</t>
  </si>
  <si>
    <t>หน้าต่าง 11</t>
  </si>
  <si>
    <t>หน้าต่าง 12</t>
  </si>
  <si>
    <t>หน้าต่าง 13</t>
  </si>
  <si>
    <t>หน้าต่าง 14</t>
  </si>
  <si>
    <t>หน้าต่าง 15</t>
  </si>
  <si>
    <t>หน้าต่าง 16</t>
  </si>
  <si>
    <t>หน้าต่าง 17</t>
  </si>
  <si>
    <t>หน้าต่าง 18</t>
  </si>
  <si>
    <t>หน้าต่าง 19</t>
  </si>
  <si>
    <t>หน้าต่าง 20</t>
  </si>
  <si>
    <t>หน้าต่าง 21</t>
  </si>
  <si>
    <t>ประตู 35</t>
  </si>
  <si>
    <t>ประตู 36</t>
  </si>
  <si>
    <t>ประตู 37</t>
  </si>
  <si>
    <t>กุญแจไข 1 ด้าน</t>
  </si>
  <si>
    <t>ประตู 38</t>
  </si>
  <si>
    <t>ประตู 39</t>
  </si>
  <si>
    <t>ประตู 40</t>
  </si>
  <si>
    <t>มือจับบานเลื่อน</t>
  </si>
  <si>
    <t>อุปกรณ์บานเลื่อน</t>
  </si>
  <si>
    <t>กลอนบานเลื่อน</t>
  </si>
  <si>
    <t>ประตู 41</t>
  </si>
  <si>
    <t>ประตู 42</t>
  </si>
  <si>
    <t>ประตู 43</t>
  </si>
  <si>
    <t>ราวกันตก</t>
  </si>
  <si>
    <t xml:space="preserve">ราวกันตก ramp </t>
  </si>
  <si>
    <t>Crub 0.08x0.10 m.</t>
  </si>
  <si>
    <t>Floor Depress 200x50 มม.</t>
  </si>
  <si>
    <t>Floor Depress 300x50 มม.</t>
  </si>
  <si>
    <t>เคาน์เตอร์ คสล. + หินแกรนิต</t>
  </si>
  <si>
    <t>ม้านั่ง คสล. + หินแกรนิต</t>
  </si>
  <si>
    <t>ม้านั่งหินล้างระเบียง</t>
  </si>
  <si>
    <t>ชักโครก</t>
  </si>
  <si>
    <t>สายน้ำดี</t>
  </si>
  <si>
    <t>สต็อปวาล์ว ชนิด1ออก1</t>
  </si>
  <si>
    <t>อ่างล้างหน้าฝัง</t>
  </si>
  <si>
    <t>ก๊อกอ่างล้างหน้า</t>
  </si>
  <si>
    <t>สะดืออ่าง</t>
  </si>
  <si>
    <t>ท่อน้ำทิ้งอ่างล้างหน้า</t>
  </si>
  <si>
    <t>อ่างล้างหน้าแขวน</t>
  </si>
  <si>
    <t>อ่างล้างหน้าครึ่งเคาน์เตอร์</t>
  </si>
  <si>
    <t>ฝักบัวพร้อมสาย 3 ฟังก์ชั่น</t>
  </si>
  <si>
    <t>ก๊อกฝักบัว</t>
  </si>
  <si>
    <t>สายชำระ</t>
  </si>
  <si>
    <t>ก๊อกติดผนัง</t>
  </si>
  <si>
    <t>FD 2"</t>
  </si>
  <si>
    <t>FD แบบยาว 950 มม</t>
  </si>
  <si>
    <t>FD แบบยาว 1000 มม</t>
  </si>
  <si>
    <t>ราวแขวนผ้า TB1</t>
  </si>
  <si>
    <t>ราวแขวนผ้า TB2</t>
  </si>
  <si>
    <t>ราวแขวนผ้า TB3</t>
  </si>
  <si>
    <t>กระจกเงา 0.30x1.00 ม.</t>
  </si>
  <si>
    <t>กระจกเงา 2.10x1.00 ม.</t>
  </si>
  <si>
    <t>กระจกเงา 2.40x1.00 ม.</t>
  </si>
  <si>
    <t>กระจกเงา 2.60x1.00 ม.</t>
  </si>
  <si>
    <t>กระจกเงา 0.60x1.00 ม.</t>
  </si>
  <si>
    <t>กระจกเงา 1.565x1.00 ม.</t>
  </si>
  <si>
    <t>กระจกเงา 3.30x1.00 ม.</t>
  </si>
  <si>
    <t>ราวทรงตัวรูปตัวยู</t>
  </si>
  <si>
    <t>ราวทรงตัวรูปตัวแอล</t>
  </si>
  <si>
    <t>ราวทรงตัว อ่างล้างหน้า</t>
  </si>
  <si>
    <t>โถปัสสาวะชายพร้อมอุปกรณ์</t>
  </si>
  <si>
    <t>ที่ใส่กระดาษชำระ</t>
  </si>
  <si>
    <t>ที่ใส่สบู่</t>
  </si>
  <si>
    <t>ตะขอแขวนผ้า</t>
  </si>
  <si>
    <t>ช่องทิ้งขยะฝังบนเคาน์เตอร์</t>
  </si>
  <si>
    <t>ถังขยะแบบเหยียบ 8 ลิตร</t>
  </si>
  <si>
    <t>ที่กดสบู่</t>
  </si>
  <si>
    <t>ชุดกั้นอาบน้ำ 800 x 2650 มม.</t>
  </si>
  <si>
    <t>ชุดกั้นอาบน้ำ 1000 x 2650 มม.</t>
  </si>
  <si>
    <t>ชุดกั้นอาบน้ำ 1100 x 2650 มม.</t>
  </si>
  <si>
    <t>ชุดกั้นอาบน้ำ 1250 x 2650 มม.</t>
  </si>
  <si>
    <t>ม่านห้องน้ำผู้ดูแล</t>
  </si>
  <si>
    <t>ห้องน้ำสำเร็จรูป</t>
  </si>
  <si>
    <t>เครื่องทำน้ำอุ่น</t>
  </si>
  <si>
    <t>ก๊อกน้ำคอสูง KF1</t>
  </si>
  <si>
    <t>ST1 กรุหินแหรนิตธรรมชาติ Missy Grey ผิวมัน หนา 20 มม.</t>
  </si>
  <si>
    <t>พื้นปูกระเบื้อง ขนาด 200 x 200 มม.</t>
  </si>
  <si>
    <t>ขั้นบันไดปูกระเบื้อง ขนาด 200 x 200 มม.</t>
  </si>
  <si>
    <t>จมูกบันได PVC 2"</t>
  </si>
  <si>
    <t xml:space="preserve">ราวบันไดเหล็ก </t>
  </si>
  <si>
    <t>ราวบันไดเหล็ก ยึดผนัง</t>
  </si>
  <si>
    <t>ขั้นบันได ผิวขัดมัน</t>
  </si>
  <si>
    <t>ขั้นบันไดหินล้าง</t>
  </si>
  <si>
    <t>ราวบันไดเหล็กกลาง เดี่ยว</t>
  </si>
  <si>
    <t>ราวบันไดเหล็กกลาง คู่</t>
  </si>
  <si>
    <t>บันไดเหล็กลิง 1 1/2"</t>
  </si>
  <si>
    <t xml:space="preserve">พื้นกระเบื้องยางนำสายตา </t>
  </si>
  <si>
    <t>ราวกันตกระเบียง</t>
  </si>
  <si>
    <t>ร่อง PVC กว้าง 15 มม.</t>
  </si>
  <si>
    <t xml:space="preserve">กล่องอะลูมิเนียมติดตาย ขนาด 50x50 มม. </t>
  </si>
  <si>
    <t>ทำสีกล่องอะลูมิเนียม</t>
  </si>
  <si>
    <t>บัวสำเร็จรูป 0.10x0.10 ม.</t>
  </si>
  <si>
    <t>WOOD CEMENT BOARD หนา 24 มม.</t>
  </si>
  <si>
    <t>Precast ขนาด 100x100 มม.</t>
  </si>
  <si>
    <t>Precast ขนาด 0.50x0.10 ม.</t>
  </si>
  <si>
    <t>Precast  ขนาด 0.55x0.10 ม.</t>
  </si>
  <si>
    <t>Precast  ขนาด 0.60x0.10 ม.</t>
  </si>
  <si>
    <t>Precast  ขนาด 0.85x0.10 ม.</t>
  </si>
  <si>
    <t>Built-in ความสูง 0.90 ม.</t>
  </si>
  <si>
    <t>Built-in ความสูง 2.60 ม.</t>
  </si>
  <si>
    <t>ฉาบปูนภายนอก</t>
  </si>
  <si>
    <t>กันซึม ชนิด polyurethane</t>
  </si>
  <si>
    <t>ประตู 44</t>
  </si>
  <si>
    <t>หน้าต่าง 22</t>
  </si>
  <si>
    <t xml:space="preserve">กระโดน Dia. ลำต้น 10" </t>
  </si>
  <si>
    <t xml:space="preserve">กระโดน Dia. ลำต้น 8" </t>
  </si>
  <si>
    <t xml:space="preserve">กระพี้จั่น Dia. ลำต้น 12" </t>
  </si>
  <si>
    <t xml:space="preserve">แคนา Dia. ลำต้น 10" </t>
  </si>
  <si>
    <t>ชงโคฮอลแลนด์ Dia. ลำต้น 6"</t>
  </si>
  <si>
    <t>ประดู่อังสนา Dia. ลำต้น 10"</t>
  </si>
  <si>
    <t>ปีป Dia. ลำต้น 8"</t>
  </si>
  <si>
    <t>มะกล่ำ Dia. ลำต้น 12"</t>
  </si>
  <si>
    <t>ลำดวน Dia. ลำต้น 4"</t>
  </si>
  <si>
    <t>ศรีตรัง Dia. ลำต้น 4"</t>
  </si>
  <si>
    <t>เหลืองปรีดียาธร Dia. ลำต้น 4"</t>
  </si>
  <si>
    <t>กันเกรา Dia. ลำต้น 6"</t>
  </si>
  <si>
    <t>จำปีแขก สูง 0.80-1.00 ม.</t>
  </si>
  <si>
    <t>พุดกุหลาบ สูง 1.50 ม.</t>
  </si>
  <si>
    <t>พุดจีบต้น สูง 1.00 ม.</t>
  </si>
  <si>
    <t>พุดน้ำบุษย์ต้น สูง 1.50 ม.</t>
  </si>
  <si>
    <t>ยี่เข่ง Dia. ลำต้น 1"-1 1/2" สูง 1.50 ม.</t>
  </si>
  <si>
    <t>กระดาดเขียว สูง 7.00-8.00 ม.</t>
  </si>
  <si>
    <t>เข็มม่วง สูง 0.25 ม.</t>
  </si>
  <si>
    <t>คล้าม้าลาย  สูง 0.25 ม.</t>
  </si>
  <si>
    <t>โคลงเคลงเลื้อย สูง 0.15 ม.</t>
  </si>
  <si>
    <t>ชะพลู สูง 0.25 ม.</t>
  </si>
  <si>
    <t>เดหลีใบมัน สูง 0.30 ม.</t>
  </si>
  <si>
    <t>ต้อยติ่งเทศดอกม่วง สูง 0.25 ม.</t>
  </si>
  <si>
    <t>เทียนขาว สูง 0.40 ม.</t>
  </si>
  <si>
    <t>ประยงค์ สูง 0.60 ม.</t>
  </si>
  <si>
    <t>พลับพลึงตีนเป็ด สูง 0.40 ม.</t>
  </si>
  <si>
    <t>พลับพลึงหนู สูง 0.25 ม.</t>
  </si>
  <si>
    <t>พัดนางชี สูง 0.25 ม.</t>
  </si>
  <si>
    <t>พีโลเขียว  สูง 0.25 ม.</t>
  </si>
  <si>
    <t>ฟิโลซานาดู สูง 0.40 ม.</t>
  </si>
  <si>
    <t>เฟิร์นใบมะขาม สูง 0.25 ม.</t>
  </si>
  <si>
    <t>เฟิร์นฮาวาย  สูง 0.30 ม.</t>
  </si>
  <si>
    <t>ยี่โถแคระดอกชมพู สูง 0.25 ม.</t>
  </si>
  <si>
    <t>เล็กครุฑใบห้าแฉก สูง 0.25 ม.</t>
  </si>
  <si>
    <t>สะระแหน่ประดับ สูง 0.15 ม.</t>
  </si>
  <si>
    <t>สังกรณีใบมัน สูง 0.25 ม.</t>
  </si>
  <si>
    <t>เสน่ห์จันทร์แดง สูง 0.30 ม.</t>
  </si>
  <si>
    <t>หนวดปลาหมึกแคระ สูง 0.50 ม.</t>
  </si>
  <si>
    <t>หลิวใบ สูง 0.25 ม.</t>
  </si>
  <si>
    <t>เอื้องหมายนาดอกแดง สูง 0.35 ม.</t>
  </si>
  <si>
    <t>ไอริสดอกเหลือง สูง 0.30 ม.</t>
  </si>
  <si>
    <t>ดินถม</t>
  </si>
  <si>
    <t>ดินปลูกต้นไม้</t>
  </si>
  <si>
    <t>วัสดุคลุมดิน</t>
  </si>
  <si>
    <t>ปุ๋ยอินทรีย์ 20 กก.</t>
  </si>
  <si>
    <t>ไม้ยูคา ยาว 3 ม.</t>
  </si>
  <si>
    <t>ไม้สน ยาว 3 ม.</t>
  </si>
  <si>
    <t>เชือกมะนิลา</t>
  </si>
  <si>
    <t xml:space="preserve">เสาไม้เนื้อแข็ง ขนาด 2"X2" </t>
  </si>
  <si>
    <t xml:space="preserve">ไม้เนื้อแข็ง ขนาด1 1/2"X2" </t>
  </si>
  <si>
    <t>METAL SHEET ขนาด0.54x1.20ม.</t>
  </si>
  <si>
    <t xml:space="preserve">พื้นปูกระเบื้อง ขนาด 0.60x1.20 ม. </t>
  </si>
  <si>
    <t>งานเทปรับระดับ</t>
  </si>
  <si>
    <t>พื้นหินขัด</t>
  </si>
  <si>
    <t>เซาะร่อง ขนาด5x5มม.</t>
  </si>
  <si>
    <t xml:space="preserve">Drainage Cell </t>
  </si>
  <si>
    <t>Geotextine</t>
  </si>
  <si>
    <t>FLASHING</t>
  </si>
  <si>
    <t>FLASHING  0.10x0.10 ม.</t>
  </si>
  <si>
    <t>เซาะร่อง ขนาด25x25มม.</t>
  </si>
  <si>
    <t>ตะแกรงเหล็กชุบ ขนาด 0.50x060ม. หนา3ซม.</t>
  </si>
  <si>
    <t>ตะแกรงเหล็กชุบ ขนาด 0.30x060ม. หนา3ซม.</t>
  </si>
  <si>
    <t>ตะแกรงเหล็กชุบ ขนาด 0.20x060ม. หนา3ซม.</t>
  </si>
  <si>
    <t>ตะแกรงเหล็กชุบ ขนาด 0.15x060ม. หนา3ซม.</t>
  </si>
  <si>
    <t>ตาข่ายไนล่อน</t>
  </si>
  <si>
    <t>กรวดแม่น้ำ</t>
  </si>
  <si>
    <t>HOSE BIB 3/4." ก๊อกสนาม</t>
  </si>
  <si>
    <t>หัวระบายน้ำแบบดอกเห็ด 4"</t>
  </si>
  <si>
    <t>หัวระบายน้ำแบบแบนราบ 4"</t>
  </si>
  <si>
    <t>ระบบรดระบบรดน้ำต้นไม้</t>
  </si>
  <si>
    <t>งานรื้อถอนโครงสร้าง ค.ส.ล. (รื้อขนไป)</t>
  </si>
  <si>
    <t>งานรื้อถอนโครงหลังคาเหล็ก (ทุกรูปทรงของหลังคา) รื้อกอง</t>
  </si>
  <si>
    <t>งานรื้อถอนวัสดุมุงหลังคา (ลอนคู่หรือลักษณะใกล้เคียง) รื้อกอง</t>
  </si>
  <si>
    <t>งานรื้อถอนฝ้าโครงเคร่า ที-บาร์ พร้อมโครงเคร่า (รื้อขนไป)</t>
  </si>
  <si>
    <t>งานรื้อถอนฝ้าแผ่นเรียบพร้อมโครงเคร่า (รื้อขนไป)</t>
  </si>
  <si>
    <t>งานรื้อถอนผนังก่ออิฐฉาบปูนหนาครึ่งแผ่น (วัสดุก่อ/ฉาบ) (รื้อขนไป)</t>
  </si>
  <si>
    <t>งานรื้อถอนฝาไม้ยาง/ไม้สำเร็จรูป พร้อมโครงเคร่า (รื้อกอง)</t>
  </si>
  <si>
    <t>งานรื้อถอนฝาไม้อัดบุสองด้าน พร้อมโครงเคร่า (รื้อกอง)</t>
  </si>
  <si>
    <t>งานรื้อถอนผนังปูกระเบื้อง ทุกชนิด (รื้อขนไป)</t>
  </si>
  <si>
    <t>งานรื้อถอนพื้นไม้ พร้อมตงและคาน (รื้อกอง)</t>
  </si>
  <si>
    <t>งานรื้อถอนบันไดไม้พร้อมราวลูกกรง (รื้อกอง)</t>
  </si>
  <si>
    <t>งานรื้อถอนราวลูกกรงบันไดหรือระเบียง (รื้อกอง)</t>
  </si>
  <si>
    <t>งานรื้อถอนประตูพร้อมวงกบ 1 บาน (บานเปิดเดี่ยว) (รื้อกอง)</t>
  </si>
  <si>
    <t>งานรื้อถอนประตูพร้อมวงกบ 1 บาน (บานเปิดคู่) (รื้อกอง)</t>
  </si>
  <si>
    <t>งานรื้อถอนชุดประตูอลูมิเนียมพร้อมกระจก (รื้อกอง)</t>
  </si>
  <si>
    <t>งานรื้อถอนชุดประตูเหล็กม้วน (รื้อกอง)</t>
  </si>
  <si>
    <t>งานรื้อถอนหน้าต่างไม้พร้อมวงกบไม้ 1 ช่อง (บานเปิดเดี่ยว) (รื้อกอง)</t>
  </si>
  <si>
    <t>งานรื้อถอนหน้าต่างไม้พร้อมวงกบไม้ 2 ช่อง (บานเปิดคู่) (รื้อกอง)</t>
  </si>
  <si>
    <t>งานรื้อถอนชุดหน้าต่างอลูมิเนียมพร้อมกระจก (รื้อกอง)</t>
  </si>
  <si>
    <t>งานรื้อถอนสุขภัณฑ์ ทุกขนาด/ทุกชนิด (รื้อกอง)</t>
  </si>
  <si>
    <t>งานรื้อถอนอ่างล้างหน้า ทุกขนาด/ทุกชนิด (รื้อกอง)</t>
  </si>
  <si>
    <t>งานรื้อถอนดวงโคมพร้อมสายไฟฟ้า ฟลูออเรสเซนต์ (รื้อกอง)</t>
  </si>
  <si>
    <t>งานรื้อถอนดวงโคมพร้อมสายไฟฟ้า ชุดดาวไลน์ (รื้อกอง)</t>
  </si>
  <si>
    <t>งานรื้อถอนครุภัณฑ์จัดสร้าง (ตู้เตี้ย เคาน์เตอร์ ตู้ลอย) (รื้อกอง)</t>
  </si>
  <si>
    <t>งานรื้อถอนบ่อบำบัดน้ำเสีย (รื้อขนไป)</t>
  </si>
  <si>
    <t>งานรื้อถอนบ่อพัก ค.ส.ล. (รื้อขนไป)</t>
  </si>
  <si>
    <t>เสาเข็มรูปตัวไอ ขนาด 0.22x0.22x8.00 ม.</t>
  </si>
  <si>
    <t>ค่าตัดหัวเสาเข็ม ขนาด 0.22x0.22x8.00 ม.</t>
  </si>
  <si>
    <t>เหล็กรูปพรรณ เหล็กฉาก 100x100x6 มม.</t>
  </si>
  <si>
    <t>เหล็กรูปพรรณ เหล็กฉาก 50x50x6 มม.</t>
  </si>
  <si>
    <t>ทรายถม</t>
  </si>
  <si>
    <t>RCP dia. 0.40 ม.</t>
  </si>
  <si>
    <t>กั้นเตียง</t>
  </si>
  <si>
    <t>โต๊ะสนาม</t>
  </si>
  <si>
    <t>เก้าอี้สนาม</t>
  </si>
  <si>
    <t>ม้านั่ง</t>
  </si>
  <si>
    <t>ชั้นวางหนังสือ</t>
  </si>
  <si>
    <t>ตู้คอนโซล</t>
  </si>
  <si>
    <t>เก้าอี้อเนกประสงค์ 2</t>
  </si>
  <si>
    <t>เก้าอี้อาร์มแชร์ 1</t>
  </si>
  <si>
    <t>เก้าอี้อาร์มแชร์ 2</t>
  </si>
  <si>
    <t>เก้าอี้อาร์มแชร์ 3</t>
  </si>
  <si>
    <t>โซฟา</t>
  </si>
  <si>
    <t>โต๊ะ 1</t>
  </si>
  <si>
    <t>โต๊ะ 3</t>
  </si>
  <si>
    <t>โต๊ะกลางกลม</t>
  </si>
  <si>
    <t>โต๊ะกลม</t>
  </si>
  <si>
    <t>โต๊ะคอนโซล</t>
  </si>
  <si>
    <t>เก้าอี้สัมมนา</t>
  </si>
  <si>
    <t>โต๊ะอเนกประสงค์</t>
  </si>
  <si>
    <t>เก้าอี้พนักพิง มีที่ท้าวแขน</t>
  </si>
  <si>
    <t>เก้าอี้พนักพิง ไม่มีที่ท้าวแขน</t>
  </si>
  <si>
    <t>โต๊ะประชุม 18 ที่นั่ง</t>
  </si>
  <si>
    <t>โคมไฟเพดาน</t>
  </si>
  <si>
    <t>เก้าอี้อเนกประสงค์ 1</t>
  </si>
  <si>
    <t>โต๊ะ 2</t>
  </si>
  <si>
    <t>โต๊ะทำงาน 3</t>
  </si>
  <si>
    <t xml:space="preserve"> เก้าอี้ทำงาน มีล้อ</t>
  </si>
  <si>
    <t>โต๊ะทำงาน 1</t>
  </si>
  <si>
    <t>เก้าอี้ทานอาหาร</t>
  </si>
  <si>
    <t>โต๊ะทานอาหาร 2</t>
  </si>
  <si>
    <t>โต๊ะทานอาหาร 1</t>
  </si>
  <si>
    <t>เก้าอี้สตูล</t>
  </si>
  <si>
    <t>เคาน์เตอร์ต้อนรับ 1</t>
  </si>
  <si>
    <t>เก้าอี้ 1</t>
  </si>
  <si>
    <t>เตียงเดี่ยว</t>
  </si>
  <si>
    <t>ตู้เสื้อผ้า 1</t>
  </si>
  <si>
    <t>เก้าอี้ 2</t>
  </si>
  <si>
    <t>ตู้หัวเตียง</t>
  </si>
  <si>
    <t>ตู้เสื้อผ้า 3</t>
  </si>
  <si>
    <t>โต๊ะทำงาน 2</t>
  </si>
  <si>
    <t>โคมไฟหัวเตียง</t>
  </si>
  <si>
    <t>ตู้เสื้อผ้า 5</t>
  </si>
  <si>
    <t>เคาน์เตอร์ต้อนรับ 2</t>
  </si>
  <si>
    <t>ตู้ทีวี 2</t>
  </si>
  <si>
    <t>ตู้เสื้อผ้า 2</t>
  </si>
  <si>
    <t>ตู้ทีวี 1</t>
  </si>
  <si>
    <t>ม้านั่งยาว 1</t>
  </si>
  <si>
    <t>โต๊ะทำงาน 4</t>
  </si>
  <si>
    <t>ตู้เสื้อผ้า 4</t>
  </si>
  <si>
    <t>ม้านั่งยาว 2</t>
  </si>
  <si>
    <t>ชื่อโครงการ/งานก่อสร้าง        :   ก่อสร้างอาคารพักผู้สูงอายุ 7 ชั้น (โครงการอาคารสุขสันติ์)</t>
  </si>
  <si>
    <t>หน่วยงานเจ้าของโครงการ  :   กรมกิจการผู้สูงอายุ</t>
  </si>
  <si>
    <t>คำนวณราคากลาง    :   เมื่อวันที่    26      เดือน     ธันวาคม        พ.ศ.   2568</t>
  </si>
  <si>
    <t>หน่วย  :  บาท</t>
  </si>
  <si>
    <t xml:space="preserve">หลังคา Matel Sheet ระบบ Standing Seam รุ่น Zipdek </t>
  </si>
  <si>
    <t>PPR SDR6 PN20 size 1/2"</t>
  </si>
  <si>
    <t>PPR SDR11 PN10 size 3/4"</t>
  </si>
  <si>
    <t>PPR SDR11 PN10 size 1"</t>
  </si>
  <si>
    <t>PPR SDR11 PN10 size 1-1/4"</t>
  </si>
  <si>
    <t>PPR SDR11 PN10 size 1-1/2"</t>
  </si>
  <si>
    <t>PPR SDR11 PN10 size 2"</t>
  </si>
  <si>
    <t>GV 1/2"</t>
  </si>
  <si>
    <t>GV 3/4"</t>
  </si>
  <si>
    <t>GV 1"</t>
  </si>
  <si>
    <t>PPR SDR6 PN20 size 1/2" w/Fiber composite</t>
  </si>
  <si>
    <t>WH 3.5 kw</t>
  </si>
  <si>
    <t>WHA 8 FU</t>
  </si>
  <si>
    <t>WHA 11 FU</t>
  </si>
  <si>
    <t>WHA 21 FU</t>
  </si>
  <si>
    <t>WHA 24 FU</t>
  </si>
  <si>
    <t>WHA 26 FU</t>
  </si>
  <si>
    <t>WHA 31 FU</t>
  </si>
  <si>
    <t>PPR SDR11 PN10 size 2-1/2"</t>
  </si>
  <si>
    <t>GV 1-1/4"</t>
  </si>
  <si>
    <t>GV 1-1/2"</t>
  </si>
  <si>
    <t>GV 2"</t>
  </si>
  <si>
    <t>GV 2-1/2"</t>
  </si>
  <si>
    <t>WM 3/4"</t>
  </si>
  <si>
    <t>WHA 29 FU</t>
  </si>
  <si>
    <t>WHA 38 FU</t>
  </si>
  <si>
    <t>PPR SDR11 PN10 size 3"</t>
  </si>
  <si>
    <t>HDPE PN10 size 1"</t>
  </si>
  <si>
    <t>HDPE PN10 size 3"</t>
  </si>
  <si>
    <t>PPR SDR11 PN10 size 4"</t>
  </si>
  <si>
    <t>PVC Class 13.5 size 2"</t>
  </si>
  <si>
    <t>PVC Class 13.5 size 4"</t>
  </si>
  <si>
    <t>GV 3"</t>
  </si>
  <si>
    <t>GV 4"</t>
  </si>
  <si>
    <t>BV 2-1/2"</t>
  </si>
  <si>
    <t>BV 3"</t>
  </si>
  <si>
    <t>WM 3"</t>
  </si>
  <si>
    <t>MFV 3"</t>
  </si>
  <si>
    <t>Strainer 2-1/2"</t>
  </si>
  <si>
    <t>Strainer 3"</t>
  </si>
  <si>
    <t>FV 4"</t>
  </si>
  <si>
    <t>CV 3"</t>
  </si>
  <si>
    <t>Twin spheer flex. 2-1/2"</t>
  </si>
  <si>
    <t>Twin spheer flex. 4"</t>
  </si>
  <si>
    <t>Presure Gauge for SN</t>
  </si>
  <si>
    <t>GV 6"</t>
  </si>
  <si>
    <t>Tranfer Pump Q 7.5 m3/hr/pump, TDH 35 m., 1.5 kw.</t>
  </si>
  <si>
    <t>Float switch for Transfer Pump</t>
  </si>
  <si>
    <t>Electrical wiring for Transfer Pump</t>
  </si>
  <si>
    <t>Packet booster pump Q 3x12 m3/hr, TDH 15 m., 1.5 kw</t>
  </si>
  <si>
    <t>Float switch for Packet booster pump</t>
  </si>
  <si>
    <t>Electrical wiring for Packet booster pump</t>
  </si>
  <si>
    <t xml:space="preserve">Stainless steel cover size 0.6x0.9m. </t>
  </si>
  <si>
    <t>Vortex plate</t>
  </si>
  <si>
    <t>Fire Barrier System for Cold water</t>
  </si>
  <si>
    <t>AAV 1"</t>
  </si>
  <si>
    <t>flex 3"</t>
  </si>
  <si>
    <t>ฐานแท่นเครื่อง for Tranfer Pump and Packet booster pump</t>
  </si>
  <si>
    <t>PVC Class 8.5 size 1-1/4"</t>
  </si>
  <si>
    <t>PVC Class 8.5 size 2"</t>
  </si>
  <si>
    <t>PVC Class 8.5 size 2-1/2"</t>
  </si>
  <si>
    <t>PVC Class 8.5 size 3"</t>
  </si>
  <si>
    <t>PVC Class 8.5 size 4"</t>
  </si>
  <si>
    <t>PVC Class 8.5 size 6"</t>
  </si>
  <si>
    <t>PVC Class 13.5 size 3"</t>
  </si>
  <si>
    <t>HDPE PN10 size 4"</t>
  </si>
  <si>
    <t>HDPE PN10 size 6"</t>
  </si>
  <si>
    <t>HDPE PN6 size 2"</t>
  </si>
  <si>
    <t>HDPE PN6 size 3"</t>
  </si>
  <si>
    <t>HDPE PN6 size 4"</t>
  </si>
  <si>
    <t>FCO 2-1/2"</t>
  </si>
  <si>
    <t>FCO 3"</t>
  </si>
  <si>
    <t>FCO 4"</t>
  </si>
  <si>
    <t>FCO 6"</t>
  </si>
  <si>
    <t>flex 2"</t>
  </si>
  <si>
    <t>flex 4"</t>
  </si>
  <si>
    <t>flex 6"</t>
  </si>
  <si>
    <t>PVC Class 8.5 size 1-1/2"</t>
  </si>
  <si>
    <t>CO 3"</t>
  </si>
  <si>
    <t>CO 4"</t>
  </si>
  <si>
    <t>X</t>
  </si>
  <si>
    <t>CO 2"</t>
  </si>
  <si>
    <t>P-trap (PVC Class 8.5 size 2")</t>
  </si>
  <si>
    <t>VTW 2"</t>
  </si>
  <si>
    <t>VTR 4"</t>
  </si>
  <si>
    <t>VTR 6"</t>
  </si>
  <si>
    <t>Sewage Pump 0.45 m3/min, 7 m., &lt;3000 rpm, 1.5 kW</t>
  </si>
  <si>
    <t>Control panel for Sewage Pump</t>
  </si>
  <si>
    <t>Float switch for Sewage Pump</t>
  </si>
  <si>
    <t>Electrical wiring for Sewage Pump</t>
  </si>
  <si>
    <t xml:space="preserve">Manhole cover size 0.6x0.6m. </t>
  </si>
  <si>
    <t xml:space="preserve">Manhole cover size 1.0x1.0m. </t>
  </si>
  <si>
    <t>Building Trap + Sewage Manhole</t>
  </si>
  <si>
    <t>Fire Barrier System for Waste water</t>
  </si>
  <si>
    <t>WWTP Q 50 CU.M/DAY (FRP) w/Sewage Pump 0.25 kw.</t>
  </si>
  <si>
    <t>GT (FRP) 4000 L.</t>
  </si>
  <si>
    <t>GT (FRP) 1800 L.</t>
  </si>
  <si>
    <t>Commissioning &amp; Testing for WWTP</t>
  </si>
  <si>
    <t>HDPE PN6 size 6"</t>
  </si>
  <si>
    <t>HDPE PN6 size 8"</t>
  </si>
  <si>
    <t>flex 8"</t>
  </si>
  <si>
    <t>PVC Class 13.5 size 6"</t>
  </si>
  <si>
    <t>PVC Class 13.5 size 8"</t>
  </si>
  <si>
    <t>RD 2"</t>
  </si>
  <si>
    <t>RD 3"</t>
  </si>
  <si>
    <t>RD 4"</t>
  </si>
  <si>
    <t>CO 6"</t>
  </si>
  <si>
    <t>CO 8"</t>
  </si>
  <si>
    <t>RD 6"</t>
  </si>
  <si>
    <t>BSP Sch 40 size 1"</t>
  </si>
  <si>
    <t>BSP Sch 40 size 1-1/4"</t>
  </si>
  <si>
    <t>BSP Sch 40 size 1-1/2"</t>
  </si>
  <si>
    <t>BSP Sch 40 size 2"</t>
  </si>
  <si>
    <t>BSP Sch 40 size 2-1/2"</t>
  </si>
  <si>
    <t>BSP Sch 40 size 3"</t>
  </si>
  <si>
    <t>BSP Sch 40 size 4"</t>
  </si>
  <si>
    <t>Presure Gauge for FP</t>
  </si>
  <si>
    <t>Flow switch 4"</t>
  </si>
  <si>
    <t>Sight glass 1"</t>
  </si>
  <si>
    <t>Test valve 1"</t>
  </si>
  <si>
    <t>Orifice 1"</t>
  </si>
  <si>
    <t>Pressure relief valve 1/2"</t>
  </si>
  <si>
    <t>FHC พร้อมอุปกรณ์ประกอบ</t>
  </si>
  <si>
    <t>Hose valve 2-1/2"</t>
  </si>
  <si>
    <t>Up right sprinkler head 1/2"</t>
  </si>
  <si>
    <t>CV 4"</t>
  </si>
  <si>
    <t>Pendent sprinkler head 1/2"</t>
  </si>
  <si>
    <t>BSP Sch 40 size 6"</t>
  </si>
  <si>
    <t>BSP Sch 40 size 8"</t>
  </si>
  <si>
    <t>GSP size 2"</t>
  </si>
  <si>
    <t>OS&amp;Y GV w/Supervisory switch 2"</t>
  </si>
  <si>
    <t>BV w/Supervisory switch 4"</t>
  </si>
  <si>
    <t>BV w/Supervisory switch 6"</t>
  </si>
  <si>
    <t>BV w/Supervisory switch 8"</t>
  </si>
  <si>
    <t>Alarm check valve 6"</t>
  </si>
  <si>
    <t>Flow meter 6"</t>
  </si>
  <si>
    <t>CV 2"</t>
  </si>
  <si>
    <t>CV 8"</t>
  </si>
  <si>
    <t>FDC size 100x65x65mm.</t>
  </si>
  <si>
    <t>Flow switch 6"</t>
  </si>
  <si>
    <t>Y-Strainer 2"</t>
  </si>
  <si>
    <t>BV 2"</t>
  </si>
  <si>
    <t>Jockey Pump Capacity 20 GPM.TDH 150 Psi .&lt;3000 rpm. 4.0 kW.</t>
  </si>
  <si>
    <t xml:space="preserve">Graphic annunciator w/Supervisory switch </t>
  </si>
  <si>
    <t>Electrical wiring for FP</t>
  </si>
  <si>
    <t>Commissioning &amp; Testing for FP</t>
  </si>
  <si>
    <t>ฐานแท่นเครื่อง Fire Pump&amp;Jockey Pump</t>
  </si>
  <si>
    <t>Fire Barrier System for FP</t>
  </si>
  <si>
    <t>Smoke detector</t>
  </si>
  <si>
    <t xml:space="preserve">DISTRIBUTION BOARD "7DP2" </t>
  </si>
  <si>
    <t xml:space="preserve"> - ตัวแปลงสัญญาณ Fiber Optic SFP Module แบบ Singlemode แบบ 2</t>
  </si>
  <si>
    <t xml:space="preserve"> - ตัวแปลงสัญญาณ Fiber Optic SFP Module แบบ Singlemode แบบ 1</t>
  </si>
  <si>
    <t>หม้อแปลงไฟฟ้า 1250 เควีเอ DRY TYPE 3PH 50Hz 24kV - 416/240 V. Dyn11</t>
  </si>
  <si>
    <t>ตู้สวิตช์เกียร์ไฟฟ้าแรงสูง ห้อง RMU (HV.1) พร้อมแท่น และ อุปกรณ์ประกอบครบชุด</t>
  </si>
  <si>
    <t>ตู้สวิตช์เกียร์ไฟฟ้าแรงสูง ห้อง RMU (HV.2) พร้อมแท่น และ อุปกรณ์ประกอบครบชุด</t>
  </si>
  <si>
    <t>ท่อ RSC ขนาด 5"</t>
  </si>
  <si>
    <t>ท่อ RTRC ขนาด 5"</t>
  </si>
  <si>
    <t>HV. ELECTRICAL MANHOLE (TYPE A-3/1 CONFORM TO MEA'S STANDARD)</t>
  </si>
  <si>
    <t>HV. ELECTRICAL MANHOLE (TYPE A-1/2M CONFORM TO MEA'S STANDARD)</t>
  </si>
  <si>
    <t>CONCRETE DUCT BANK  3X2 FOR (MEA TO RMU)</t>
  </si>
  <si>
    <t>CABLE TRENCH สำหรับ RMU&amp;METER</t>
  </si>
  <si>
    <t>เสาไฟฟ้าแรงสูง สูง 12 เมตร พร้อม Drop-Out Fuse และอุปกรณ์แรงสูง</t>
  </si>
  <si>
    <t>สายไฟฟ้า CU.XLPE 12/20(24) kV ขนาด 240 ตร.มม.</t>
  </si>
  <si>
    <t>CONCRETE DUCT BANK  2X1 FOR (MEA TO RMU)</t>
  </si>
  <si>
    <t>สายไฟฟ้า CU.XLPE 12/20(24) kV ขนาด 70 ตร.มม.</t>
  </si>
  <si>
    <t>สาย SAC 70 sqmm.</t>
  </si>
  <si>
    <t>CABLE TRAY  ขนาด 200 X 100 mm.</t>
  </si>
  <si>
    <t>งานติดตั้งเสาไฟฟ้าแรงสูง สำหรับอาคารโสมสวลี (เนื่องจากต้องย้ายของเดิม)</t>
  </si>
  <si>
    <t>GROUND ROD dia. 16 mm., 2.4 เมตร พร้อมชุดหลอมละลาย</t>
  </si>
  <si>
    <t>TERMINAL GROUND BAR</t>
  </si>
  <si>
    <t>GROUND TEST BOX</t>
  </si>
  <si>
    <t xml:space="preserve">สายไฟฟ้า IEC01 ขนาด 1x70 ตร.มม </t>
  </si>
  <si>
    <t>ท่อ PVC ขนาด 1 1/2"</t>
  </si>
  <si>
    <t>MDBMDB&amp;CAP / CUBICLE &amp; BUSBARS &amp; METERING พร้อมอุปกรณ์ประกอบ สำหรับ MDB&amp;CAP</t>
  </si>
  <si>
    <t>ACB 2000/2000AF 4P 36KA. DRAW OUT TYPE, w/GFP AND FUNCTION</t>
  </si>
  <si>
    <t>MCCB 800AT/800AF 3P 36 KA.</t>
  </si>
  <si>
    <t>MCCB 630AT/630AF 3P 36 KA.</t>
  </si>
  <si>
    <t>MCCB 400AT/400AF 3P 36 KA.</t>
  </si>
  <si>
    <t>MCCB 250AT/250AF 3P 36 KA.</t>
  </si>
  <si>
    <t>MCCB 200AT/250AF 3P 36 KA.</t>
  </si>
  <si>
    <t>MCCB 160AT/250AF 3P 36 KA.</t>
  </si>
  <si>
    <t>MCCB 125AT/250AF 3P 36 KA.</t>
  </si>
  <si>
    <t>MCCB 100AT/100AF 3P 36 KA.</t>
  </si>
  <si>
    <t>CONNECTION BUSBAR TR TO ACB 2000A.</t>
  </si>
  <si>
    <t>FLEXIBLE BUSBAR 2000A.</t>
  </si>
  <si>
    <t>CUBICLE &amp; BUSBARS &amp; METERING &amp; DPM PANEL พร้อมอุปกรณ์ประกอบ สำหรับ EMDB</t>
  </si>
  <si>
    <t>ATS 400A 4P 36KA.</t>
  </si>
  <si>
    <t>MCCB 80AT/100AF 3P 36 KA.</t>
  </si>
  <si>
    <t>MCCB 63AT/100AF 3P 36 KA.</t>
  </si>
  <si>
    <t>MCCB 50AT/100AF 3P 36 KA.</t>
  </si>
  <si>
    <t>MCCB 30AT/100AF 3P 36 KA.</t>
  </si>
  <si>
    <t>MCCB 20AT/100AF 3P 36 KA.</t>
  </si>
  <si>
    <t>MCCB 16AT/100AF 3P 36 KA.</t>
  </si>
  <si>
    <t>MCCB 16AT/100AF 2P 36 KA.</t>
  </si>
  <si>
    <t>CUBICLE &amp; BUSBARS &amp; METERING พร้อมอุปกรณ์ประกอบ สำหรับ GCP</t>
  </si>
  <si>
    <t>CUBICLE &amp; BUSBARS &amp; METERING พร้อมอุปกรณ์ประกอบ สำหรับ 1DP1</t>
  </si>
  <si>
    <t>MCCB 630AT/630AF 3P 25 KA.</t>
  </si>
  <si>
    <t>MCCB 160AT/250AF 3P 25 KA.</t>
  </si>
  <si>
    <t>MCCB 125AT/250AF 3P 25 KA.</t>
  </si>
  <si>
    <t>MCCB 100AT/100AF 3P 25 KA.</t>
  </si>
  <si>
    <t>MCCB 80AT/100AF 3P 25 KA.</t>
  </si>
  <si>
    <t>MCCB 50AT/100AF 3P 25 KA.</t>
  </si>
  <si>
    <t>CUBICLE &amp; BUSBARS &amp; METERING พร้อมอุปกรณ์ประกอบ สำหรับ 1DP2</t>
  </si>
  <si>
    <t>CUBICLE &amp; BUSBARS &amp; METERING พร้อมอุปกรณ์ประกอบ สำหรับ 1EDP1</t>
  </si>
  <si>
    <t>MCCB 30AT/100AF 3P 25 KA.</t>
  </si>
  <si>
    <t>CUBICLE &amp; BUSBARS &amp; METERING พร้อมอุปกรณ์ประกอบ สำหรับ 1EDP2</t>
  </si>
  <si>
    <t>MCCB 40AT/100AF 3P 25 KA.</t>
  </si>
  <si>
    <t>MCCB 20AT/100AF 3P 25 KA.</t>
  </si>
  <si>
    <t>CUBICLE &amp; BUSBARS &amp; METERING พร้อมอุปกรณ์ประกอบ สำหรับ 4DP1</t>
  </si>
  <si>
    <t>CUBICLE &amp; BUSBARS &amp; METERING &amp; DPM PANEL พร้อมอุปกรณ์ประกอบ สำหรับ 4DP2</t>
  </si>
  <si>
    <t>MCCB 80AT/100AF 2P 25 KA.</t>
  </si>
  <si>
    <t>MCCB 40AT/100AF 2P 25 KA.</t>
  </si>
  <si>
    <t>CUBICLE &amp; BUSBARS &amp; METERING &amp; DPM PANEL พร้อมอุปกรณ์ประกอบ สำหรับ 4DP3</t>
  </si>
  <si>
    <t>MCCB 200AT/250AF 3P 25 KA.</t>
  </si>
  <si>
    <t>CUBICLE &amp; BUSBARS &amp; METERING พร้อมอุปกรณ์ประกอบ สำหรับ 4EDP1</t>
  </si>
  <si>
    <t>CUBICLE &amp; BUSBARS &amp; METERING &amp; DPM PANEL พร้อมอุปกรณ์ประกอบ สำหรับ 5DP1</t>
  </si>
  <si>
    <t>CUBICLE &amp; BUSBARS &amp; METERING &amp; DPM PANEL พร้อมอุปกรณ์ประกอบ สำหรับ 5DP2</t>
  </si>
  <si>
    <t>CUBICLE &amp; BUSBARS &amp; METERING &amp; DPM PANEL พร้อมอุปกรณ์ประกอบ สำหรับ 6DP1</t>
  </si>
  <si>
    <t>CUBICLE &amp; BUSBARS &amp; METERING &amp; DPM PANEL พร้อมอุปกรณ์ประกอบ สำหรับ 6DP2</t>
  </si>
  <si>
    <t>CUBICLE &amp; BUSBARS &amp; METERING &amp; DPM PANEL พร้อมอุปกรณ์ประกอบ สำหรับ 7DP1</t>
  </si>
  <si>
    <t>CUBICLE &amp; BUSBARS &amp; METERING &amp; DPM PANEL พร้อมอุปกรณ์ประกอบ สำหรับ 7DP2</t>
  </si>
  <si>
    <t>CUBICLE &amp; BUSBARS &amp; METERING พร้อมอุปกรณ์ประกอบ สำหรับ 7EDL1</t>
  </si>
  <si>
    <t>MCCB 16AT/100AF 2P 25 KA.</t>
  </si>
  <si>
    <t>ตู้เปล่าใส่เบรกเกอร์ สำหรับ Solar Cell</t>
  </si>
  <si>
    <t>MCCB 250AT/250AF 3P 25 KA.</t>
  </si>
  <si>
    <t>CUBICLE &amp; BUSBARS &amp; METERING พร้อมอุปกรณ์ประกอบ สำหรับ 7EDL2</t>
  </si>
  <si>
    <t>MCCB 63AT/100AF 3P 25 KA.</t>
  </si>
  <si>
    <t>LOAD  PANEL สำหรับ 1P1</t>
  </si>
  <si>
    <t>MCB 16 AT 1P 6 KA.</t>
  </si>
  <si>
    <t>MCB 20 AT 1P 6 KA.</t>
  </si>
  <si>
    <t>MCB 20 AT 3P 6 KA.</t>
  </si>
  <si>
    <t>RCBO 16 AT 1P 6 KA. 30mA.</t>
  </si>
  <si>
    <t>LOAD  PANEL สำหรับ 1P2</t>
  </si>
  <si>
    <t>MCB 30 AT 1P 6 KA.</t>
  </si>
  <si>
    <t>LOAD  PANEL สำหรับ 1P3</t>
  </si>
  <si>
    <t>MCB 40 AT 3P 6 KA.</t>
  </si>
  <si>
    <t>RCBO 20 AT 1P 6 KA. 30mA.</t>
  </si>
  <si>
    <t>LOAD  PANEL สำหรับ 1P4</t>
  </si>
  <si>
    <t>MCB 16 AT 3P 6 KA.</t>
  </si>
  <si>
    <t>MCB 30 AT 3P 6 KA.</t>
  </si>
  <si>
    <t>LOAD  PANEL สำหรับ 1EP1</t>
  </si>
  <si>
    <t>LOAD  PANEL สำหรับ 1EP2</t>
  </si>
  <si>
    <t>MCCB 20AT/100AF 1P 25 KA. พร้อมกล่องเหล็ก</t>
  </si>
  <si>
    <t>MCCB 40AT/100AF 3P 25 KA. พร้อมกล่องเหล็ก</t>
  </si>
  <si>
    <t>LOAD  PANEL สำหรับ 2P1</t>
  </si>
  <si>
    <t>MCCB 160AT/250AF 3P 18 KA.</t>
  </si>
  <si>
    <t>LOAD  PANEL สำหรับ 2P2</t>
  </si>
  <si>
    <t>MCCB 100AT/100AF 3P 18 KA.</t>
  </si>
  <si>
    <t>MCB 40 AT 1P 6 KA.</t>
  </si>
  <si>
    <t>LOAD  PANEL สำหรับ 2P3</t>
  </si>
  <si>
    <t>MCCB 125AT/250AF 3P 18 KA.</t>
  </si>
  <si>
    <t>LOAD  PANEL สำหรับ 2P4</t>
  </si>
  <si>
    <t>MCCB 80AT/100AF 3P 18 KA.</t>
  </si>
  <si>
    <t>LOAD  PANEL สำหรับ 2EP1</t>
  </si>
  <si>
    <t>MCCB 30AT/100AF 3P 18 KA.</t>
  </si>
  <si>
    <t>LOAD  PANEL สำหรับ 2EP2</t>
  </si>
  <si>
    <t>MCCB 20AT/100AF 3P 18 KA.</t>
  </si>
  <si>
    <t>LOAD  PANEL สำหรับ 3P1</t>
  </si>
  <si>
    <t>LOAD  PANEL สำหรับ 3P2</t>
  </si>
  <si>
    <t>LOAD  PANEL สำหรับ 3P3</t>
  </si>
  <si>
    <t>LOAD  PANEL สำหรับ 3P4</t>
  </si>
  <si>
    <t>LOAD  PANEL สำหรับ 3EP1</t>
  </si>
  <si>
    <t>LOAD  PANEL สำหรับ 3EP2</t>
  </si>
  <si>
    <t>LOAD  PANEL สำหรับ 4P1</t>
  </si>
  <si>
    <t>LOAD  PANEL สำหรับ 4EP1</t>
  </si>
  <si>
    <t>LOAD  PANEL สำหรับ 6P1</t>
  </si>
  <si>
    <t>LOAD  PANEL สำหรับ 6EP1</t>
  </si>
  <si>
    <t>MCCB 50AT/100AF 3P 18 KA.</t>
  </si>
  <si>
    <t>MCCB 16AT/100AF 2P 25 KA. พร้อมกล่องเหล็ก</t>
  </si>
  <si>
    <t>Consumer Unit 1CU1</t>
  </si>
  <si>
    <t>MCCB 32AT/100AF 2P 10 KA.</t>
  </si>
  <si>
    <t>Consumer Unit 1CU2</t>
  </si>
  <si>
    <t xml:space="preserve">สายไฟฟ้า IEC01 ขนาด 1x25 ตร.มม </t>
  </si>
  <si>
    <t xml:space="preserve">สายไฟฟ้า IEC01 ขนาด 1x50 ตร.มม </t>
  </si>
  <si>
    <t xml:space="preserve">สายไฟฟ้า IEC01 ขนาด 1x240 ตร.มม </t>
  </si>
  <si>
    <t xml:space="preserve">สายไฟฟ้า IEC01 ขนาด 1x300 ตร.มม </t>
  </si>
  <si>
    <t>สายทนไฟ FRC 1x25 ตร.มม</t>
  </si>
  <si>
    <t>สายทนไฟ FRC 1x300 ตร.มม</t>
  </si>
  <si>
    <t>Epoxy Wireway 300x150 mm. (1.6T)</t>
  </si>
  <si>
    <t xml:space="preserve">สายไฟฟ้า IEC01 ขนาด 1x2.5 ตร.มม </t>
  </si>
  <si>
    <t xml:space="preserve">สายไฟฟ้า IEC01 ขนาด 1x4 ตร.มม </t>
  </si>
  <si>
    <t xml:space="preserve">สายไฟฟ้า IEC01 ขนาด 1x6 ตร.มม </t>
  </si>
  <si>
    <t xml:space="preserve">สายไฟฟ้า IEC01 ขนาด 1x10 ตร.มม </t>
  </si>
  <si>
    <t xml:space="preserve">สายไฟฟ้า IEC01 ขนาด 1x16 ตร.มม </t>
  </si>
  <si>
    <t xml:space="preserve">สายไฟฟ้า IEC01 ขนาด 1x35 ตร.มม </t>
  </si>
  <si>
    <t xml:space="preserve">สายไฟฟ้า IEC01 ขนาด 1x95 ตร.มม </t>
  </si>
  <si>
    <t xml:space="preserve">สายไฟฟ้า IEC01 ขนาด 1x120 ตร.มม </t>
  </si>
  <si>
    <t xml:space="preserve">สายไฟฟ้า IEC01 ขนาด 1x185 ตร.มม </t>
  </si>
  <si>
    <t>สายทนไฟ FRC 1x2.5 ตร.มม</t>
  </si>
  <si>
    <t>สายทนไฟ FRC 1x4 ตร.มม</t>
  </si>
  <si>
    <t>ท่อ EMT ขนาด 1/2"</t>
  </si>
  <si>
    <t>ท่อ EMT ขนาด 3/4"</t>
  </si>
  <si>
    <t>ท่อ EMT ขนาด 1"</t>
  </si>
  <si>
    <t>ท่อ EMT ขนาด 1 1/4"</t>
  </si>
  <si>
    <t>ท่อ EMT ขนาด 1 1/2"</t>
  </si>
  <si>
    <t>ท่อ EMT ขนาด 2"</t>
  </si>
  <si>
    <t>ท่อ IMC ขนาด 2 1/2"</t>
  </si>
  <si>
    <t>ท่อ IMC ขนาด 3"</t>
  </si>
  <si>
    <t>ท่อ IMC ขนาด 4"</t>
  </si>
  <si>
    <t>สายทนไฟ FRC 1x6 ตร.มม</t>
  </si>
  <si>
    <t>สายทนไฟ FRC 1x10 ตร.มม</t>
  </si>
  <si>
    <t>สายทนไฟ FRC 1x16 ตร.มม</t>
  </si>
  <si>
    <t xml:space="preserve">สายไฟฟ้า NYY ขนาด 1x4 ตร.มม </t>
  </si>
  <si>
    <t xml:space="preserve">สายไฟฟ้า NYY ขนาด 1x10 ตร.มม </t>
  </si>
  <si>
    <t>ท่อ IMC ขนาด 1 1/2"</t>
  </si>
  <si>
    <t>ท่อ IMC ขนาด 1/2"</t>
  </si>
  <si>
    <t>ท่อ IMC ขนาด 1"</t>
  </si>
  <si>
    <t>ท่อ IMC ขนาด 1 1/4"</t>
  </si>
  <si>
    <t>ท่อ HDPE ขนาด 1 1/2"</t>
  </si>
  <si>
    <t>ท่ออ่อน FLEXIBLE ขนาด 1/2"</t>
  </si>
  <si>
    <t>โคมไฟ Type. DL10</t>
  </si>
  <si>
    <t>โคมไฟ Type. DL10C</t>
  </si>
  <si>
    <t>โคมไฟ Type. DL11P</t>
  </si>
  <si>
    <t>โคมไฟ Type. DL12</t>
  </si>
  <si>
    <t>โคมไฟ Type. DL13</t>
  </si>
  <si>
    <t>โคมไฟ Type. DL14C</t>
  </si>
  <si>
    <t>โคมไฟ Type. DL15C</t>
  </si>
  <si>
    <t>โคมไฟ Type. DL16P</t>
  </si>
  <si>
    <t>โคมไฟ Type. DL17C</t>
  </si>
  <si>
    <t>โคมไฟ Type. DL20P</t>
  </si>
  <si>
    <t>โคมไฟ Type. LF10C</t>
  </si>
  <si>
    <t>โคมไฟ Type. I1</t>
  </si>
  <si>
    <t>EMERGENCY BATTERY LIGHTING, 3 HRS. BACK-UP. 2x9 W. 12Vdc LEDS</t>
  </si>
  <si>
    <t>CENTRAL BATTERY EMERGENCY LIGHTING (230V/50Hz)</t>
  </si>
  <si>
    <t>EMERGENCY LIGHTING, 2 HRS. BACK-UP TIME. 2x9W. 220Vac LEDS</t>
  </si>
  <si>
    <t>EMERGENCY LIGHTING, 2 HRS. BACK-UP TIME. 1x9W. 220Vac LEDS</t>
  </si>
  <si>
    <t>FIRE EXIT SIGN LUMINAIRE, SLIM LINE,  3 HRS. BACK-UP</t>
  </si>
  <si>
    <t>โคมไฟ Type. B1</t>
  </si>
  <si>
    <t>โคมไฟ Type. B2</t>
  </si>
  <si>
    <t>โคมไฟ Type. E2</t>
  </si>
  <si>
    <t>โคมไฟ Type. C1wp</t>
  </si>
  <si>
    <t>โคมไฟ Type. LF11C</t>
  </si>
  <si>
    <t>โคมไฟ Type. SP21w พร้อม SWITCHING POWER SUPPLY</t>
  </si>
  <si>
    <t>โคมไฟ Type. DL1</t>
  </si>
  <si>
    <t>โคมไฟ Type. DL2</t>
  </si>
  <si>
    <t>โคมไฟ Type. DL3P</t>
  </si>
  <si>
    <t>โคมไฟ Type. LF1</t>
  </si>
  <si>
    <t>โคมไฟ Type. LF2</t>
  </si>
  <si>
    <t>โคมไฟ Type. E1</t>
  </si>
  <si>
    <t>โคมไฟ Type. SP20w พร้อม SWITCHING POWER SUPPLY</t>
  </si>
  <si>
    <t>โคมไฟ Type. LN20 IP65 พร้อม ALUMINIUM TRACK</t>
  </si>
  <si>
    <t>POWER SUPPLY FOR LED STRIPLIGHT</t>
  </si>
  <si>
    <t>สวิตซ์ 16A 250V, SINGLE POLE SWITCH (1 GANG)</t>
  </si>
  <si>
    <t>สวิตซ์ 16A 250V, SINGLE POLE SWITCH (2 GANG)</t>
  </si>
  <si>
    <t>สวิตซ์ 16A 250V, TWO WAY SWITCH (1 GANG)</t>
  </si>
  <si>
    <t>สวิตซ์ 16A 250V, SINGLE POLE SWITCH (3 GANG)</t>
  </si>
  <si>
    <t>เต้ารับเดี่ยว 16A 250V, SINGLE OUTLET</t>
  </si>
  <si>
    <t>เต้ารับคู่ 16A 250V, DUPLEX OUTLET</t>
  </si>
  <si>
    <t>เต้ารับคู่กันน้ำ 16A 250V, DUPLEX OUTLET</t>
  </si>
  <si>
    <t>เต้ารับคู่ฝังพื้น 16A 250V, DUPLEX OUTLET</t>
  </si>
  <si>
    <t>WEATHER PROOF ISOLATOR SWITCH 2P 20A</t>
  </si>
  <si>
    <t>WEATHER PROOF ISOLATOR SWITCH 2P 30A</t>
  </si>
  <si>
    <t>WEATHER PROOF ISOLATOR SWITCH 2P 16A</t>
  </si>
  <si>
    <t>WEATHER PROOF ISOLATOR SWITCH 2P 40A</t>
  </si>
  <si>
    <t>WEATHER PROOF ISOLATOR SWITCH 2P 60A</t>
  </si>
  <si>
    <t>สายไฟฟ้า BARE COPPER 70 ตร.มม.</t>
  </si>
  <si>
    <t>ท่อ PVC ขนาด 1 1/4"</t>
  </si>
  <si>
    <t>INSPECTION PIT</t>
  </si>
  <si>
    <t>สายไฟฟ้า BARE COPPER 35 ตร.มม.</t>
  </si>
  <si>
    <t>สายไฟฟ้า BARE COPPER 95 ตร.มม.</t>
  </si>
  <si>
    <t>ท่อ PVC ขนาด 1"</t>
  </si>
  <si>
    <t>CENTRAL CONTROL UNIT &amp; POWER SUPPLY 12Vdc.</t>
  </si>
  <si>
    <t>NURSE STATION</t>
  </si>
  <si>
    <t>PULLCORD (สวิทซ์แจ้งเหตุฉุกเฉินสำหรับห้องน้ำ)</t>
  </si>
  <si>
    <t>CORRIDOR LAMP (ดวงไฟแจ้งเหตุฉุกเฉิน)</t>
  </si>
  <si>
    <t>TERMINAL JUNCTION BOX</t>
  </si>
  <si>
    <t>TESTING AND COMMISSIONING สำหรับระบบสัญญาณเรียกพยาบาล ชั้น 1</t>
  </si>
  <si>
    <t>สาย TIEV 4C-0.65 มม.</t>
  </si>
  <si>
    <t>PATIENT STATION WITH INTERCOM (สวิทซ์แจ้งเหตุฉุกเฉินสำหรับห้องนอน)</t>
  </si>
  <si>
    <t>TESTING AND COMMISSIONING สำหรับระบบสัญญาณเรียกพยาบาล ชั้น 2</t>
  </si>
  <si>
    <t>TESTING AND COMMISSIONING สำหรับระบบสัญญาณเรียกพยาบาล ชั้น 3</t>
  </si>
  <si>
    <t>TESTING AND COMMISSIONING สำหรับระบบสัญญาณเรียกพยาบาล ชั้น 4-5</t>
  </si>
  <si>
    <t>SWITCHING POWER SUPPLY สำหรับระบบแจ้งเหตุเพลิงไหม้</t>
  </si>
  <si>
    <t>TESTING AND COMMISSIONING สำหรับระบบแจ้งเหตุเพลิงไหม้</t>
  </si>
  <si>
    <t>สายสัญญาณ 1 PAIR TWISTED PAIR SHIED 16 AWG WITH FIRE RESISTANT</t>
  </si>
  <si>
    <t>HEAT DETECTOR</t>
  </si>
  <si>
    <t xml:space="preserve">สายไฟฟ้า IEC01 ขนาด 1x1.5 ตร.มม </t>
  </si>
  <si>
    <t>สายทนไฟ FRC 1x1.5 ตร.มม</t>
  </si>
  <si>
    <t>แผงเสาอากาศ ระบบดิจิตอล (Digital TV Antenna) พร้อมเสาสูง 2 เมตร</t>
  </si>
  <si>
    <t>ชุด CHANNEL AMP และ POWER SUPPLY พร้อมติดตั้งภายในตู้ Wall Rack</t>
  </si>
  <si>
    <t>TESTING AND COMMISSIONING สำหรับระบบสัญญาณโทรทัศน์รวม</t>
  </si>
  <si>
    <t>สาย COAXIAL CABLE RG11</t>
  </si>
  <si>
    <t>TV OUTLET หน้ากากชนิดพลาสติก</t>
  </si>
  <si>
    <t>SPLITTER 3 WAY</t>
  </si>
  <si>
    <t>SPLITTER 6 WAY</t>
  </si>
  <si>
    <t>ตู้เก็บอุปกรณ์ ชั้น 1</t>
  </si>
  <si>
    <t>สาย COAXIAL CABLE RG6</t>
  </si>
  <si>
    <t>SPLITTER 2 WAY</t>
  </si>
  <si>
    <t>SPLITTER 4 WAY</t>
  </si>
  <si>
    <t>ตู้เก็บอุปกรณ์ ชั้น 2</t>
  </si>
  <si>
    <t>ตู้เก็บอุปกรณ์ ชั้น 3</t>
  </si>
  <si>
    <t>ตู้เก็บอุปกรณ์ ชั้น 4</t>
  </si>
  <si>
    <t>ตู้เก็บอุปกรณ์ ชั้น 5</t>
  </si>
  <si>
    <t>ตู้เก็บอุปกรณ์ ชั้น 6</t>
  </si>
  <si>
    <t>ตู้เก็บอุปกรณ์ ชั้น 7</t>
  </si>
  <si>
    <t>ตัวแปลงสัญญาณ Fiber Optic SFP Module แบบ Singlemode แบบ 2</t>
  </si>
  <si>
    <t>สายเชื่อมต่อแผงพักและกระจายสัญญาณ Fiber Optic แบบ SC Singlemode</t>
  </si>
  <si>
    <t>ตู้สื่อสารมาตรฐาน 19" ขนาด 42U" แบบติดตั้งพื้น พร้อมอุปกรณ์</t>
  </si>
  <si>
    <t>แผงพักและกระจายสัญญาณ CAT6 ขนาด 24 ช่อง</t>
  </si>
  <si>
    <t>สายเชื่อมต่อแผงพักและกระจายสัญญาณ CAT6 ขนาด 3.0 เมตร</t>
  </si>
  <si>
    <t>ตัวแปลงสัญญาณ Fiber Optic SFP Module แบบ Singlemode แบบ 1</t>
  </si>
  <si>
    <t>แผงพักและกระจายสัญญาณ Fiber Optic ขนาด 24 ช่อง แบบ SC Singlemode</t>
  </si>
  <si>
    <t>สายเชื่อมต่อสายสัญญาณพร้อมหัวต่อ Fiber Optic แบบ SC Singlemode ขนาด 1.5 เมตร</t>
  </si>
  <si>
    <t>สายเชื่อมต่อสายสัญญาณพร้อมหัวต่อ Fiber Optic แบบ SC Singlemode ขนาด 3 เมตร</t>
  </si>
  <si>
    <t>สายเชื่อมต่อสายสัญญาณพร้อมหัวต่อ Fiber Optic แบบ SC Singlemode (FIBER OPTIC PATCH CORD)</t>
  </si>
  <si>
    <t>Testing And Commissioning CCTV</t>
  </si>
  <si>
    <t>ค่าติดตั้งกล้องระบบโทรทัศน์วงจรปิด</t>
  </si>
  <si>
    <t>ค่าเข้าสายสัญญาณ TERMINATE UTP PATCH PANEL CAT6 สำหรับ CCTV</t>
  </si>
  <si>
    <t>สาย FIBER OPTIC 6C-9/125um, Indoor Type (SINGLE MODE)</t>
  </si>
  <si>
    <t>ค่าทดสอบ สาย FIBER OPTIC สำหรับ CCTV</t>
  </si>
  <si>
    <t>สาย 4P-UTP CAT 6</t>
  </si>
  <si>
    <t>Operation Unit</t>
  </si>
  <si>
    <t>POWER SUPPLY UNIT สำหรับ Lighting Cental Control</t>
  </si>
  <si>
    <t>PANEL&amp;ACCESSORIES สำหรับ Lighting Cental Control</t>
  </si>
  <si>
    <t>TESTING AND COMMISSIONING สำหรับ Lighting Control</t>
  </si>
  <si>
    <t>12 CHANNEL RELAY UNIT.</t>
  </si>
  <si>
    <t>LOCAL SWITCH 8 KEY INPUT &amp; PLAN FRAME</t>
  </si>
  <si>
    <t>PANEL&amp;ACCESSORIES สำหรับ 1LCP1</t>
  </si>
  <si>
    <t>4 CHANNEL RELAY UNIT.</t>
  </si>
  <si>
    <t>PANEL&amp;ACCESSORIES สำหรับ 2LCP1</t>
  </si>
  <si>
    <t>PANEL&amp;ACCESSORIES สำหรับ 3LCP1</t>
  </si>
  <si>
    <t>POWER SUPPLY UNIT สำหรับ 3LCP1</t>
  </si>
  <si>
    <t>PANEL&amp;ACCESSORIES สำหรับ 4LCP1</t>
  </si>
  <si>
    <t>8 CHANNEL RELAY UNIT.</t>
  </si>
  <si>
    <t>GENERATOR 200KVA  (STANDBY RATED)</t>
  </si>
  <si>
    <t>SOUND ATTENUATOR AIR INLET ,OUTLET</t>
  </si>
  <si>
    <t>SOUND PROOF W/COVER NET</t>
  </si>
  <si>
    <t>COMMUNICATION PULL BOX (Hot Dip Galvanized. (กันน้ำ) ) หนา 1.2 mm.</t>
  </si>
  <si>
    <t>HAND HOLE (บ่อพักขนาดมาตรฐาน TYPE JUF-11)</t>
  </si>
  <si>
    <t>ท่อ HDPE ขนาด 4"</t>
  </si>
  <si>
    <t>แผงจัดเก็บสายเชื่อมต่อแผงพักและกระจายสัญญาณ</t>
  </si>
  <si>
    <t>สายเชื่อมต่อแผงพักและกระจายสัญญาณ Fiber Optic แบบ SC Singlemode ขนาด 3.0 เมตร</t>
  </si>
  <si>
    <t>ตู้สื่อสารมาตรฐาน 19" ขนาด 15U" แบบติดตั้งพื้น พร้อมอุปกรณ์</t>
  </si>
  <si>
    <t>ตู้สื่อสารมาตรฐาน 19" ขนาด 27U" แบบติดตั้งพื้น พร้อมอุปกรณ์</t>
  </si>
  <si>
    <t>TESTING AND COMMISSIONING สำหรับระบบโทรศัพท์ และสายสัญญาณคอมพิวเตอร์</t>
  </si>
  <si>
    <t>ค่าเข้าสายสัญญาณ TERMINATE UTP PATCH PANEL CAT6 สำหรับ ระบบโทรศัพท์ และสายสัญญาณคอมพิวเตอร์</t>
  </si>
  <si>
    <t>ค่าเข้าสายสัญญาณ FUSION SPLICE สำหรับ ระบบโทรศัพท์ และสายสัญญาณคอมพิวเตอร์</t>
  </si>
  <si>
    <t>ค่าทดสอบสายสัญญาณ TEST UTP CAT6 สำหรับ ระบบโทรศัพท์ และสายสัญญาณคอมพิวเตอร์</t>
  </si>
  <si>
    <t>ค่าทดสอบสายสัญญาณ TEST OTDR สำหรับ ระบบโทรศัพท์ และสายสัญญาณคอมพิวเตอร์</t>
  </si>
  <si>
    <t>ค่าทดสอบ สาย FIBER OPTIC สำหรับ ระบบโทรศัพท์ และสายสัญญาณคอมพิวเตอร์</t>
  </si>
  <si>
    <t>Epoxy Wireway 300x100 mm. (1.6T)</t>
  </si>
  <si>
    <t>Epoxy Wireway 200x100 mm. (1.6T)</t>
  </si>
  <si>
    <t>Epoxy Wireway 100x100 mm. (1.2T)</t>
  </si>
  <si>
    <t>TELEPHONE OUTLET หน้ากากชนิดพลาสติก (RJ45)</t>
  </si>
  <si>
    <t>COMPUTER  OUTLET หน้ากากชนิดพลาสติก (RJ45)</t>
  </si>
  <si>
    <t>TELEPHONE OUTLET หน้ากากชนิดพลาสติก (RJ45) ฝังพื้น (POP-UP)</t>
  </si>
  <si>
    <t>COMPUTER  OUTLET หน้ากากชนิดพลาสติก (RJ45) ฝังพื้น (POP-UP)</t>
  </si>
  <si>
    <t>ตู้ Rack เก็บอุปกรณ์ขนาด 42U พร้อมอุปกรณ์</t>
  </si>
  <si>
    <t>เครื่องควบคุมระบบประกาศเสียง</t>
  </si>
  <si>
    <t>เครื่องรับสัญญาณจากไมโครโฟน</t>
  </si>
  <si>
    <t>เครื่องจ่ายกระแสไฟดีซี 24 โวลท์</t>
  </si>
  <si>
    <t>เครื่องสลับการทำงานของขยายเสียง</t>
  </si>
  <si>
    <t>เครื่องเลือกโซน Zone Selector</t>
  </si>
  <si>
    <t>เครื่องขยายเสียง POWER AMPLIFIER 240W</t>
  </si>
  <si>
    <t>เครื่องขยายเสียง POWER AMPLIFIER 480W</t>
  </si>
  <si>
    <t>TESTING AND COMMISSIONING สำหรับระบบเสียง</t>
  </si>
  <si>
    <t>สายไฟฟ้า  VCT 4C ขนาด 2.5 ตร.มม.</t>
  </si>
  <si>
    <t>SOUND TERMINAL CABINET</t>
  </si>
  <si>
    <t>Volume Control ปรับระดับเสียง 200 วัตต์</t>
  </si>
  <si>
    <t>Ceiling Loundspeaker 6W.</t>
  </si>
  <si>
    <t>สายไฟฟ้า  VCT 2C ขนาด 2.5 ตร.มม.</t>
  </si>
  <si>
    <t>Volume Control ปรับระดับเสียง 120 วัตต์</t>
  </si>
  <si>
    <t>Volume Control ปรับระดับเสียง 60 วัตต์</t>
  </si>
  <si>
    <t>Digital Meter configuration (Device)</t>
  </si>
  <si>
    <t>RS485 to Ethernet Converter</t>
  </si>
  <si>
    <t>TESTING AND COMMISSIONING สำหรับระบบมอนิเตอร์มิเตอร์</t>
  </si>
  <si>
    <t xml:space="preserve">สาย CVV ขนาด 3Cx1.5 ตร.มม </t>
  </si>
  <si>
    <t>CONSUMER  PANEL Type P1</t>
  </si>
  <si>
    <t>MCB 40AT  2P 10 KA.</t>
  </si>
  <si>
    <t>CB 16 AT 1P 6 KA.</t>
  </si>
  <si>
    <t>CB 20 AT 1P 6 KA.</t>
  </si>
  <si>
    <t>CONSUMER  PANEL Type P2</t>
  </si>
  <si>
    <t>MCB 80AT  2P 10 KA.</t>
  </si>
  <si>
    <t>CB 40 AT 1P 6 KA.</t>
  </si>
  <si>
    <t>CONSUMER  PANEL Type P3</t>
  </si>
  <si>
    <t>CB 60 AT 1P 6 KA.</t>
  </si>
  <si>
    <t>โคมไฟ Type. R68 พร้อม SWITCHING POWER SUPPLY (อุปกรณ์ปักพื้น)</t>
  </si>
  <si>
    <t>โคมไฟ Type. R70 พร้อม SWITCHING POWER SUPPLY (อุปกรณ์ปักพื้น)</t>
  </si>
  <si>
    <t>โคมไฟ Type. R71 พร้อม SWITCHING POWER SUPPLY (เข็มขัดรัดต้นไม้)</t>
  </si>
  <si>
    <t xml:space="preserve">สายไฟฟ้า NYY ขนาด 1x2.5 ตร.มม </t>
  </si>
  <si>
    <t>ท่อ HDPE ขนาด 1 1/4"</t>
  </si>
  <si>
    <t xml:space="preserve">  - อุปกรณ์ประกอบ งาน  MAIN DISTRIBUTION BOARD</t>
  </si>
  <si>
    <t xml:space="preserve">  - อุปกรณ์ประกอบ งาน EMERGENCY MAIN DISTRIBUTION BOARD</t>
  </si>
  <si>
    <t xml:space="preserve">  - อุปกรณ์ประกอบ งาน DISTRIBUTION BOARD</t>
  </si>
  <si>
    <t xml:space="preserve">  - อุปกรณ์ประกอบ งานแผงไฟฟ้าย่อย</t>
  </si>
  <si>
    <t>Diesel Fire Pump Capacity 1000 GPM.TDH 135 Psi . &lt;3000rpm.</t>
  </si>
  <si>
    <t>งานอื่นๆ</t>
  </si>
  <si>
    <t>CDU/FCU Split Type CC ; Air flow 36,000 Btu/hr ค่าแรง</t>
  </si>
  <si>
    <t>CDU/FCU Split Type CC ; Air flow 42,000 Btu/hr ค่าแรง</t>
  </si>
  <si>
    <t>CDU/FCU Split Type CE ; Air flow 24,000 Btu/hr ค่าแรง</t>
  </si>
  <si>
    <t>CDU/FCU Split Type CE ; Air flow 30,000 Btu/hr ค่าแรง</t>
  </si>
  <si>
    <t>CDU/FCU Split Type WM ; Air flow 9,000 Btu/hr ค่าแรง</t>
  </si>
  <si>
    <t>CDU/FCU Split Type WM ; Air flow 15,000 Btu/hr ค่าแรง</t>
  </si>
  <si>
    <t>CDU/FCU Split Type WM ; Air flow 18,000 Btu/hr ค่าแรง</t>
  </si>
  <si>
    <t>CDU/FCU Split Type WM ; Air flow 24,000 Btu/hr ค่าแรง</t>
  </si>
  <si>
    <t>CDU/FCU Split Type WM ; Air flow 30,000 Btu/hr ค่าแรง</t>
  </si>
  <si>
    <t>CDU/FCU Split Type WM ; Air flow 36,000 Btu/hr ค่าแรง</t>
  </si>
  <si>
    <t>Control for FCU 06,07</t>
  </si>
  <si>
    <t>Room thermostat w/3-Speed</t>
  </si>
  <si>
    <t>VF CCDL ; Air Flow Rate 50 CFM</t>
  </si>
  <si>
    <t>VF CCDL ; Air Flow Rate 200 CFM</t>
  </si>
  <si>
    <t>VF CCDL ; Air Flow Rate 250 CFM</t>
  </si>
  <si>
    <t>VF CCDL ; Air Flow Rate 300 CFM</t>
  </si>
  <si>
    <t>VF CCDL ; Air Flow Rate 400 CFM</t>
  </si>
  <si>
    <t>VF CCDL ; Air Flow Rate 600 CFM</t>
  </si>
  <si>
    <t>VF CFID ; Air Flow Rate 800 CFM</t>
  </si>
  <si>
    <t>VF CFID ; Air Flow Rate 1120 CFM</t>
  </si>
  <si>
    <t>VF CFID ; Air Flow Rate 1,400 CFM</t>
  </si>
  <si>
    <t>VF CMDD ; Air Flow Rate 50 CFM</t>
  </si>
  <si>
    <t>VF CMDD ; Air Flow Rate 70 CFM</t>
  </si>
  <si>
    <t>VF CMDD ; Air Flow Rate 100 CFM</t>
  </si>
  <si>
    <t>VF CMDD ; Air Flow Rate 150 CFM</t>
  </si>
  <si>
    <t>VF CMDD ; Air Flow Rate 200 CFM</t>
  </si>
  <si>
    <t>VF CMSD ; Air Flow Rate 200 CFM</t>
  </si>
  <si>
    <t>VF CMSD ; Air Flow Rate 300 CFM</t>
  </si>
  <si>
    <t>FAN Dia 16"</t>
  </si>
  <si>
    <t>FAN Dia 48"</t>
  </si>
  <si>
    <t>FAN Dia 56"</t>
  </si>
  <si>
    <t>Local on-off switch</t>
  </si>
  <si>
    <t>Thermostat for exhaust fan</t>
  </si>
  <si>
    <t>Copper Soft drew SWG#22 size 1/4"</t>
  </si>
  <si>
    <t>Copper type M size 1/2"</t>
  </si>
  <si>
    <t>Copper type M size 3/8"</t>
  </si>
  <si>
    <t>Copper type M size 5/8"</t>
  </si>
  <si>
    <t>Insulation for copper THK 3/4" size 1/4"</t>
  </si>
  <si>
    <t>Insulation for copper THK 3/4" size 1/2"</t>
  </si>
  <si>
    <t>Insulation for copper THK 3/4" size 3/8"</t>
  </si>
  <si>
    <t>Insulation for copper THK 3/4" size 5/8"</t>
  </si>
  <si>
    <t>PVC class 8.5 size 3/4"</t>
  </si>
  <si>
    <t>PVC class 8.5 size 1"</t>
  </si>
  <si>
    <t>PVC class 8.5 size 1-1/4"</t>
  </si>
  <si>
    <t>PVC class 8.5 size 2"</t>
  </si>
  <si>
    <t>Insulation for copper THK 1/2" size 3/4"</t>
  </si>
  <si>
    <t>Insulation for copper THK 1/2" size 1"</t>
  </si>
  <si>
    <t>Insulation for copper THK 1/2" size 1-1/4"</t>
  </si>
  <si>
    <t>Insulation for copper THK 1/2" size 2"</t>
  </si>
  <si>
    <t>GSS BWG No.24</t>
  </si>
  <si>
    <t>GSS BWG No.26</t>
  </si>
  <si>
    <t>Flex duct 6"</t>
  </si>
  <si>
    <t>EAG 6"x6"</t>
  </si>
  <si>
    <t>EAG 8"x8"</t>
  </si>
  <si>
    <t>EAG 10"x10"</t>
  </si>
  <si>
    <t>EAG 12"x12"</t>
  </si>
  <si>
    <t>EAG w/IS 6"x6"</t>
  </si>
  <si>
    <t>EAG w/IS 10"x6"</t>
  </si>
  <si>
    <t>EAG w/IS 10"x8"</t>
  </si>
  <si>
    <t>EAG w/IS 12"x8"</t>
  </si>
  <si>
    <t>EAG w/IS 14"x8"</t>
  </si>
  <si>
    <t>EAG w/IS 16"x6"</t>
  </si>
  <si>
    <t>EAG w/IS 16"x8"</t>
  </si>
  <si>
    <t>EAG w/IS 18"x8"</t>
  </si>
  <si>
    <t>EAG w/IS 20"x8"</t>
  </si>
  <si>
    <t>EAG w/IS 24"x8"</t>
  </si>
  <si>
    <t>EAG w/IS 24"x12"</t>
  </si>
  <si>
    <t>EAG w/IS 26"x12"</t>
  </si>
  <si>
    <t>EAG w/IS 36"x8"</t>
  </si>
  <si>
    <t>EAG w/IS 40"x16"</t>
  </si>
  <si>
    <t>EAG w/VD 6"x6"</t>
  </si>
  <si>
    <t>EAG w/VD 8"x6"</t>
  </si>
  <si>
    <t>EAG w/VD 8"x8"</t>
  </si>
  <si>
    <t>EAG w/VD 10"x8"</t>
  </si>
  <si>
    <t>EAG w/VD 10"x10"</t>
  </si>
  <si>
    <t>EAG w/VD 16"x10"</t>
  </si>
  <si>
    <t>FAG w/IS 22"x22"</t>
  </si>
  <si>
    <t>FAG w/VD 16"x10"</t>
  </si>
  <si>
    <t>วงกบเหล็กกล่อง 2"x4" thk 2.3mm size 6"x6"</t>
  </si>
  <si>
    <t>วงกบเหล็กกล่อง 2"x4" thk 2.3mm size 8"x6"</t>
  </si>
  <si>
    <t>วงกบเหล็กกล่อง 2"x4" thk 2.3mm size 8"x8"</t>
  </si>
  <si>
    <t>วงกบเหล็กกล่อง 2"x4" thk 2.3mm size 10"x6"</t>
  </si>
  <si>
    <t>วงกบเหล็กกล่อง 2"x4" thk 2.3mm size 10"x8"</t>
  </si>
  <si>
    <t>วงกบเหล็กกล่อง 2"x4" thk 2.3mm size 10"x10"</t>
  </si>
  <si>
    <t>วงกบเหล็กกล่อง 2"x4" thk 2.3mm size 12"x8"</t>
  </si>
  <si>
    <t xml:space="preserve">วงกบเหล็กกล่อง 2"x4" thk 2.3mm size 12"x12" </t>
  </si>
  <si>
    <t xml:space="preserve">วงกบเหล็กกล่อง 2"x4" thk 2.3mm size 14"x8" </t>
  </si>
  <si>
    <t>วงกบเหล็กกล่อง 2"x4" thk 2.3mm size 16"x6"</t>
  </si>
  <si>
    <t xml:space="preserve">วงกบเหล็กกล่อง 2"x4" thk 2.3mm size 16"x8" </t>
  </si>
  <si>
    <t xml:space="preserve">วงกบเหล็กกล่อง 2"x4" thk 2.3mm size 16"x10" </t>
  </si>
  <si>
    <t>วงกบเหล็กกล่อง 2"x4" thk 2.3mm size 18"x8"</t>
  </si>
  <si>
    <t xml:space="preserve">วงกบเหล็กกล่อง 2"x4" thk 2.3mm size 20"x8" </t>
  </si>
  <si>
    <t xml:space="preserve">วงกบเหล็กกล่อง 2"x4" thk 2.3mm size 22"x22" </t>
  </si>
  <si>
    <t xml:space="preserve">วงกบเหล็กกล่อง 2"x4" thk 2.3mm size 24"x8" </t>
  </si>
  <si>
    <t xml:space="preserve">วงกบเหล็กกล่อง 2"x4" thk 2.3mm size 24"x12" </t>
  </si>
  <si>
    <t xml:space="preserve">วงกบเหล็กกล่อง 2"x4" thk 2.3mm size 26"x12" </t>
  </si>
  <si>
    <t>วงกบเหล็กกล่อง 2"x4" thk 2.3mm size 36"x8"</t>
  </si>
  <si>
    <t xml:space="preserve">วงกบเหล็กกล่อง 2"x4" thk 2.3mm size 40"x16" </t>
  </si>
  <si>
    <t>สายไฟฟ้า IEC01 2.5 ตร.มม.</t>
  </si>
  <si>
    <t>สายไฟฟ้า IEC01 4 ตร.มม.</t>
  </si>
  <si>
    <t>ท่อ EMT ขนาด 15 มม.</t>
  </si>
  <si>
    <t>ท่อ EMT ขนาด 20 มม.</t>
  </si>
  <si>
    <t>CDU/FCU Split Type CC ; Air flow 36,000 Btu/hr ค่าของ</t>
  </si>
  <si>
    <t>CDU/FCU Split Type CC ; Air flow 42,000 Btu/hr ค่าของ</t>
  </si>
  <si>
    <t>CDU/FCU Split Type CE ; Air flow 24,000 Btu/hr ค่าของ</t>
  </si>
  <si>
    <t>CDU/FCU Split Type CE ; Air flow 30,000 Btu/hr ค่าของ</t>
  </si>
  <si>
    <t>CDU/FCU Split Type WM ; Air flow 9,000 Btu/hr ค่าของ</t>
  </si>
  <si>
    <t>CDU/FCU Split Type WM ; Air flow 15,000 Btu/hr ค่าของ</t>
  </si>
  <si>
    <t>CDU/FCU Split Type WM ; Air flow 18,000 Btu/hr ค่าของ</t>
  </si>
  <si>
    <t>CDU/FCU Split Type WM ; Air flow 24,000 Btu/hr ค่าของ</t>
  </si>
  <si>
    <t>CDU/FCU Split Type WM ; Air flow 30,000 Btu/hr ค่าของ</t>
  </si>
  <si>
    <t>CDU/FCU Split Type WM ; Air flow 36,000 Btu/hr ค่าของ</t>
  </si>
  <si>
    <t>ABC extinguisher 10Ibs. ค่าของ</t>
  </si>
  <si>
    <t>CO2 extinguisher 10Ibs. ค่าของ</t>
  </si>
  <si>
    <t>ระบบสระว่ายน้ำธาราบำบัด</t>
  </si>
  <si>
    <t>งานกระเบื้องสระว่ายน้ำ</t>
  </si>
  <si>
    <t>เครื่องสำรองไฟ ขนาด 3000VA แบบติดตั้งตู้แร็ค 19"</t>
  </si>
  <si>
    <t>ชุดคอมพิวเตอร์สาหรับโปรแกรมและดูภาพพร้อมอุปกรณ์</t>
  </si>
  <si>
    <t>ปริ้นเตอร์สาหรับคอมพิวเตอร์</t>
  </si>
  <si>
    <t>อุปกรณ์กระจายสัญญาณหลัก (Core Switch) ขนาด 24 ช่อง แบบ SFP</t>
  </si>
  <si>
    <t>อุปกรณ์กระจายสัญญาณ (POE Switch) ขนาด 24 ช่อง</t>
  </si>
  <si>
    <t>อุปกรณ์บันทึกภาพผ่านเครือข่าย (NVR) แบบ 32 ช่อง พร้อมฮาร์สดิกส์ 12 TB</t>
  </si>
  <si>
    <t xml:space="preserve">กล้องโทรทัศน์วงจรปิดชนิดติดตั้งกับที่ (Fixed IP Camera) WITH OUTDOOR </t>
  </si>
  <si>
    <t>กล้องโทรทัศน์วงจรปิดชนิดติดตั้งกับที่แบบโดม (Fixed Dome IP Camera)</t>
  </si>
  <si>
    <t>จอทีวี LED ขนาด 43 นิ้ว พร้อมอุปกรณ์</t>
  </si>
  <si>
    <t>จอมอนิเตอร์สาหรับคอมพิวเตอร์ ขนาด 21.5 นิ้ว</t>
  </si>
  <si>
    <t>Desktop Computer Set (with Windows Licence)</t>
  </si>
  <si>
    <t>Operation Software &amp; Setup</t>
  </si>
  <si>
    <t>Switch Hub 8 Port</t>
  </si>
  <si>
    <t>PRINTER</t>
  </si>
  <si>
    <t>Software Energy Management</t>
  </si>
  <si>
    <t>WorkStation PC w/Win. License, with LED Monitor 23"</t>
  </si>
  <si>
    <t>DVD / MP3 player</t>
  </si>
  <si>
    <t>Microphone Extension Unit</t>
  </si>
  <si>
    <t>ไมโครโฟนตั้งโต๊ะ สำหรับระบบประกาศ</t>
  </si>
  <si>
    <t>Graphic Software</t>
  </si>
  <si>
    <t>เครื่องสำรองไฟ ขนาด 1000VA แบบติดตั้งตู้แร็ค 19"</t>
  </si>
  <si>
    <t>อุปกรณ์กระจายสัญญาณหลัก (L3 Core Switch) ขนาด 24 ช่อง แบบ SFP</t>
  </si>
  <si>
    <t>งานติดตั้ง ท่อ สาย และ ติดตั้งอุปกรณ์ ห้องประชุม</t>
  </si>
  <si>
    <t>งานติดตั้ง ท่อ สาย และ ติดตั้งอุปกรณ์ ห้องอาหาร</t>
  </si>
  <si>
    <t>เครื่องกระตุกไฟฟ้าหัวใจ (AED)</t>
  </si>
  <si>
    <t>เครื่องคอมพิวเตอร์ All In One สำหรับงานประมวลผล</t>
  </si>
  <si>
    <t>ชุดโปรแกรมระบบปฏิบัติการ (OEM)</t>
  </si>
  <si>
    <t xml:space="preserve">ระบบผลิตไฟฟ้าด้วยเซลล์แสงอาทิตย์ </t>
  </si>
  <si>
    <t>ค่าแรงระบบดับเพลิงพิเศษ สำหรับห้อง Server</t>
  </si>
  <si>
    <t>ค่าแรงงานติดตั้งอุปกรณ์ และ ทดสอบ สำหรับระบบอัจฉริยะ</t>
  </si>
  <si>
    <t>ท่อ EMT. ขนาด 1/2"</t>
  </si>
  <si>
    <t>FIBER OPTIC 6C-9/125um SINGLEMODE INDOOR TYPE</t>
  </si>
  <si>
    <t>สาย UTP CAT 6</t>
  </si>
  <si>
    <t>ค่าแรงเครื่องกระตุกไฟฟ้าหัวใจ (AED)</t>
  </si>
  <si>
    <t>ค่าแรงเครื่องคอมพิวเตอร์ All In One สำหรับงานประมวลผล</t>
  </si>
  <si>
    <t>ค่าแรงเรดาร์ตรวจจับการล้ม สำหรับการดูแลผู้สูงอายุ</t>
  </si>
  <si>
    <t>ค่าแรงเรดาร์ตรวจจับสัญญาณชีพ (vital signs) สำหรับการดูแลผู้สูงอายุ</t>
  </si>
  <si>
    <t>ค่าแรงแผงสวิทช์หัวเตียงเรียกพยาบาล (Nurse Call Panel)</t>
  </si>
  <si>
    <t>ค่าแรงกล้องวงจรปิดชนิดเครือข่ายแบบถ่ายภาพความร้อนสำหรับติดตั้งภายในห้องพัก</t>
  </si>
  <si>
    <t>ค่าแรงขาจับอุปกรณ์แท๊บเล็ต</t>
  </si>
  <si>
    <t>ค่าแรงคอมพิวเตอร์แม่ข่ายสำหรับบริหารจัดการระบบเฝ้าระวังผู้สูงอายุ</t>
  </si>
  <si>
    <t>ค่าแรงซอฟแวร์สำหรับบริหารจัดการระบบเฝ้าระวังผู้สูงอายุ</t>
  </si>
  <si>
    <t xml:space="preserve">ค่าแรงระบบรักษาความปลอดภัย Access Control ชั้น 1 </t>
  </si>
  <si>
    <t xml:space="preserve">ค่าแรงอุปกรณ์แท๊บเล็ต ขนาด 13 นิ้วพร้อมปุ่มกด </t>
  </si>
  <si>
    <t>ค่าแรงอุปกรณ์แท๊บเล็ต สำหรับระบบเฝ้าระวังผู้อายุอัจฉริยะ</t>
  </si>
  <si>
    <t>ค่าแรงอุปกรณ์ปุ่มกดฉุกเฉิน (Emergency Button)</t>
  </si>
  <si>
    <t xml:space="preserve"> หม้อแกงเบอร์ 36 เบอร์ </t>
  </si>
  <si>
    <t xml:space="preserve">ตู้ครัวสแตนเลส 0.60 x 0.80 ม. </t>
  </si>
  <si>
    <t xml:space="preserve">ตู้ครัวสแตนเลส 0.60 x (1.50+1.50) ม. </t>
  </si>
  <si>
    <t xml:space="preserve">ตู้ครัวสแตนเลส 0.60 x (1.20+1.20+1.20) ม. </t>
  </si>
  <si>
    <t xml:space="preserve">ตู้ครัวสแตนเลส 0.60 x (1.50+1.50+0.80) ม. </t>
  </si>
  <si>
    <t xml:space="preserve"> ตู้แช่เย็นสแตนเลส 6 ประตู </t>
  </si>
  <si>
    <t>ภาชนะใส่อาหาร</t>
  </si>
  <si>
    <t>เสาไฟฟ้าแรงสูง สูง 12 เมตร พร้อม OVERHEAD LINE WITH SPACER AND OVERHEAD GROUND WIRE  และอุปกรณ์แรงสูง</t>
  </si>
  <si>
    <t>Copper TAPE 25 มม. x 3 มม.</t>
  </si>
  <si>
    <t>Include</t>
  </si>
  <si>
    <t>UPS 1000VA (สำหรับ Backup Computer เท่านั้น) LTG</t>
  </si>
  <si>
    <t>WorkStation PC w/Win. License, with LED Monitor 23" FA</t>
  </si>
  <si>
    <t>PRINTER FA</t>
  </si>
  <si>
    <t>UPS 1000VA (สำหรับ Backup Computer เท่านั้น) FA</t>
  </si>
  <si>
    <t>-</t>
  </si>
  <si>
    <t xml:space="preserve"> ตู้ครัวสแตนเลส 0.60 x (1.50+1.50+0.80) ม. </t>
  </si>
  <si>
    <t xml:space="preserve"> ตู้ครัวสแตนเลส 0.60 x 0.80 ม. </t>
  </si>
  <si>
    <t xml:space="preserve"> ตู้ครัวสแตนเลส 0.60 x (1.50+1.50) ม. </t>
  </si>
  <si>
    <t xml:space="preserve"> ตู้ครัวสแตนเลส 0.60 x (1.20+1.20+1.20) ม. </t>
  </si>
  <si>
    <t>- ราวเหล็กกันตก</t>
  </si>
  <si>
    <t xml:space="preserve">งานประตู - หน้าต่าง </t>
  </si>
  <si>
    <t xml:space="preserve">   24kV, CB 200A, 16kA/1sec. With Short circuit indicators, Termination kits</t>
  </si>
  <si>
    <t>ตารางที่ 16. Energy Recovery Ventilation</t>
  </si>
  <si>
    <t>ฉาบปูนภายใน</t>
  </si>
  <si>
    <t>L01บานเกล็ดระบายอากาศติดตาย อลูมิเนียม ดูแบบขยายบานมุ้งไฟเบอร์ชนิดถอดล้างได้ กรอบบานอลูมิเนียม</t>
  </si>
  <si>
    <t>L02บานเกล็ดระบายอากาศติดตาย อลูมิเนียม ดูแบบขยายบานมุ้งไฟเบอร์ชนิดถอดล้างได้ กรอบบานอลูมิเนียม</t>
  </si>
  <si>
    <t>Group บานเลื่อน</t>
  </si>
  <si>
    <t>อุปกรณ์ประตู Group 1</t>
  </si>
  <si>
    <t>อุปกรณ์ประตู Group 2</t>
  </si>
  <si>
    <t>อุปกรณ์ประตู Group 4</t>
  </si>
  <si>
    <t>อุปกรณ์ประตู Group 6</t>
  </si>
  <si>
    <t>อุปกรณ์ประตู Group 5</t>
  </si>
  <si>
    <t>อุปกรณ์ประตู Group 3</t>
  </si>
  <si>
    <t>อุปกรณ์ประตู Group 3A</t>
  </si>
  <si>
    <t>อุปกรณ์ประตู Group 7</t>
  </si>
  <si>
    <t>อุปกรณ์ประตู Group 8</t>
  </si>
  <si>
    <t>อุปกรณ์ประตู Group 9</t>
  </si>
  <si>
    <t>อุปกรณ์ประตู Group บานเลื่อน</t>
  </si>
  <si>
    <t>Preaction System UL/FM For MDB Room</t>
  </si>
  <si>
    <t>Sprinkler head 1/2" for MDB</t>
  </si>
  <si>
    <t>Piping work for MDB</t>
  </si>
  <si>
    <t>Electrical work for MDB</t>
  </si>
  <si>
    <t>- Piping work</t>
  </si>
  <si>
    <t>- Electrical work</t>
  </si>
  <si>
    <t>ชั้นวางของสแตนเลส 304 แบบซี่กลม 4 ชั้น</t>
  </si>
  <si>
    <t>เครื่องไมโครเวฟอุตสาหกรรม</t>
  </si>
  <si>
    <t>เครื่องหั่นผักอเนกประสงค์</t>
  </si>
  <si>
    <t>เตา 4 หัวขนาด 70 * 180 * 75 cm สแตนเล 304</t>
  </si>
  <si>
    <t xml:space="preserve"> ตู้เย็นขนาด 5 คิว</t>
  </si>
  <si>
    <t>รถเข็นอาหาร</t>
  </si>
  <si>
    <t xml:space="preserve">ลำโพงล้อลากพร้อมไมค์ </t>
  </si>
  <si>
    <t>หม้อหุงข้าวแบบแก๊สขนาด 10 ลิตร</t>
  </si>
  <si>
    <t>หม้อทอดแรงดันขนาด 30 ลิตร</t>
  </si>
  <si>
    <t>หม้ออัดแรงดันขนาด 5-6 ลิตร</t>
  </si>
  <si>
    <t xml:space="preserve"> อ่างล้างมือ</t>
  </si>
  <si>
    <t>โต๊ะทำงาน 5</t>
  </si>
  <si>
    <t xml:space="preserve"> ตู้เก็บภาชนะ</t>
  </si>
  <si>
    <t>เก้าอี้อเนกประสงค์</t>
  </si>
  <si>
    <t>เครื่องกรองน้ำอุตสาหกรรม</t>
  </si>
  <si>
    <t>เครื่องขัดพื้น</t>
  </si>
  <si>
    <t xml:space="preserve">เครื่องชั่งวัตถุดิบดิจิตอลขนาด 80 * 80 เซนติเมตร </t>
  </si>
  <si>
    <t>เครื่องดูดฝุ่น</t>
  </si>
  <si>
    <t>เครื่องบดหมู 750 วัตต์</t>
  </si>
  <si>
    <t>เครื่องปอกกระเทียมสแตนเลส 304</t>
  </si>
  <si>
    <t>เครื่องพ่นน้ำมันหอมระเหย</t>
  </si>
  <si>
    <t>เครื่องฟอกอากาศ</t>
  </si>
  <si>
    <t>เครื่องล้างจาน</t>
  </si>
  <si>
    <t>เครื่องล้างผลไม้ ผัก</t>
  </si>
  <si>
    <t>เครื่องสไลด์หมู</t>
  </si>
  <si>
    <t xml:space="preserve">     - MCCB 40/100AF 2P 25KA. </t>
  </si>
  <si>
    <t>ก่อสร้างอาคารพักผู้สูงอายุ 7 ชั้น (โครงการอาคารสุขสันติ์)</t>
  </si>
  <si>
    <t>ตามหนังสือ ที่ กค. 0433.2/ ว 499 ลงวันที่ 28 สิงหาคม 2566</t>
  </si>
  <si>
    <t>กรมบัญชีกลาง หน้าที่ 105</t>
  </si>
  <si>
    <t xml:space="preserve"> หลักเกณฑ์การคำนวณราคากลาง หน้าที่ 596</t>
  </si>
  <si>
    <t xml:space="preserve"> หลักเกณฑ์การคำนวณราคากลาง หน้าที่ 598</t>
  </si>
  <si>
    <t xml:space="preserve"> หลักเกณฑ์การคำนวณราคากลาง หน้าที่ 597</t>
  </si>
  <si>
    <t>กรมบัญชีกลาง หน้าที่ 108</t>
  </si>
  <si>
    <t>กรมบัญชีกลาง หน้าที่ 107</t>
  </si>
  <si>
    <t xml:space="preserve"> ใบเสนอราคา หน้าที่ 442</t>
  </si>
  <si>
    <t xml:space="preserve"> ใบเสนอราคา หน้าที่ 443</t>
  </si>
  <si>
    <t xml:space="preserve"> ใบเสนอราคา หน้าที่ 444</t>
  </si>
  <si>
    <t xml:space="preserve"> ใบเสนอราคา หน้าที่ 445</t>
  </si>
  <si>
    <t>ใบเสนอราคาหน้าที่ 463</t>
  </si>
  <si>
    <t>ใบเสนอราคาหน้าที่ 464</t>
  </si>
  <si>
    <t>ใบเสนอราคา หน้าที่ 464</t>
  </si>
  <si>
    <t>ใบเสนอราคา หน้าที่ 465</t>
  </si>
  <si>
    <t>ใบเสนอราคา หน้าที่ 536</t>
  </si>
  <si>
    <t>หลักเกณฑ์การคำนวณราคากลาง หน้าที่ 578</t>
  </si>
  <si>
    <t>ใบเสนอราคา หน้าที่ 394</t>
  </si>
  <si>
    <t>ใบเสนอราคา หน้าที่ 401</t>
  </si>
  <si>
    <t>ใบเสนอราคา หน้าที่ 402</t>
  </si>
  <si>
    <t>ใบเสนอราคา หน้าที่ 408</t>
  </si>
  <si>
    <t>ใบเสนอราคา หน้าที่ 537</t>
  </si>
  <si>
    <t>ใบเสนอราคา หน้าที่ 538</t>
  </si>
  <si>
    <t>ใบเสนอราคา หน้าที่ 395</t>
  </si>
  <si>
    <t>ใบเสนอราคา หน้าที่ 539</t>
  </si>
  <si>
    <t>ใบเสนอราคา หน้าที่ 396</t>
  </si>
  <si>
    <t>ใบเสนอราคา หน้าที่ 409</t>
  </si>
  <si>
    <t>ใบเสนอราคา หน้าที่ 540</t>
  </si>
  <si>
    <t>ใบเสนอราคา หน้าที่ 541</t>
  </si>
  <si>
    <t>ใบเสนอราคา หน้าที่ 397</t>
  </si>
  <si>
    <t>ใบเสนอราคา หน้าที่ 476</t>
  </si>
  <si>
    <t>ใบเสนอราคา หน้าที่ 480</t>
  </si>
  <si>
    <t>ใบเสนอราคา หน้าที่ 481</t>
  </si>
  <si>
    <t>ใบเสนอราคา หน้าที่ 482</t>
  </si>
  <si>
    <t>ใบเสนอราคา หน้าที่ 483</t>
  </si>
  <si>
    <t>ใบเสนอราคา หน้าที่ 484</t>
  </si>
  <si>
    <t>ใบเสนอราคา หน้าที่ 485</t>
  </si>
  <si>
    <t>ใบเสนอราคา หน้าที่ 486</t>
  </si>
  <si>
    <t>ใบเสนอราคา หน้าที่ 487</t>
  </si>
  <si>
    <t>ใบเสนอราคา หน้าที่ 488</t>
  </si>
  <si>
    <t>ใบเสนอราคา หน้าที่ 489</t>
  </si>
  <si>
    <t>ใบเสนอราคา หน้าที่ 490</t>
  </si>
  <si>
    <t>ใบเสนอราคา หน้าที่ 491</t>
  </si>
  <si>
    <t>ใบเสนอราคา หน้าที่ 492</t>
  </si>
  <si>
    <t>ใบเสนอราคา หน้าที่ 493</t>
  </si>
  <si>
    <t>ใบเสนอราคา หน้าที่ 494</t>
  </si>
  <si>
    <t>ใบเสนอราคา หน้าที่ 495</t>
  </si>
  <si>
    <t>ใบเสนอราคา หน้าที่ 496</t>
  </si>
  <si>
    <t>ใบเสนอราคา หน้าที่ 497</t>
  </si>
  <si>
    <t>ใบเสนอราคา หน้าที่ 506</t>
  </si>
  <si>
    <t>ใบเสนอราคา หน้าที่ 507</t>
  </si>
  <si>
    <t>ใบเสนอราคา หน้าที่ 160</t>
  </si>
  <si>
    <t>ใบเสนอราคา หน้าที่ 2</t>
  </si>
  <si>
    <t>ใบเสนอราคา หน้าที่ 3</t>
  </si>
  <si>
    <t>ใบเสนอราคา หน้าที่ 4</t>
  </si>
  <si>
    <t>ใบเสนอราคา หน้าที่ 5</t>
  </si>
  <si>
    <t>ใบเสนอราคา หน้าที่ 6</t>
  </si>
  <si>
    <t>ใบเสนอราคา หน้าที่ 7</t>
  </si>
  <si>
    <t>ใบเสนอราคา หน้าที่ 8</t>
  </si>
  <si>
    <t>ใบเสนอราคา หน้าที่ 9</t>
  </si>
  <si>
    <t>ใบเสนอราคา หน้าที่ 10</t>
  </si>
  <si>
    <t>ใบเสนอราคา หน้าที่ 11</t>
  </si>
  <si>
    <t>ใบเสนอราคา หน้าที่ 12</t>
  </si>
  <si>
    <t>ใบเสนอราคา หน้าที่ 13</t>
  </si>
  <si>
    <t>ใบเสนอราคา หน้าที่ 14</t>
  </si>
  <si>
    <t>งานถมดินในผัง</t>
  </si>
  <si>
    <t xml:space="preserve">  - ราวบันไดเหล็ก (รวมงานทาสี)</t>
  </si>
  <si>
    <t xml:space="preserve">  - ราวบันไดเหล็ก ยึดผนัง(รวมงานทาสี)</t>
  </si>
  <si>
    <t xml:space="preserve">  - ราวบันไดเหล็กกลาง แบบเดี่ยว (รวมงานทาสี)</t>
  </si>
  <si>
    <t xml:space="preserve">  - ราวบันไดเหล็กกลาง แบบคู่ (รวมงานทาสี)</t>
  </si>
  <si>
    <t xml:space="preserve">  - บันไดเหล็ก Dia. 1 1/2" (รวมงานทาสี)</t>
  </si>
  <si>
    <t>FL6 พื้นปูกระเบื้องยางลายไม้ SPC ขนาด 230x1520 มม. ผิวหน้า Zwear Layer) หนา 0.5 มม.</t>
  </si>
  <si>
    <t xml:space="preserve">     - ทาสีท่อดับเพลิง ท่อ BSP.</t>
  </si>
  <si>
    <t>งานรื้อถอนโครงสร้าง ค.ส.ล. รื้อขนไป</t>
  </si>
  <si>
    <t>งานรื้อถอนผนังก่ออิฐฉาบปูนหนาครึ่งแผ่น (วัสดุก่อ/ฉาบ) รื้อขนไป</t>
  </si>
  <si>
    <t>งานรื้อถอนโครงหลังคา (ทุกรูปทรงของหลังคา)  - รื้อกอง</t>
  </si>
  <si>
    <t>งานรื้อถอนวัสดุมุงหลังคา (ลอนคู่หรือลักษณะใกล้เคียง) - รื้อกอง</t>
  </si>
  <si>
    <t>งานรื้อถอนฝ้าโครงเคร่า ที-บาร์ พร้อมโครงเคร่า - รื้อขนไป</t>
  </si>
  <si>
    <t>งานรื้อถอนฝ้าแผ่นเรียบพร้อมโครงเคร่า - รื้อขนไป</t>
  </si>
  <si>
    <t>งานรื้อถอนฝาไม้ยาง/ไม้สำเร็จรูป พร้อมโครงเคร่า - รื้อกอง</t>
  </si>
  <si>
    <t>งานรื้อถอนฝาไม้อัดบุสองด้าน พร้อมโครงเคร่า - รื้อกอง</t>
  </si>
  <si>
    <t>งานรื้อถอนพื้นไม้ พร้อมตงและคาน - รื้อกอง</t>
  </si>
  <si>
    <t>งานรื้อถอนบันไดไม้พร้อมราวลูกกรง - รื้อกอง</t>
  </si>
  <si>
    <t>งานรื้อถอนราวลูกกรงบันไดหรือระเบียง - รื้อกอง</t>
  </si>
  <si>
    <t>งานรื้อถอนประตูพร้อมวงกบ 1 บาน (บานเปิดเดี่ยว) - รื้อกอง</t>
  </si>
  <si>
    <t>งานรื้อถอนประตูพร้อมวงกบ 1 บาน (บานเปิดคู่) - รื้อกอง</t>
  </si>
  <si>
    <t>งานรื้อถอนชุดประตูอลูมิเนียมพร้อมกระจก - รื้อกอง</t>
  </si>
  <si>
    <t>งานรื้อถอนชุดประตูเหล็กม้วน - รื้อกอง</t>
  </si>
  <si>
    <t>งานรื้อถอนหน้าต่างไม้พร้อมวงกบไม้ 1 ช่อง (บานเปิดเดี่ยว) - รื้อกอง</t>
  </si>
  <si>
    <t>งานรื้อถอนหน้าต่างไม้พร้อมวงกบไม้ 2 ช่อง (บานเปิดคู่) - รื้อกอง</t>
  </si>
  <si>
    <t>งานรื้อถอนชุดหน้าต่างอลูมิเนียมพร้อมกระจก - รื้อกอง</t>
  </si>
  <si>
    <t>งานรื้อถอนสุขภัณฑ์ ทุกขนาด/ทุกชนิด - รื้อกอง</t>
  </si>
  <si>
    <t>งานรื้อถอนอ่างล้างหน้า ทุกขนาด/ทุกชนิด - รื้อกอง</t>
  </si>
  <si>
    <t>งานรื้อถอนดวงโคมพร้อมสายไฟฟ้า ฟลูออเรสเซนต์ - รื้อกอง</t>
  </si>
  <si>
    <t>งานรื้อถอนดวงโคมพร้อมสายไฟฟ้า ชุดดาวไลน์ - รื้อกอง</t>
  </si>
  <si>
    <t>งานรื้อถอนครุภัณฑ์จัดสร้าง (ตู้เตี้ย เคาน์เตอร์ ตู้ลอย) - รื้อกอง</t>
  </si>
  <si>
    <t>งานรื้อถอนผนังปูกระเบื้อง ทุกชนิด - รื้อขนไป</t>
  </si>
  <si>
    <t>บ่อบำบัดน้ำเสีย - รื้อขนไป</t>
  </si>
  <si>
    <t>บ่อพัก ค.ส.ล. - รื้อขนไป</t>
  </si>
  <si>
    <t>ปูนทรายปรับระดับ สำหรับกระเบื้องยาง (ความหนาไม่เกิน 3 มม. )</t>
  </si>
  <si>
    <t>ชื่อโครงการ        :   ก่อสร้างอาคารพักผู้สูงอายุ 7 ชั้น (โครงการอาคารสุขสันต์)</t>
  </si>
  <si>
    <t>ชื่อโครงการ/งานก่อสร้าง        :   ก่อสร้างอาคารพักผู้สูงอายุ 7 ชั้น (โครงการอาคารสุขสันต์)</t>
  </si>
  <si>
    <t>ตารางที่ 17.งานทดสอบ</t>
  </si>
  <si>
    <t>งานทดสอบ</t>
  </si>
  <si>
    <t>งานเจาะสำรวจดิน</t>
  </si>
  <si>
    <t xml:space="preserve"> - งานเจาะสำรวจดิน</t>
  </si>
  <si>
    <t>จุด</t>
  </si>
  <si>
    <t>งานทดสอบเสาเข็ม</t>
  </si>
  <si>
    <t xml:space="preserve"> - แผงเซลล์แสงอาทิตย์ (PV Module)</t>
  </si>
  <si>
    <t xml:space="preserve"> - อินเวอร์เตอร์ชนิดต่อร่วมกับระบบไฟฟ้า (Grid Connected Inverter)</t>
  </si>
  <si>
    <t xml:space="preserve"> - โครงสร้างรองรับชุดแผงเซลล์แสงอาทิตย์ และ อุปกรณ์ประกอบ</t>
  </si>
  <si>
    <t xml:space="preserve"> - อุปกรณ์เพิ่มประสิทธิภาพแผงและหยุดทำงานฉุกเฉิน (Optimizer)</t>
  </si>
  <si>
    <t xml:space="preserve"> - ราง และ ท่อร้อยสายไฟฟ้า ติดตั้งบนหลังคา</t>
  </si>
  <si>
    <t xml:space="preserve"> - สายไฟฟ้า และ สายสัญญาณ</t>
  </si>
  <si>
    <t>คอนกรีต 280 ksc.กำแพงกันดิน</t>
  </si>
  <si>
    <t>คอนกรีต 280 ksc.กันซึม ภูมิ</t>
  </si>
  <si>
    <t>ระบบป้องกันปลวก (ราด)</t>
  </si>
  <si>
    <t>3.8</t>
  </si>
  <si>
    <t xml:space="preserve">ระบบระบายน้ำฝน ห้อง RMU </t>
  </si>
  <si>
    <t>รวมเป็นเงิน 3.8</t>
  </si>
  <si>
    <t>RCP dia. 0.60 ม.</t>
  </si>
  <si>
    <t>งานระบบภายในห้อง RMU</t>
  </si>
  <si>
    <t xml:space="preserve"> หลักเกณฑ์การคำนวณราคากลาง </t>
  </si>
  <si>
    <t>งานสวิทช์และเต้ารับไฟฟ้า</t>
  </si>
  <si>
    <t xml:space="preserve"> - งานเดินสายไฟฟ้าใหม่</t>
  </si>
  <si>
    <t xml:space="preserve"> - งานปักเสาเพิ่ม พร้อมอุปกณร์ประกอบเสา</t>
  </si>
  <si>
    <t xml:space="preserve"> - งานModify ตู้</t>
  </si>
  <si>
    <t xml:space="preserve"> - งานติดตั้งสายสื่อสารใหม่</t>
  </si>
  <si>
    <t xml:space="preserve">  - โคมไฟ Type. LF10c</t>
  </si>
  <si>
    <t>โคมไฟ Type. LF10c</t>
  </si>
  <si>
    <t>โต๊ะข้างกลม</t>
  </si>
  <si>
    <t>งานรื้อถอนท่อระบายน้ำ ค.ส.ล. (รื้อขนไป)</t>
  </si>
  <si>
    <t>ค่าใช้จ่ายในกรณีไม่อนุญาตให้คนงานพักในบริเวณที่ก่อสร้าง (ค่าพาหนะ)</t>
  </si>
  <si>
    <t xml:space="preserve">คอนกรีต รูปทรงกระบอก 280 กก./ตร.ซม. (ผสมน้ำยากันซึม) Low Heat </t>
  </si>
  <si>
    <t>Floor drain with P-Trap 2"</t>
  </si>
  <si>
    <t>Floor drain with P-Trap 3"</t>
  </si>
  <si>
    <t>ฉาบคานกำแพง</t>
  </si>
  <si>
    <t xml:space="preserve"> - P6 บุกระเบื้อง PORCELAIN  ผิวด้าน ขนาด 600x600 มม.</t>
  </si>
  <si>
    <t xml:space="preserve"> - P8 บุไม้เทียม ติดตั้งตามมาตรฐานผู้ผลิต </t>
  </si>
  <si>
    <t xml:space="preserve"> - P9 ALUMINIUM COMPOSITE PANEL  หนา 4 มม. รอยต่อเว้นร่อง 10 มม. ยาแนวด้วย NON-STAINTNG SILICONE SEALANT แบ่งแนว ตามแบบ โครงเคร่าวเหล็ก ติดตั้งตามารตรฐานผู้ผลิต </t>
  </si>
  <si>
    <t xml:space="preserve"> - P10 ทำผิวหินล้าง  หินเบอร์ 3+4 สีขาว ตีเส้นแบ่งแนว ตามแบบขยาย</t>
  </si>
  <si>
    <t xml:space="preserve"> - CT1 ผนังกระเบื้องพอร์ซเลน (สีเท่าอ่อน) หนา 10 มม. ขนาด 600X600 มม.  ติดตั้งตามมาตรฐานผู้ผลิต </t>
  </si>
  <si>
    <t xml:space="preserve"> -CT2 ผนังกระเบื้องพอร์ซเลน (สีครีม) หนา 10 มม. ขนาด 600X600 มม. ติดตั้งตามมาตรฐานผู้ผลิต </t>
  </si>
  <si>
    <t xml:space="preserve"> - CT3 ผนังกระเบื้องพอร์ซเลน (สีครีม) หนา 10 มม. ขนาด 600X600 มม. ติดตั้งตามมาตรฐานผู้ผลิต </t>
  </si>
  <si>
    <t xml:space="preserve"> - CT4 ผนังกระเบื้อง Subway สีขาว ผิวมัน ขอบเพโดยรอบ ขนาด 75X150 มม. </t>
  </si>
  <si>
    <t xml:space="preserve"> - L1 กรุแผ่น HPL. Laminate (ลายไม้) </t>
  </si>
  <si>
    <t xml:space="preserve"> - L1.1  ระแนง ขนาด 25x20 mm. @ 25 mm. กรุแผ่น HPL. Laminate (ลายไม้) </t>
  </si>
  <si>
    <t xml:space="preserve"> - L2 กรุแผ่น HPL. Laminate (สีเรียบ)</t>
  </si>
  <si>
    <t xml:space="preserve"> - AW1-3  กรุแผ่นซับเสียงสี Almond ขนาดแผ่น 1220x2800 หนา 12 มม.  จัดลวดลายตามแบบ ค่าซับเสียงไม่น้อยกว่า (NRC) 0.45 พร้อมใบรับรองค่าการทนไฟตามมาตรฐาน EN 13501-1 Class B-s1, d0 การจำแนกปฏิกิริยาทนไฟสำหรับวัสดุ </t>
  </si>
  <si>
    <t xml:space="preserve"> - F4 พื้น ค.ส.ล. เทปูนทรายปรับระดับ ปูกระเบื้อง PORCELAIN สีเทา ผิวด้าน ขนาด 600x600 มม.</t>
  </si>
  <si>
    <t xml:space="preserve"> - F5 พื้น ค.ส.ล. เทปูนทรายปรับระดับ ปูกระเบื้อง PORCELAIN  สีครีม ผิวด้าน ขนาด 600x600 มม.</t>
  </si>
  <si>
    <t xml:space="preserve"> - F6 พื้น ค.ส.ล. เทปูนทรายปรับระดับ ปูกระเบื้อง PORCELAIN ลายไม้  ผิวหยาบ ขนาด 150x600 มม.</t>
  </si>
  <si>
    <t xml:space="preserve"> - F7 พื้น ค.ส.ล. เทปูนทรายปรับระดับ ทาผิวหินล้าง  หินเบอร์ 3+4 สีขาว ตีเส้นแบ่งแนว ตามแบบขยาย</t>
  </si>
  <si>
    <t>FL7 พื้นปูกระเบื้องยาง</t>
  </si>
  <si>
    <t xml:space="preserve"> - C4 บุไม้เทียม   ติดตั้งตามมาตรฐานผู้ผลิต</t>
  </si>
  <si>
    <t>CL3 ฝ้ายิปซั่มบอร์ดเคลือบสี หนา 12 มม. ขอบเรียบขนาด 600x1200 มม.</t>
  </si>
  <si>
    <t xml:space="preserve">CL4 ฝ้ายิปซั่มบอร์ด หนา 9 มม. ชนิดทนชื้น ขอบลาดรอยต่อฉาบเรียบ </t>
  </si>
  <si>
    <t>CL5 ฝ้ายิปซั่มบอร์ด หนา 9 มม. ชนิดทนชื้น ขอบลาดรอยต่อฉาบเรียบ</t>
  </si>
  <si>
    <t>CL6 ฝ้ายิปซั่มบอร์ดำหรับงานชายคาภายนอก  (ติดฟอยล์) หนา 9 มม. ขอบลาด แบบเรียบ ขนาด 1200x2400 มม.</t>
  </si>
  <si>
    <t xml:space="preserve"> - P3 ทาสี ภายใน  TOA หรือ เทียบเท่า</t>
  </si>
  <si>
    <t xml:space="preserve"> - P1 ผนังทาสี 100% Acrylic emulsion paint. (ป้องกันเชื้อรา) ภายใน</t>
  </si>
  <si>
    <t xml:space="preserve"> - P2 ผนังทาสี 100% Acrylic emulsion paint. (ป้องกันเชื้อรา) ภายใน</t>
  </si>
  <si>
    <t xml:space="preserve"> - P3 ผนังทาสี 100% Acrylic emulsion paint. (ป้องกันเชื้อรา)  ภายใน</t>
  </si>
  <si>
    <t xml:space="preserve"> - P4 ผนังทาสี 100% Acrylic emulsion paint. (ป้องกันเชื้อรา)  ภายใน</t>
  </si>
  <si>
    <t xml:space="preserve"> - P2 ทาสี ภายนอก  ผิวด้าน หรือ เทียบเท่า</t>
  </si>
  <si>
    <t xml:space="preserve"> - P7 พ่นสี TEXTURE ลายไข่ปลา </t>
  </si>
  <si>
    <t xml:space="preserve"> - P4 ทาสีเหล็ก EPOXY-POLYURETHANE </t>
  </si>
  <si>
    <t>ระบบสุขาภิบาล ชั้นที่ 5 - 7</t>
  </si>
  <si>
    <t>งานบ่อพักและท่อระบายน้ำ</t>
  </si>
  <si>
    <t>งานโครงสร้าง Hardcsape</t>
  </si>
  <si>
    <t xml:space="preserve">  - MCCB 50AT/100AF  3P , IC 25 KA. พร้อมกล่องเหล็ก</t>
  </si>
  <si>
    <t xml:space="preserve">   รวมค่าคนขับพร้อม ค่าน้ำมันเชื้อเพลิง  (คิดระยะทางไป - กลับ 40 กิโลเมตร/วัน)</t>
  </si>
  <si>
    <t>เดือน</t>
  </si>
  <si>
    <t xml:space="preserve"> - ค่าใช้จ่ายใช้ 3 คัน  จำนวนคนงาน 105 คน</t>
  </si>
  <si>
    <t>ตารางที่ 17 งานทดสอบ</t>
  </si>
  <si>
    <t>ตารางที่ 17. งานทดสอบ</t>
  </si>
  <si>
    <t>ค่ารถรับ - ส่งคนงาน 36 เดือน</t>
  </si>
  <si>
    <t xml:space="preserve">  - 40AT  2P , IC 10 KA. 17 ชุด</t>
  </si>
  <si>
    <t xml:space="preserve">  - CB 16 AT  1P , IC 6 KA. 17 ชุด</t>
  </si>
  <si>
    <t xml:space="preserve">  - CB 20 AT  1P , IC 6 KA. 17 ชุด</t>
  </si>
  <si>
    <t xml:space="preserve">  - RCBO 20 AT  1P , IC 6 KA. 30mA. 17 ชุด</t>
  </si>
  <si>
    <t xml:space="preserve">  - RCBO 16 AT  1P , IC 6 KA. 30mA. 1 ชุด</t>
  </si>
  <si>
    <t xml:space="preserve">  - 80AT  2P , IC 10 KA. 1 ชุด</t>
  </si>
  <si>
    <t xml:space="preserve">  - CB 16 AT  1P , IC 6 KA. 1 ชุด</t>
  </si>
  <si>
    <t xml:space="preserve">  - CB 40 AT  1P , IC 6 KA. 1 ชุด</t>
  </si>
  <si>
    <t xml:space="preserve">  - RCBO 16 AT  1P , IC 6 KA. 30mA. 3 ชุด</t>
  </si>
  <si>
    <t xml:space="preserve">  - RCBO 20 AT  1P , IC 6 KA. 30mA. 1 ชุด</t>
  </si>
  <si>
    <t xml:space="preserve">  - 80AT  2P , IC 10 KA. 2 ชุด</t>
  </si>
  <si>
    <t xml:space="preserve">  - CB 16 AT  1P , IC 6 KA. 2 ชุด</t>
  </si>
  <si>
    <t xml:space="preserve">  - CB 60 AT  1P , IC 6 KA. 2 ชุด</t>
  </si>
  <si>
    <t xml:space="preserve">  - RCBO 16 AT  1P , IC 6 KA. 30mA. 6 ชุด</t>
  </si>
  <si>
    <t xml:space="preserve">  - RCBO 20 AT  1P , IC 6 KA. 30mA. 2 ชุด</t>
  </si>
  <si>
    <t xml:space="preserve">  - RCBO 20 AT  1P , IC 6 KA. 30mA. 71 ชุด</t>
  </si>
  <si>
    <t xml:space="preserve">  - CB 16 AT  1P , IC 6 KA. 2  ชุด</t>
  </si>
  <si>
    <t xml:space="preserve">  - CB 60 AT  1P , IC 6 KA. 6 ชุด</t>
  </si>
  <si>
    <t xml:space="preserve">      - บานประตูเหล็กกันไฟเปิดทางเดียวพร้อมวงกบครบชุด ประกอบด้วย</t>
  </si>
  <si>
    <t xml:space="preserve">      - บานประตูไฟเบอร์กลาส ขนาด 0.90 x 2.35 ม.ประกอบด้วย</t>
  </si>
  <si>
    <t>.-D02 บานเปิดเดี่ยว ขนาด 0.90 x 2.35 ม. (ไม้เนื้อแข็ง)</t>
  </si>
  <si>
    <t>.-D02 บานเปิดเดี่ยว ขนาด 0.90 x 2.15 ม.  (ไม้เนื้อแข็ง)</t>
  </si>
  <si>
    <t>.-D03 บานเปิดคู่ ขนาด 1.50 x 2.15 ม.  (ไม้เนื้อแข็ง)</t>
  </si>
  <si>
    <t>.-D04 บานเปิดคู่ ขนาด 1.50 x 2.15 ม.   (ไม้เนื้อแข็ง)</t>
  </si>
  <si>
    <t>.-D06 บานเปิดคู่ ขนาด 1.10 x 1.30 ม.  (ไม้เนื้อแข็ง)</t>
  </si>
  <si>
    <t>.-D07 บานเปิดเดี่ยว ขนาด 1.00 x 2.35 ม.  (ไม้เนื้อแข็ง)</t>
  </si>
  <si>
    <t>.-D1 บานเปิดเดี่ยว ขนาด 1.20x2.30 ม.  (ไม้เนื้อแข็ง)</t>
  </si>
  <si>
    <t>.-D5 บานเลื่อนเดี่ยว ขนาด 1.20x2.22 ม.  (ไม้เนื้อแข็ง)</t>
  </si>
  <si>
    <t>.-D7 บานเลื่อนเดี่ยว ขนาด  1.05x2.22 ม.  (ไม้เนื้อแข็ง)</t>
  </si>
  <si>
    <t>.-D9 บานเปิดเดี่ยว ขนาด 0.80 x 2.15 ม.  (ไม้เนื้อแข็ง)</t>
  </si>
  <si>
    <t xml:space="preserve"> งานวงกบประตู-หน้าต่าง(ไม่รวมทาสี) รวมติดตั้ง</t>
  </si>
  <si>
    <t xml:space="preserve"> งานดินถมพร้อมบดอัด</t>
  </si>
  <si>
    <t>งานรื้อถอนท่อระบายน้ำ ค.ส.ล. ขนาดท่อ ศก. 0.40-0.60 ม. (รื้อขนไป)</t>
  </si>
  <si>
    <t xml:space="preserve"> เตา 4 หัวขนาด 70 * 180 * 75 cm สแตนเลส    304 </t>
  </si>
  <si>
    <t xml:space="preserve"> - ตู้ lockerเหล็ก 18 ช่อง </t>
  </si>
  <si>
    <t xml:space="preserve"> - โทรศัพท์ตั้งโต๊ะหน้าจอ LED แสดงผล 3 บรรทัด มองเห็นได้ชัดเจน</t>
  </si>
  <si>
    <t>เครื่องคอมพิวเตอร์โน๊ตบุ๊ก สำหรับงานประมวลผล พร้อมชุดโปรแกรมระบบปฏิบัติการสำหรับเครื่องคอมพิวเตอร์และคอมพิวเตอร์โน๊ตบุ๊ก แบบสิทธิการใช้งานภายในสำนักงาน ประเภทติดตั้งมาจากโรงงาน (OEM) ที่มีลิขสิทธิ์ถูกต้องตามกฎหมาย และชุดโปรแกรมจัดการสำนักงาน แบบที่ 3 ที่มีลิขสิทธิ์ถูกต้องตามกฎหมาย พร้อมโปรแกรมป้องกันไวรัส</t>
  </si>
  <si>
    <t>เครื่องคอมพิวเตอร์สำหรับงานประมวลผลแบบที่ 1 (จอแสดงภาพขนาดไม่น้อยกว่า 23 นิ้ว) พร้อมเครื่องสำรองไฟฟ้า ขนาด 800 VA พร้อมชุดโปรแกรมระบบปฏิบัติการสำหรับเครื่องคอมพิวเตอร์และคอมพิวเตอร์โน๊ตบุ๊ก แบบสิทธิการใช้งานภายในสำนักงาน ประเภทติดตั้งมาจากโรงงาน (OEM) ที่มีลิขสิทธิ์ถูกต้องตามกฎหมาย และชุดโปรแกรมจัดการสำนักงาน แบบที่ 3 ที่มีลิขสิทธิ์ถูกต้องตามกฎหมาย พร้อมชุดโปรแกรมป้องกันไวรัส</t>
  </si>
  <si>
    <t xml:space="preserve">โทรทัศน์ แอล อี ดี (LED TV) แบบ Smart TV ระดับความละเอียดจอภาพ 3840 x 2160 พิกเซล ขนาด 75 นิ้ว </t>
  </si>
  <si>
    <t>6.3.3</t>
  </si>
  <si>
    <t>ห้องพระ</t>
  </si>
  <si>
    <t xml:space="preserve"> - ตู้เหล็กแบบ 2 บาน</t>
  </si>
  <si>
    <t>ราคามาตรฐานครุภัณฑ์</t>
  </si>
  <si>
    <t>ห้องประชุมใหญ่</t>
  </si>
  <si>
    <t>งานสถาปัตย์ สำหรับระบบสระในสระว่ายน้ำประกอบด้วย</t>
  </si>
  <si>
    <t xml:space="preserve"> - ระบบอุปกรณ์ธาราบำบัดพร้อมติดตั้ง และอื่นๆ </t>
  </si>
  <si>
    <t>งานก่อสร้างอาคารพักผู้สูงอายุ 7 ชั้น</t>
  </si>
  <si>
    <t xml:space="preserve">   โต๊ะสัมนาชนิดมีล้อแบบพับได้ขนาด 1.8 x 0.8 x 0.75 ม.</t>
  </si>
  <si>
    <t>BIN2 ถังขยะแบบเหยียบ ระบบปิดนุ่มนวล บรรจุไม่น้อยกว่า 8 ลิตร</t>
  </si>
  <si>
    <t>งานระบบสัญญาณเรียกพยาบาล  ชั้นที่ 4 - 7</t>
  </si>
  <si>
    <t>งานระบบเสียง  ชั้นที่ 4-7</t>
  </si>
  <si>
    <t>งานระบบโทรศัพท์ และสายสัญญาณคอมพิวเตอร์ (ส่วนกลาง ชั้นที่ 4-7)</t>
  </si>
  <si>
    <t>งานระบบดับเพลิง ชั้นที่ 4 - 6</t>
  </si>
  <si>
    <t>รวมเงิน 1.4 ( ชั้นที่ 4 - 6 )</t>
  </si>
  <si>
    <t xml:space="preserve">ราคากลาง กระทรวงดิจิทัล 2564 </t>
  </si>
  <si>
    <t>บัญชีราคามาตรฐานครุภัณฑ์</t>
  </si>
  <si>
    <t>ชุดไมค์ประชุมดิจิตอล สำหรับ 21 ท่าน</t>
  </si>
  <si>
    <t>MCCB 50AT/100AF 3P 25 KA. พร้อมกล่องเหล็ก.</t>
  </si>
  <si>
    <t>ลำดับ 5, 6 และ 7  เป็นไปตามขอบเขตงานกำหนด</t>
  </si>
  <si>
    <t>คำนวณราคากลาง    :   เมื่อวันที่    7      เดือน     พฤษภาคม        พ.ศ.   2569</t>
  </si>
  <si>
    <t>ระบบปฏิบัติการแม่ข่ายคอมพิวเตอร์ ประกอบด้วย</t>
  </si>
  <si>
    <t>ระบบโครงข่ายคอมพิวเตอร์สำหรับระบบอัจฉริยะ (Smart Computer Network System) ประกอบด้วย</t>
  </si>
  <si>
    <t>ระบบโสตทัศนูปกรณ์-ห้องประชุมใหญ่ ประกอบด้วย</t>
  </si>
  <si>
    <t>ระบบโสตทัศนูปกรณ์-ห้องอาหาร  ประกอบด้วย</t>
  </si>
  <si>
    <t>ระบบเฝ้าระวังผู้สูงอายุ ประกอบด้วย</t>
  </si>
  <si>
    <t>ระบบหุ่นยนต์อัตโนมัติ ประกอบด้วย</t>
  </si>
  <si>
    <t>ระบบบริหารจัดการรวมศูนย์ ประกอบด้วย</t>
  </si>
  <si>
    <t>งานติดตั้งเสาไฟฟ้าแรงสูง สำหรับอาคารโสมสวลี (เนื่องจากต้องย้ายของเดิม) ประกอบด้วย</t>
  </si>
  <si>
    <t>งานรื้อถอนเสาไฟฟ้า - รื้อกอง ประกอบด้วย</t>
  </si>
  <si>
    <t>ระบบผลิตไฟฟ้าด้วยเซลล์แสงอาทิตย์ ประกอบด้วย</t>
  </si>
  <si>
    <t>เรดาร์ตรวจจับสัญญาณชีพ (vital Signs) สำหรับการดูแลผู้สูงอายุ</t>
  </si>
  <si>
    <t>เรดาร์ตรวจจับสัญญาณชีพ (Vital Signs) สำหรับการดูแลผู้สูงอายุ</t>
  </si>
  <si>
    <t>ชุดโปรแกรมระบบปฏิบัติการสำหรับเครื่องคอมพิวเตอร์แม่ข่าย</t>
  </si>
  <si>
    <t>ไมโครโฟนตั้งโต๊ะ ชนิดดิจิตอล</t>
  </si>
  <si>
    <t xml:space="preserve">อุปกรณ์กระจายสัญญาณ ขนาด 24 พอร์ต </t>
  </si>
  <si>
    <t>ลำโพงติดฝ้าเพดาน 4.5 นิ้ว</t>
  </si>
  <si>
    <t>ลำโพงสองทางแบบติดเพดาน ขนาด 4.5 นิ้ว</t>
  </si>
  <si>
    <t>เครื่องผสมสัญญาณเสียง (Mixer) ระบบดิจิตอล (Digital)</t>
  </si>
  <si>
    <t>เครื่องขยายเสียง (Power Amplifier)</t>
  </si>
  <si>
    <t>Diff</t>
  </si>
  <si>
    <t xml:space="preserve">เครื่องผสมสัญญาณเสียง </t>
  </si>
  <si>
    <t xml:space="preserve">ลำโพงติดฝ้าเพดาน </t>
  </si>
  <si>
    <t>ไมโครโฟนไร้สายแบบมือถือ ชนิดดิจิตอล</t>
  </si>
  <si>
    <t>เครื่องฉายภาพ (Projector) ความสว่างไม่น้อยกว่า 5000 lumen พร้อมจอรับภาพ</t>
  </si>
  <si>
    <t>งานติดตั้ง ทั้ง สาย และ ติดตั้งอุปกรณ์</t>
  </si>
  <si>
    <t>เครื่องปรับแต่งและควบคุมเสียงระบบดิจิตอล</t>
  </si>
  <si>
    <t>เครื่องขยายสัญญาณเสียง</t>
  </si>
  <si>
    <t xml:space="preserve">ลำโพงแบบติดเพดาน </t>
  </si>
  <si>
    <t>ชุดลำโพงเครื่องเล่นแบบพกพา</t>
  </si>
  <si>
    <t>เซ็นเซอร์ตรวจจับสัญญาณชีพ (vital signs) สำหรับการดูแลผู้สูงอายุ</t>
  </si>
  <si>
    <t>อุปกรณ์เรดาร์ตรวจจับการล้ม</t>
  </si>
  <si>
    <t>กล้องวงจรปิดชนิดเครือข่ายแบบภาพถ่ายความร้อนสำหรับติดตั้งในห้องพัก</t>
  </si>
  <si>
    <t>อุปกรณ์แจ้งเตือนฉุกเฉิน (Emergency Button)</t>
  </si>
  <si>
    <t>แผงสวิทช์บริเวณเรียกพยาบาล (Nurse Call Panel)</t>
  </si>
  <si>
    <t>อุปกรณ์แท็บเล็ต ขนาด 13 นิ้วพร้อมปุ่มกด</t>
  </si>
  <si>
    <t>ขาจับอุปกรณ์แท็บเล็ต</t>
  </si>
  <si>
    <t>อุปกรณ์แท็บเล็ต สำหรับบริหารจัดการระบบเฝ้าระวังผู้สูงอายุ อัจฉริยะ</t>
  </si>
  <si>
    <t>เครื่องแม่ข่ายสำหรับบริหารจัดการระบบเฝ้าระวังผู้สูงอายุ</t>
  </si>
  <si>
    <t>Computer All in one</t>
  </si>
  <si>
    <t>ชุดโปรแกรมระบบนำปฏิบัติการสำหรับเครื่องคอมพิวเตอร์ (OEM)</t>
  </si>
  <si>
    <t>สำนักงาน ประเภทติดตั้งมาจากโรงงาน (OEM)</t>
  </si>
  <si>
    <t>เครื่องสำรองไฟ ขนาด 10,000 VA</t>
  </si>
  <si>
    <t>เครื่องฉายภาพ (Projector)  ความสว่างไม่น้อยกว่า 5000 lumen พร้อมจอรับภาพ</t>
  </si>
  <si>
    <t>ไมโครโฟนตั้งโต๊ะ ชนิดดิจิตอล 1 ชุดๆ ละ 10 เครื่อง</t>
  </si>
  <si>
    <t>- เตียงเดี่ยว ที่นอนพร้อมชุดเครื่องนอน</t>
  </si>
  <si>
    <t>- เตียงเดี่ยวผู้สูงอายุ ที่นอนพร้อมชุดเครื่องนอน</t>
  </si>
  <si>
    <t>ครุภัณฑ์งานระบบไฟฟ้า</t>
  </si>
  <si>
    <t>ครุภัณฑ์งานป้ายสัญลักษณ์</t>
  </si>
  <si>
    <t>ครุภัณฑ์อุปกรณ์ระบบโทรศัพท์และคอมพิวเตอร์ สำหรับระบบอัจฉริยะ</t>
  </si>
  <si>
    <t>ครุภัณฑ์งานอุปกรณ์ครัว เครื่องใช้ไฟฟ้างานระบบแสงสว่างพิเศษ</t>
  </si>
  <si>
    <t>ครุภัณฑ์งานม่านส่วน Public</t>
  </si>
  <si>
    <t>ครุภัณฑ์ภายนอก (Outdoor Furniture)</t>
  </si>
  <si>
    <t>ครุภัณฑ์งานระบบโสตทัศนูปกรณ์</t>
  </si>
  <si>
    <t>ครุภัณฑ์ภายในอาคาร (Loose Furniture)</t>
  </si>
  <si>
    <t>ครุภัณฑ์ระบบเฝ้าระวังผู้สูงอายุอัจฉริยะ</t>
  </si>
  <si>
    <t>- UPS 1000 VA (สำหรับ Backup Computer เท่านั้น)</t>
  </si>
  <si>
    <t xml:space="preserve"> -  เครื่องสำรองไฟ ขนาด 1000 VA แบบติดตั้งตู้แร็ค 19"</t>
  </si>
  <si>
    <t xml:space="preserve"> -  เครื่องสำรองไฟ ขนาด 3000 VA แบบติดตั้งตู้แร็ค 19"</t>
  </si>
  <si>
    <t>งานม่านส่วน Public ชั้น 5</t>
  </si>
  <si>
    <t>งานม่านส่วน Public ชั้น 4</t>
  </si>
  <si>
    <t>งานม่านส่วน Public ชั้น 1</t>
  </si>
  <si>
    <t>งานม่านส่วน Public ชั้น 2</t>
  </si>
  <si>
    <t>งานม่านส่วน Public ชั้น 3</t>
  </si>
  <si>
    <t>งานม่านส่วน Public ชั้น 6</t>
  </si>
  <si>
    <t>งานม่านส่วน Public ชั้น 7</t>
  </si>
  <si>
    <t>งานกั้นเตียง</t>
  </si>
  <si>
    <t>สวนภายนอก ชั้น 1</t>
  </si>
  <si>
    <t>- อุปกรณ์ฟิตเนส แบบลู่วิ่ง</t>
  </si>
  <si>
    <t>- อุปกรณ์ฟิตเนส แบบจักรยาน</t>
  </si>
  <si>
    <t>- อุปกรณ์ฟิตเนส แบบอุปกรณ์ยกน้ำหนัก</t>
  </si>
  <si>
    <t>- อุปกรณ์ฟิตเนส แบบบาร์</t>
  </si>
  <si>
    <t>- อุปกรณ์ฟิตเนส แบบม้านั่ง</t>
  </si>
  <si>
    <t>- โต๊ะหมู่บูชา</t>
  </si>
  <si>
    <t>ยังไม่มีความจำเป็น ณ ตอนนี้</t>
  </si>
  <si>
    <t>ปรับลดจาก 4 เครื่อง เหลือ 1 เครื่อง</t>
  </si>
  <si>
    <t>ซ้ำซ้อนกับงานไมโครโฟนตั้งโต๊ะ ชนิดดิจิตอล</t>
  </si>
  <si>
    <t xml:space="preserve">  เก้าอี้อเนกประสงค์</t>
  </si>
  <si>
    <t xml:space="preserve">  ลำโพงล้อลากพร้อมไมค์ </t>
  </si>
  <si>
    <t xml:space="preserve"> รถเข็นอาหาร</t>
  </si>
  <si>
    <t xml:space="preserve"> ภาชนะใส่อาหาร</t>
  </si>
  <si>
    <t xml:space="preserve"> อ่างล้างจาน</t>
  </si>
  <si>
    <t xml:space="preserve"> งานอุปกรณ์ครัว เครื่องใช้ไฟฟ้า ชั้น 3 </t>
  </si>
  <si>
    <t xml:space="preserve"> ห้องผู้ดูแล </t>
  </si>
  <si>
    <t xml:space="preserve"> งานอุปกรณ์ครัว เครื่องใช้ไฟฟ้า ชั้น 2 </t>
  </si>
  <si>
    <t xml:space="preserve"> งานอุปกรณ์ครัว เครื่องใช้ไฟฟ้า ชั้น 1 </t>
  </si>
  <si>
    <t xml:space="preserve"> หม้อหุงข้าวแบบแก๊สขนาด 10 ลิตร</t>
  </si>
  <si>
    <t xml:space="preserve"> หม้ออัดแรงดันขนาด 5-6 ลิตร</t>
  </si>
  <si>
    <t xml:space="preserve"> หม้อทอดแรงดันขนาด 30 ลิตร</t>
  </si>
  <si>
    <t xml:space="preserve"> เครื่องกรองน้ำอุตสาหกรรม</t>
  </si>
  <si>
    <t xml:space="preserve"> งานอุปกรณ์ครัว เครื่องใช้ไฟฟ้า ชั้น 4 </t>
  </si>
  <si>
    <t xml:space="preserve"> งานอุปกรณ์ครัว เครื่องใช้ไฟฟ้า ชั้น 5 </t>
  </si>
  <si>
    <t xml:space="preserve"> งานอุปกรณ์ครัว เครื่องใช้ไฟฟ้า ชั้น 6 </t>
  </si>
  <si>
    <t xml:space="preserve"> งานอุปกรณ์ครัว เครื่องใช้ไฟฟ้า ชั้น 7 </t>
  </si>
  <si>
    <t>งาน LOOSE FURNITURE ชั้น 1</t>
  </si>
  <si>
    <t>แบบสิทธิการใช้งานภายในสำนักงาน ประเภทติดตั้งมาจากโรงงาน (OEM)</t>
  </si>
  <si>
    <t>ชุดโปรแกรมระบบปฏิบัติการสำหรับเครื่องคอมพิวเตอร์และเครื่องคอมพิวเตอร์โน๊ตบุ๊ก</t>
  </si>
  <si>
    <t xml:space="preserve"> ถังขยะ BT</t>
  </si>
  <si>
    <t>งานขนย้าย เสาเข็มเจาะ จากการตัด จำนวน 70 เที่ยว จำนวน 245 ท่อน@ 1.50 ม.</t>
  </si>
  <si>
    <t xml:space="preserve"> - ค่าเช่ารถบรรทุก 6 ล้อ รับส่งคนงาน  (1 คันโดยสารได้ 30-35 คน) / เดือน</t>
  </si>
  <si>
    <t xml:space="preserve"> - จำนวนทำงาน 36.00 เดือน</t>
  </si>
  <si>
    <t xml:space="preserve"> - ค่าเช่า Sheetpile ยาว 18.00 ม.  350 แผ่น </t>
  </si>
  <si>
    <t xml:space="preserve"> - ค่าแรง ตอก-ถอน Sheetpile  6,300 ม.</t>
  </si>
  <si>
    <t xml:space="preserve"> - ค่าแรง ล้างทำความสะอาด Sheetpile  น้ำหนัก 378,000 กก.</t>
  </si>
  <si>
    <t xml:space="preserve"> - เหล็ก WF 300x300 มม. 94 kg./m. น้ำหนัก 41,454 กก.</t>
  </si>
  <si>
    <t xml:space="preserve"> - เหล็ก WF 350x350 มม. 137 kg./m. น้ำหนัก 19,454 กก.</t>
  </si>
  <si>
    <t xml:space="preserve"> - เหล็ก WF 400x400 mm. 232 kg./m. น้ำหนัก 59,160 กก.</t>
  </si>
  <si>
    <t xml:space="preserve"> - Steel Deck 10000x3000x28 mm. 334 ตร.ม.</t>
  </si>
  <si>
    <t xml:space="preserve"> - ค่าแรงติดตั้ง,รื้อถอนเหล็ก  WF 300x300 มม. 94 kg./m. น้ำหนัก 41,454 กก.</t>
  </si>
  <si>
    <t xml:space="preserve"> - ค่าแรงติดตั้ง,รื้อถอนเหล็ก WF 350x350 มม. 137 kg./m. น้ำหนัก 19,454 กก.</t>
  </si>
  <si>
    <t xml:space="preserve"> - ค่าแรงติดตั้ง,รื้อถอนเหล็ก WF 400x400 mm. 232 kg./m. น้ำหนัก 59,160 กก.</t>
  </si>
  <si>
    <t xml:space="preserve"> - Universal Jack 9 ชุด</t>
  </si>
  <si>
    <t xml:space="preserve"> - Steel Plate 15 ชุด</t>
  </si>
  <si>
    <t xml:space="preserve"> - Joint Post 29 Point</t>
  </si>
  <si>
    <t xml:space="preserve"> - Pre-Loading 8 Point</t>
  </si>
  <si>
    <t xml:space="preserve"> - Release-Loading 8 Point</t>
  </si>
  <si>
    <t xml:space="preserve"> - บันไดขึ้นลงนั่งร้านอาคาร 8 ชุด</t>
  </si>
  <si>
    <t xml:space="preserve"> - ค่าติดตั้ง และรื้อถอนนั่งร้าน พร้อมขนย้าย จำนวน 2,067 ชุด</t>
  </si>
  <si>
    <t xml:space="preserve"> - ผ้าใบโดยรอบอาคาร สูง 10.00 ม. -  23.00 ม. = 4,961 ตร.ม.</t>
  </si>
  <si>
    <t xml:space="preserve"> - งานรั้วขึง ผ้าใบข้างอาคารโสมสวลี สูง 12.00 ม. ยาว 56 ม.</t>
  </si>
  <si>
    <t xml:space="preserve"> - แนวรั้ว Metal Sheet สูง 6.00 ม. แนวพื้นที่ก่อสร้าง ยาว 268 ม. (คิด 80%) พร้อมรื้อถอน</t>
  </si>
  <si>
    <t xml:space="preserve"> - ค่าเช่า TOWER CRANE  1 ชุด</t>
  </si>
  <si>
    <t xml:space="preserve"> - ค่าขนส่ง ไป กลับ</t>
  </si>
  <si>
    <t xml:space="preserve"> - ค่าเช่าเครื่องส่งคอนกรีต</t>
  </si>
  <si>
    <t>1. เหตุผลและความจำเป็นที่ต้องมีค่าใช้จ่ายพิเศษตามข้อกำหนดฯ รายการนี้</t>
  </si>
  <si>
    <t>ลำดับ 3 เนื่องจากเป็นอาคารสูง 7 ชั้น และมีระยะเวลาก่อสร้างที่จำกัดจึงต้องใช้เครื่องส่งคอนกรีต ช่วยในการเทคอนกรีตให้เร็วขึ้น</t>
  </si>
  <si>
    <t>แผงเหล็กกันวัสดุตก โดยรอบอาคารขนาด สูง 1.20 ม. ยาว 1,886.00 ม. (คิด 80%)</t>
  </si>
  <si>
    <t xml:space="preserve"> - แนวรั้ว Metal Sheet สูง 3.00 ม. ติดตั้งบนรั้วเดิม  ยาว 79 ม. (คิด 80%) พร้อมรื้อถอน</t>
  </si>
  <si>
    <t xml:space="preserve"> - แนวรั้ว Metal Sheet สูง 3.00 ม. พร้อมฐานราก  ยาว 203 ม.  (คิด 80%) พร้อมรื้อถอน</t>
  </si>
  <si>
    <t>นั่งร้านพิเศษเพื่อความปลอดภัยและระบบป้องกันฝุ่น (รอบอาคาร)</t>
  </si>
  <si>
    <t xml:space="preserve"> - ซื้อนั่งร้าน (คิด 50%) จำนวน 1,033 ชุด (2,067 ชุด)</t>
  </si>
  <si>
    <t>ค่า TOWER CRANE = 1 ชุด (จำนวน 24 เดือน)</t>
  </si>
  <si>
    <t>ค่าใช้จ่ายในการจัดทำระบบป้องกันดินพัง (ค่าเช่า 180 วัน)</t>
  </si>
  <si>
    <t xml:space="preserve"> (เช่า)</t>
  </si>
  <si>
    <t>ค่าเช่ารถในการอำนวยการก่อสร้างโครงการฯ ตลอดระยะเวลาตามสัญญาจ้าง (36 เดือน) หรือจนกว่างานแล้วเสร็จ</t>
  </si>
  <si>
    <t xml:space="preserve"> (ตามหนังสือ ที่ กค.(กวจ)0405.2/ว644 ลว. 24 ก.ย. 2568)</t>
  </si>
  <si>
    <t xml:space="preserve">รถยนต์กระบะปรับอากาศแบบ 2 ตอน (4 ประตู) ขนาดเครื่องยนต์ไม่ต่ำกว่า 2,000 ซีซี หรือกำลังเครื่องยนต์สูงสุดไม่ต่ำกว่า 110 กิโลวัตต์ </t>
  </si>
  <si>
    <t>เครื่องยนต์ดีเซลมีอุปกรณ์อำนวยความสะดวกมาตรฐาน คือ เครื่องปรับอากาศ วิทยุและอุปกรณ์มาตรฐานโรงงาน มีเข็มขัดนิรภัย</t>
  </si>
  <si>
    <t>พร้อมประกันภัยประเภท 1 ระยะในการเช่า จำนวน 36 เดือนลอดระยะเวลาก่อสร้างตามสัญญา หากพ้นระยะเวลาดำเนินการตาม</t>
  </si>
  <si>
    <t xml:space="preserve">สัญญาจ้าง  ผู้รับจ้างเป็นผู้ออกค่าใช้จ่ายจนกว่างานจะแล้วเสร็จ กรมกิจการผู้สูงอายุจะส่งคืนเมื่องานแล้วเสร็จตามสภาพการใช้งาน  </t>
  </si>
  <si>
    <t>ประมาณ 1.50 ม.</t>
  </si>
  <si>
    <t xml:space="preserve"> - ตะแกรงป้องกันฝุ่นตกหล่น จำนวน 1,392 ตร.ม. วัน (เช่า 540 วัน)</t>
  </si>
  <si>
    <t xml:space="preserve"> .- เสาเข็มเจาะ dia 0.35 m  </t>
  </si>
  <si>
    <t xml:space="preserve"> -  ค่าสกัดหัวเสาเข็มเจาะ ขนาด 0.35 ม.</t>
  </si>
  <si>
    <t xml:space="preserve">  - เสาเข็มเจาะ dia 0.60 m  L=34.00 ม.</t>
  </si>
  <si>
    <t xml:space="preserve">  - ค่าสกัดหัวเสาเข็ม dia 0.60 m</t>
  </si>
  <si>
    <t xml:space="preserve">  - เสาเข็มเจาะ dia 0.80 m  L=34.00 ม.</t>
  </si>
  <si>
    <t xml:space="preserve">  - ค่าสกัดหัวเสาเข็ม dia 0.80 m</t>
  </si>
  <si>
    <t xml:space="preserve"> -  ค่าตัดหัวเสาเข็ม  ขนาด 0.22x0.22x8.00 ม.</t>
  </si>
  <si>
    <t xml:space="preserve">  - ขุดหลุมฐานราก</t>
  </si>
  <si>
    <t xml:space="preserve">  - ถมดินกลับ</t>
  </si>
  <si>
    <t xml:space="preserve">  - ทรายหยาบอัดแน่น</t>
  </si>
  <si>
    <t xml:space="preserve">  - คอนกรีตหยาบ </t>
  </si>
  <si>
    <t xml:space="preserve">  - แบบหล่อคอนกรีต</t>
  </si>
  <si>
    <t xml:space="preserve">  - คอนกรีต รูปทรงกระบอก 280 กก./ตร.ซม. (ผสมน้ำยากันซึม) Low Heat </t>
  </si>
  <si>
    <t xml:space="preserve">  - คอนกรีต รูปทรงกระบอก 280 กก./ตร.ซม. (ผสมน้ำยากันซึม)</t>
  </si>
  <si>
    <t xml:space="preserve">  - คอนกรีต รูปทรงกระบอก 400 กก./ตร.ซม.</t>
  </si>
  <si>
    <t xml:space="preserve">  - คอนกรีต รูปทรงกระบอก 400 กก./ตร.ซม. (ผสมน้ำยากันซึม)</t>
  </si>
  <si>
    <t xml:space="preserve">  - เหล็กเสริมกลม SR 24    </t>
  </si>
  <si>
    <t xml:space="preserve">  - เหล็กเสริมข้ออ้อย SD 40</t>
  </si>
  <si>
    <t xml:space="preserve">  - เหล็กเสริมข้ออ้อย SD 50</t>
  </si>
  <si>
    <t xml:space="preserve">  - ลวดผูกเหล็ก</t>
  </si>
  <si>
    <t xml:space="preserve">  - ตะปู</t>
  </si>
  <si>
    <t>งานโครงสร้างอาคารชั้น 1 -  หลังคา</t>
  </si>
  <si>
    <t xml:space="preserve">  - ขุดดิน</t>
  </si>
  <si>
    <t xml:space="preserve">  - ปรับบดอัดดิน</t>
  </si>
  <si>
    <t xml:space="preserve">  - ปูนทรายปรับระดับ</t>
  </si>
  <si>
    <t xml:space="preserve">  - แบบหล่อคอนกรีต Postension</t>
  </si>
  <si>
    <t xml:space="preserve">  - คอนกรีต รูปทรงกระบอก 240 กก./ตร.ซม.</t>
  </si>
  <si>
    <t xml:space="preserve">  - คอนกรีต รูปทรงกระบอก 240 กก./ตร.ซม.  (ผสมน้ำยากันซึม)</t>
  </si>
  <si>
    <t xml:space="preserve">  - คอนกรีต รูปทรงกระบอก 280 กก./ตร.ซม.</t>
  </si>
  <si>
    <t xml:space="preserve">  - คอนกรีต รูปทรงกระบอก 280 กก./ตร.ซม.  (ผสมน้ำยากันซึม)</t>
  </si>
  <si>
    <t xml:space="preserve">  - คอนกรีต Postension รูปทรงกระบอก 320 กก./ตร.ซม.</t>
  </si>
  <si>
    <t xml:space="preserve">  - - คอนกรีต Postension รูปทรงกระบอก 320 กก./ตร.ซม. ( ผสมน้ำยากันซึม )</t>
  </si>
  <si>
    <t xml:space="preserve">  - คอนกรีต รูปทรงกระบอก 400 กก./ตร.ซม.  (ผสมน้ำยากันซึม)</t>
  </si>
  <si>
    <t xml:space="preserve">  - คอนกรีต รูปทรงกระบอก 600 กก./ตร.ซม.</t>
  </si>
  <si>
    <t xml:space="preserve">  - คอนกรีต รูปทรงกระบอก 700 กก./ตร.ซม.</t>
  </si>
  <si>
    <t xml:space="preserve">  - ระบบพื้น Postension Slab</t>
  </si>
  <si>
    <t xml:space="preserve">  - พื้นระบบ POST TENSION  หนา 25 cm. SDL 350 kg/m2 LL 300 kg/m2</t>
  </si>
  <si>
    <t>Post- Tension 25 cm thk.</t>
  </si>
  <si>
    <t xml:space="preserve">  - พื้นระบบ POST TENSION  หนา 30 cm. SDL 120 kg/m2 LL 1000 kg/m2</t>
  </si>
  <si>
    <t>Post- Tension 30 cm thk.</t>
  </si>
  <si>
    <t xml:space="preserve">  - แผ่น Vapor Barrier Membrane</t>
  </si>
  <si>
    <t xml:space="preserve">  - วัสดุหยอดรอยต่อ</t>
  </si>
  <si>
    <t xml:space="preserve">  - PVC Water Stop 8"</t>
  </si>
  <si>
    <t xml:space="preserve"> -  หลังคา Matel Sheet</t>
  </si>
  <si>
    <t xml:space="preserve"> -  ครอบสัน Matel Sheet</t>
  </si>
  <si>
    <t xml:space="preserve"> -  ครอบข้าง Matel Sheet</t>
  </si>
  <si>
    <t xml:space="preserve"> -  เหล็กกล่อง -  50x50x3.2 mm.</t>
  </si>
  <si>
    <t xml:space="preserve"> -  เหล็กกล่อง -  100x50x3.2 mm.</t>
  </si>
  <si>
    <t xml:space="preserve"> -  เหล็กกล่อง -  150x75x3.2 mm.</t>
  </si>
  <si>
    <t xml:space="preserve"> -  W-  200x150x6x9 mm.</t>
  </si>
  <si>
    <t>เหล็กรูปพรรณ W-  200x150x6x9 mm.</t>
  </si>
  <si>
    <t xml:space="preserve"> -  W- 200x200x8x12 mm.</t>
  </si>
  <si>
    <t>เหล็กรูปพรรณ W- 200x200x8x12 mm.</t>
  </si>
  <si>
    <t xml:space="preserve"> -  W- 250x175x11x7 mm.</t>
  </si>
  <si>
    <t>เหล็กรูปพรรณ W- 250x175x11x7 mm.</t>
  </si>
  <si>
    <t xml:space="preserve"> -  W- 250x250x9x14 mm.</t>
  </si>
  <si>
    <t>เหล็กรูปพรรณ W- 250x250x9x14 mm.</t>
  </si>
  <si>
    <t xml:space="preserve"> -  W- 300x300x15x10mm.</t>
  </si>
  <si>
    <t>เหล็กรูปพรรณ W- 300x300x10x15mm.</t>
  </si>
  <si>
    <t xml:space="preserve">  -  PL 25 มม.</t>
  </si>
  <si>
    <t xml:space="preserve">  -  PL 15 มม.</t>
  </si>
  <si>
    <t xml:space="preserve">  -  PL 10 มม.</t>
  </si>
  <si>
    <t xml:space="preserve">  -  PL 6 มม.</t>
  </si>
  <si>
    <t xml:space="preserve"> -  งานทาสีกันสนิม</t>
  </si>
  <si>
    <t xml:space="preserve"> -  ทาสีกันน้ำมัน</t>
  </si>
  <si>
    <t xml:space="preserve"> -  รางน้ำสแตนเลสกว้าง0.15x0.30ม.</t>
  </si>
  <si>
    <t xml:space="preserve"> -  รางน้ำสแตนเลสกว้าง0.15x0.30ม. หนา 1.2 มม.</t>
  </si>
  <si>
    <t xml:space="preserve"> -  รางน้ำสแตนเลสกว้าง0.30x0.40ม. หนา 1.2 มม. (รวม วีว่าบอร์ด และ flashing)</t>
  </si>
  <si>
    <t xml:space="preserve"> -  รางน้ำสแตนเลสกว้าง0.50x0.60ม.</t>
  </si>
  <si>
    <t xml:space="preserve"> -  รางน้ำสแตนเลสกว้าง0.50x0.60ม. หนา 1.2 มม. (รวม วีว่าบอร์ด และ flashing)</t>
  </si>
  <si>
    <t xml:space="preserve"> -  วัสดุแผ่นปูพื้นวีว่าบอร์ด</t>
  </si>
  <si>
    <t xml:space="preserve"> -  วัสดุแผ่นปูพื้นวีว่าบอร์ด หนา 20 มม. ปูทับด้วยแผ่นยางกันซึม พร้อม flashing บริเวณ Drop off</t>
  </si>
  <si>
    <t xml:space="preserve">  - ทาน้ำยากันซึมภายในถังเก็บน้ำ ชนิด NON- TONIC</t>
  </si>
  <si>
    <t xml:space="preserve">  -  </t>
  </si>
  <si>
    <t>กันซึมภายในถังเก็บน้ำ ชนิด NON- TONIC</t>
  </si>
  <si>
    <t xml:space="preserve">  - งานกันซึม ภายในถังเก็บน้ำใต้ดิน , surge tank , บ่อลิฟต์</t>
  </si>
  <si>
    <t xml:space="preserve">  - งานกันซึม ภายนอกถังเก็บน้ำใต้ดิน , surge tank , บ่อลิฟต์ ใต้ดิน</t>
  </si>
  <si>
    <t xml:space="preserve">  - งานกันซึมหลังคา </t>
  </si>
  <si>
    <t xml:space="preserve">  - งานกันซึมห้องน้ำ , ระเบียง</t>
  </si>
  <si>
    <t xml:space="preserve">  - งานกันซึม ภายในกระบะต้นไม้</t>
  </si>
  <si>
    <t xml:space="preserve">  - งานกันซึม ภายในสระว่ายน้ำ</t>
  </si>
  <si>
    <t xml:space="preserve">  - งานระบบกำจัดปลวก</t>
  </si>
  <si>
    <t xml:space="preserve">  - ก่อคอนกรีตบล็อค 19x39x9 cm. </t>
  </si>
  <si>
    <t xml:space="preserve">  - ก่อคอนกรีตบล็อค 19x39x9 cm. (ภายนอกถังเก็บน้ำใต้ดิน)</t>
  </si>
  <si>
    <t xml:space="preserve">  - ฝาถังน้ำใต้ดิน STAINLESS STEEL หนา 2 มม. ขนาด 850 x 850 มม.</t>
  </si>
  <si>
    <t xml:space="preserve">  - บันไดถังน้ำใต้ดิน STAINLESS STEEL Dia 11/2 " หนา 2.3 มม. ขนาด 600 x 3,600 มม.</t>
  </si>
  <si>
    <t xml:space="preserve">  - บันไดถังน้ำใต้ดิน STAINLESS STEEL Dia 1 1/2 " หนา 3.2 มม. ขนาด 500 x 2,100 มม.</t>
  </si>
  <si>
    <t xml:space="preserve">  - บ่อดักไขมันภายนอกอาคาร คสล. 1.85x1.85x2.10 m.</t>
  </si>
  <si>
    <t xml:space="preserve">  - แผ่น Hollow Core 0.08x0.30 ม. </t>
  </si>
  <si>
    <t xml:space="preserve"> - เสาเข็มเจาะ dia 0.35 m  </t>
  </si>
  <si>
    <t xml:space="preserve"> - เสาเข็มรูปตัวไอ ขนาด 0.22x0.22x8.00 ม. </t>
  </si>
  <si>
    <t xml:space="preserve"> - ค่าสกัดหัวเสาเข็ม dia 0.80 m</t>
  </si>
  <si>
    <t xml:space="preserve"> - เสาเข็มเจาะ dia 0.80 m  L=34.00 ม.</t>
  </si>
  <si>
    <t xml:space="preserve"> - ค่าสกัดหัวเสาเข็ม dia 0.60 m</t>
  </si>
  <si>
    <t xml:space="preserve"> - เสาเข็มเจาะ dia 0.60 m  L=34.00 ม.</t>
  </si>
  <si>
    <t xml:space="preserve">หลังคา Matel Sheet ระบบ Standing Seam รุ่น Zipdek ประกอบด้วย
</t>
  </si>
  <si>
    <t xml:space="preserve"> -  แผ่น Wood Cement Board หนา 20 มม.</t>
  </si>
  <si>
    <t xml:space="preserve"> -  ฉนวนกันความร้อน Mineral Wool หนาไม่ต่ำกว่า 50 มม. ความหนาแน่นไม่ต่ำกว่า 40 กก./ ลบ.ม.</t>
  </si>
  <si>
    <t xml:space="preserve"> -  ตะแกรงเหล็กชุบกัลวาไนซ์ ขนาด 4 มม. #200x200 มม.</t>
  </si>
  <si>
    <t xml:space="preserve"> -  W- 200x150x6x9 mm.</t>
  </si>
  <si>
    <t xml:space="preserve"> -  W-200x200x8x12 mm.</t>
  </si>
  <si>
    <t xml:space="preserve"> -  W-250x175x11x7 mm.</t>
  </si>
  <si>
    <t xml:space="preserve"> -  W-250x250x9x14 mm.</t>
  </si>
  <si>
    <t xml:space="preserve"> -  W-300x300x10x15mm.</t>
  </si>
  <si>
    <t xml:space="preserve">  - ค่าตัดหัวเสาเข็ม</t>
  </si>
  <si>
    <t xml:space="preserve">  - เสาเข็มรูปตัวไอ ขนาด 0.26x0.26x8.00 ม. </t>
  </si>
  <si>
    <t>- ราวมือจับเหล็กท่อกลม ขนาดรอบนอก 38 มม. หนา 2.3 มม. (รวมงานทาสี)</t>
  </si>
  <si>
    <t>รวมเป็นเงิน 16</t>
  </si>
  <si>
    <t>รวมเงิน 11.1</t>
  </si>
  <si>
    <t>รวมเงิน 11.2</t>
  </si>
  <si>
    <t>รวมเงิน 11.3</t>
  </si>
  <si>
    <t xml:space="preserve">   - SOUND ATTENUATOR AIR INLET, OUTLET และงานหุ้มฉนวนพร้อมอะลูมิเนียมหุ้มท่อไอเสีย</t>
  </si>
  <si>
    <t>รวมเงิน 14.1</t>
  </si>
  <si>
    <t>รวมเงิน 14.2</t>
  </si>
  <si>
    <t>รวมเงิน 14.7</t>
  </si>
  <si>
    <t>รวมเงิน 14.6</t>
  </si>
  <si>
    <t>รวมเงิน 14.5</t>
  </si>
  <si>
    <t>รวมเงิน 14.4</t>
  </si>
  <si>
    <t>รวมเงิน 14.3</t>
  </si>
  <si>
    <t>รวมเงิน 15.2</t>
  </si>
  <si>
    <t>รวมเงิน 15.1</t>
  </si>
  <si>
    <t>รวมเงิน 15.6</t>
  </si>
  <si>
    <t>รวมเงิน 15.5</t>
  </si>
  <si>
    <t>รวมเงิน 15.4</t>
  </si>
  <si>
    <t>รวมเงิน 15.3</t>
  </si>
  <si>
    <t>รวมเงิน 20</t>
  </si>
  <si>
    <t xml:space="preserve">รวมเป็นเงิน 1 </t>
  </si>
  <si>
    <t>รวมเงิน  2.1</t>
  </si>
  <si>
    <t>รวมเป็นเงิน 4</t>
  </si>
  <si>
    <t xml:space="preserve">รวมเป็นเงิน 5 </t>
  </si>
  <si>
    <t xml:space="preserve"> - อุปกรณ์ประกอบท่อ PVC.</t>
  </si>
  <si>
    <t xml:space="preserve"> - อุปกรณ์ยึดและรองรับท่อ PVC.</t>
  </si>
  <si>
    <t xml:space="preserve"> - ทดสอบทาสีและสัญลักษณ์ท่อ PVC.</t>
  </si>
  <si>
    <t>รวมเงิน 7.4</t>
  </si>
  <si>
    <t>รวมเงิน 7.3</t>
  </si>
  <si>
    <t xml:space="preserve">รวมเป็นเงิน 7 </t>
  </si>
  <si>
    <t xml:space="preserve"> - ท่อ EMT ขนาด Dia. 1/2" (15 mm.)</t>
  </si>
  <si>
    <t xml:space="preserve"> - สาย IEC 01 ขนาด 2.5 sq.mm.</t>
  </si>
  <si>
    <t xml:space="preserve"> - สาย IEC 01 ขนาด 4 sq.mm.</t>
  </si>
  <si>
    <t xml:space="preserve"> - ท่อ EMT ขนาด Dia. 3/4" (20 mm.)</t>
  </si>
  <si>
    <t>รวมเงิน 2</t>
  </si>
  <si>
    <t xml:space="preserve">ลิฟต์โดยสาร 1000 kg 13 คน จอดรับส่ง 7 ชั้น 7 ประตู (60 m/min) Duplex Selective Collective Control </t>
  </si>
  <si>
    <t xml:space="preserve">ลิฟต์โดยสาร 1600 kg 21 คน จอดรับส่ง 7 ชั้น 7 ประตู (60 m/min) Simplex Selective Collective Control </t>
  </si>
  <si>
    <t xml:space="preserve">   - ค่าตัดหัวเสาเข็ม  ขนาด 0.22x0.22x8.00 ม.</t>
  </si>
  <si>
    <t xml:space="preserve">   - เสาเข็มรูปตัวไอ ขนาด 0.22x0.22x8.00 ม. </t>
  </si>
  <si>
    <t xml:space="preserve">   - ถมดิน</t>
  </si>
  <si>
    <t xml:space="preserve">   - งานขุดดิน</t>
  </si>
  <si>
    <t xml:space="preserve">   - ทรายหยาบอัดแน่น</t>
  </si>
  <si>
    <t xml:space="preserve">   - คอนกรีตหยาบ </t>
  </si>
  <si>
    <t xml:space="preserve">   - แบบหล่อคอนกรีต</t>
  </si>
  <si>
    <t xml:space="preserve">  - เหล็กเสริมกลม SR 24</t>
  </si>
  <si>
    <t xml:space="preserve">   - ทาสีกันน้ำมัน</t>
  </si>
  <si>
    <t xml:space="preserve">   - ทาสีกันสนิม</t>
  </si>
  <si>
    <t xml:space="preserve">   - ตะปู</t>
  </si>
  <si>
    <t xml:space="preserve">   - ลวดผูกเหล็ก</t>
  </si>
  <si>
    <t xml:space="preserve">   - คอนกรีต รูปทรงกระบอก 280 กก./ตร.ซม.  (ผสมน้ำยากันซึม)</t>
  </si>
  <si>
    <t xml:space="preserve">   - เหล็กเสริมกลม SR 24</t>
  </si>
  <si>
    <t xml:space="preserve">   - เหล็กฉาก 100x100x6 มม.</t>
  </si>
  <si>
    <t xml:space="preserve">   - เหล็กฉาก 50x50x6 มม.</t>
  </si>
  <si>
    <t xml:space="preserve">   - คอนกรีตหยาบล็อคท่อ </t>
  </si>
  <si>
    <t xml:space="preserve">   - ทรายถม</t>
  </si>
  <si>
    <t xml:space="preserve">   - RCP dia. 0.30 ม.</t>
  </si>
  <si>
    <t xml:space="preserve">   - RCP dia. 0.40 ม.</t>
  </si>
  <si>
    <t xml:space="preserve"> - แคนา Dia. ลำต้น 10" สูง 7.00 ม. ขึ้นไป ทรงพุ่ม 2.50-3.00 ม.</t>
  </si>
  <si>
    <t xml:space="preserve"> - กระพี้จั่น Dia. ลำต้น 12" สูง 7.00-8.00 ม. ทรงพุ่ม 3.00  ม. ขึ้นไป</t>
  </si>
  <si>
    <t xml:space="preserve"> - ชงโคฮอลแลนด์ Dia. ลำต้น 6" สูง 6.00-7.00 ม. ทรงพุ่ม 2.00  ม. ขึ้นไป</t>
  </si>
  <si>
    <t xml:space="preserve"> - ประดู่อังสนา Dia. ลำต้น 10" สูง 7.00  ม. ขึ้นไป ทรงพุ่ม 2.00-3.00 ม.</t>
  </si>
  <si>
    <t xml:space="preserve"> - มะกล่ำ Dia. ลำต้น 12" สูง 8.00  ม. ขึ้นไป ทรงพุ่ม 3.00  ม. ขึ้นไป</t>
  </si>
  <si>
    <t xml:space="preserve"> - ลำดวน Dia. ลำต้น 4"  สูง 5.00-6.00  ม. ขึ้นไป ทรงพุ่ม 2.00  ม. ขึ้นไป</t>
  </si>
  <si>
    <t xml:space="preserve"> - ศรีตรัง Dia. ลำต้น 4" สูง 2.00  ม. ขึ้นไป ทรงพุ่ม 5.00-6.00 ม.</t>
  </si>
  <si>
    <t xml:space="preserve"> - เหลืองปรีดียาธร Dia. ลำต้น 4"  สูง 6.00  ม. ขึ้นไป ทรงพุ่ม 2.00  ม. ขึ้นไป</t>
  </si>
  <si>
    <t xml:space="preserve"> - กระดาดเขียว สูง 7.00-8.00 ม.ทรงพุ่ม 3.00  ม. ขึ้นไป</t>
  </si>
  <si>
    <t xml:space="preserve">                    </t>
  </si>
  <si>
    <t xml:space="preserve"> - เอื้องหมายนาดอกแดง สูง 0.35 ม. ทรงพุ่ม 0.30 ม. @ 0.30 ม. กระถาง 12"</t>
  </si>
  <si>
    <t xml:space="preserve"> - เข็มม่วง สูง 0.25 ม. ทรงพุ่ม 0.20 ม. @ 0.25 ม. กระถาง 8"</t>
  </si>
  <si>
    <t xml:space="preserve"> - คล้าม้าลาย  สูง 0.25 ม. ทรงพุ่ม 0.20 ม. @ 0.20 ม. กระถาง 8"</t>
  </si>
  <si>
    <t xml:space="preserve"> - เดหลีใบมัน สูง 0.30 ม. ทรงพุ่ม 0.25 ม. @ 0.25 ม. กระถาง 8"</t>
  </si>
  <si>
    <t xml:space="preserve"> - ต้อยติ่งเทศดอกม่วง สูง 0.25 ม. ทรงพุ่ม 0.20 ม. @ 0.25 ม. กระถาง 8"</t>
  </si>
  <si>
    <t xml:space="preserve"> - เทียนขาว สูง 0.40 ม. ทรงพุ่ม 0.40 ม. @ 0.20 ม. กระถาง 8"</t>
  </si>
  <si>
    <t xml:space="preserve"> - พัดนางชี สูง 0.25 ม. ทรงพุ่ม 0.25 ม. @ 0.25 ม. กระถาง 8"</t>
  </si>
  <si>
    <t xml:space="preserve"> - พีโลเขียว  สูง 0.25 ม. ทรงพุ่ม 0.25 ม. @ 0.20 ม. กระถาง 8"</t>
  </si>
  <si>
    <t xml:space="preserve"> - เฟิร์นใบมะขาม สูง 0.25 ม. ทรงพุ่ม 0.20 ม. @ 0.30 ม. กระถาง 10"</t>
  </si>
  <si>
    <t xml:space="preserve"> - เฟิร์นฮาวาย  สูง 0.30 ม. ทรงพุ่ม 0.30 ม. @ 0.30 ม. กระถาง 10"</t>
  </si>
  <si>
    <t xml:space="preserve"> - ยี่โถแคระดอกชมพู สูง 0.25 ม. ทรงพุ่ม 0.20 ม. @ 0.25 ม. กระถาง 8"</t>
  </si>
  <si>
    <t xml:space="preserve"> - เล็กครุฑใบห้าแฉก สูง 0.25 ม. ทรงพุ่ม 0.20 ม. @ 0.30 ม. กระถาง 12"</t>
  </si>
  <si>
    <t xml:space="preserve"> - สะระแหน่ประดับ สูง 0.15 ม. ทรงพุ่ม 0.15 ม. @ 0.15 ม. กระถาง 6"</t>
  </si>
  <si>
    <t xml:space="preserve"> - สังกรณีใบมัน สูง 0.25 ม. ทรงพุ่ม 0.20 ม. @ 0.20 ม. กระถาง 8"</t>
  </si>
  <si>
    <t xml:space="preserve"> - หลิวใบ สูง 0.25 ม. ทรงพุ่ม 0.30 ม. @ 0.25 ม. กระถาง 10"</t>
  </si>
  <si>
    <t xml:space="preserve"> - ไม้สน ขนาด&amp;2" ยาว 3.00 ม.</t>
  </si>
  <si>
    <t xml:space="preserve"> - ไม้ยูคาปอกเปลือก ขนาด&amp;2" ยาว 3.00 ม.</t>
  </si>
  <si>
    <t xml:space="preserve"> - METAL SHEET ขนาด 0.54x1.20 ม.</t>
  </si>
  <si>
    <t xml:space="preserve"> - เสาไม้เนื้อแข็ง ขนาด 2"X2" </t>
  </si>
  <si>
    <t xml:space="preserve"> - ไม้เนื้อแข็ง ขนาด 1 1/2"X2" </t>
  </si>
  <si>
    <t xml:space="preserve"> - ปุ๋ยอินทรีย์ (สำหรับปลูกหญ้า ไม้พุ่มหว่านในอัตตราส่วน 2 ตร.ม.ต่อกระสอบขนาด 20 กิโลกรัม) </t>
  </si>
  <si>
    <t xml:space="preserve"> - กระเบื้องเคลือบ สีเทาอ่อน ผิวหยาบ (T1)</t>
  </si>
  <si>
    <t xml:space="preserve"> - กระเบื้องเคลือบ สีเทาอ่อน ผิวหยาบ (T2)</t>
  </si>
  <si>
    <t xml:space="preserve"> - เซาะร่อง ขนาด 5x5 มม.</t>
  </si>
  <si>
    <t xml:space="preserve"> - ผิวพื้นหินขัด (TR1)</t>
  </si>
  <si>
    <t xml:space="preserve"> - ผิวพื้นหินขัด (TR2)</t>
  </si>
  <si>
    <t xml:space="preserve"> - เซาะร่อง ขนาด 25x25 มม.</t>
  </si>
  <si>
    <t xml:space="preserve"> - ME1 ตะแกรงเหล็กชุบกัลวาไนซ์ขนาดกว้าง 0.50x060 ม. หนา 3 ซม.</t>
  </si>
  <si>
    <t xml:space="preserve"> - ME1 ตะแกรงเหล็กชุบกัลวาไนซ์ขนาดกว้าง 0.30x060 ม. หนา 3 ซม.</t>
  </si>
  <si>
    <t xml:space="preserve"> - ME1 ตะแกรงเหล็กชุบกัลวาไนซ์ขนาดกว้าง 0.20x060 ม. หนา 3 ซม.</t>
  </si>
  <si>
    <t xml:space="preserve"> - ME1 ตะแกรงเหล็กชุบกัลวาไนซ์ขนาดกว้าง 0.15x060 ม. หนา 3 ซม.</t>
  </si>
  <si>
    <t>รวมเงิน 10..1</t>
  </si>
  <si>
    <t>รวมเงิน 13.7</t>
  </si>
  <si>
    <t>รวมเงิน 13.4</t>
  </si>
  <si>
    <t>รวมเงิน 13.3</t>
  </si>
  <si>
    <t>รวมเงิน 13.5</t>
  </si>
  <si>
    <t>รวมเงิน 13.6</t>
  </si>
  <si>
    <t>รวมเงิน 13.1</t>
  </si>
  <si>
    <t>รวมเงิน 13.2</t>
  </si>
  <si>
    <t>รวมเงิน 17.1</t>
  </si>
  <si>
    <t>รวมเงิน 17.2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</si>
</sst>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-* #,##0_-;\-* #,##0_-;_-* &quot;-&quot;_-;_-@_-"/>
    <numFmt numFmtId="44" formatCode="_-&quot;฿&quot;* #,##0.00_-;\-&quot;฿&quot;* #,##0.00_-;_-&quot;฿&quot;* &quot;-&quot;??_-;_-@_-"/>
    <numFmt numFmtId="43" formatCode="_-* #,##0.00_-;\-* #,##0.00_-;_-* &quot;-&quot;??_-;_-@_-"/>
    <numFmt numFmtId="164" formatCode="&quot;$&quot;#,##0_);[Red]\(&quot;$&quot;#,##0\)"/>
    <numFmt numFmtId="165" formatCode="&quot;$&quot;#,##0.00_);\(&quot;$&quot;#,##0.00\)"/>
    <numFmt numFmtId="166" formatCode="&quot;$&quot;#,##0.00_);[Red]\(&quot;$&quot;#,##0.00\)"/>
    <numFmt numFmtId="167" formatCode="_(* #,##0.00_);_(* \(#,##0.00\);_(* &quot;-&quot;??_);_(@_)"/>
    <numFmt numFmtId="168" formatCode="_(* #,##0_);_(* \(#,##0\);_(* &quot;-&quot;??_);_(@_)"/>
    <numFmt numFmtId="169" formatCode="_-* #,##0_-;\-* #,##0_-;_-* &quot;-&quot;??_-;_-@_-"/>
    <numFmt numFmtId="170" formatCode="0.0"/>
    <numFmt numFmtId="171" formatCode="#,##0.0000_);\(#,##0.0000\)"/>
    <numFmt numFmtId="172" formatCode="#,##0;\(#,##0\)"/>
    <numFmt numFmtId="173" formatCode="\t#,##0_);[Red]\(\t#,##0\)"/>
    <numFmt numFmtId="174" formatCode="\$#,##0.00;\(\$#,##0.00\)"/>
    <numFmt numFmtId="175" formatCode="\$#,##0;\(\$#,##0\)"/>
    <numFmt numFmtId="176" formatCode="0.00_)"/>
    <numFmt numFmtId="177" formatCode="_ * #,##0_ ;_ * \-#,##0_ ;_ * &quot;-&quot;_ ;_ @_ "/>
    <numFmt numFmtId="178" formatCode="&quot;฿&quot;#,##0.00"/>
    <numFmt numFmtId="179" formatCode="_ * #,##0.00_ ;_ * \-#,##0.00_ ;_ * &quot;-&quot;??_ ;_ @_ "/>
    <numFmt numFmtId="180" formatCode="_ &quot;\&quot;* #,##0_ ;_ &quot;\&quot;* \-#,##0_ ;_ &quot;\&quot;* &quot;-&quot;_ ;_ @_ "/>
    <numFmt numFmtId="181" formatCode="_ &quot;\&quot;* #,##0.00_ ;_ &quot;\&quot;* \-#,##0.00_ ;_ &quot;\&quot;* &quot;-&quot;??_ ;_ @_ "/>
    <numFmt numFmtId="182" formatCode="#,##0_ ;\-#,##0\ "/>
    <numFmt numFmtId="183" formatCode="#,##0.0;[Blue]\(\-#,##0.0\);\ &quot; &quot;"/>
    <numFmt numFmtId="184" formatCode="[$-187041E]d\ mmmm\ yyyy;@"/>
    <numFmt numFmtId="185" formatCode="_-* #,##0.0000_-;\-* #,##0.0000_-;_-* &quot;-&quot;??_-;_-@_-"/>
    <numFmt numFmtId="186" formatCode="_-* #,##0.00_-;\-* #,##0.00_-;_-* \-??_-;_-@_-"/>
    <numFmt numFmtId="187" formatCode="0.0000"/>
    <numFmt numFmtId="188" formatCode="_(* #,##0.000000_);_(* \(#,##0.000000\);_(* &quot;-&quot;??_);_(@_)"/>
  </numFmts>
  <fonts count="75">
    <font>
      <sz val="14"/>
      <name val="Cordia Ne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Tahoma"/>
      <family val="2"/>
      <charset val="222"/>
    </font>
    <font>
      <sz val="14"/>
      <name val="Cordia New"/>
      <family val="2"/>
    </font>
    <font>
      <sz val="14"/>
      <name val="TH SarabunPSK"/>
      <family val="2"/>
    </font>
    <font>
      <sz val="10"/>
      <name val="Arial"/>
      <family val="2"/>
    </font>
    <font>
      <sz val="14"/>
      <name val="AngsanaUPC"/>
      <family val="1"/>
      <charset val="1"/>
    </font>
    <font>
      <sz val="10"/>
      <name val="Arial"/>
      <family val="2"/>
      <charset val="222"/>
    </font>
    <font>
      <sz val="14"/>
      <name val="Cordia New"/>
      <family val="2"/>
    </font>
    <font>
      <u/>
      <sz val="14"/>
      <color indexed="12"/>
      <name val="Cordia New"/>
      <family val="2"/>
    </font>
    <font>
      <u/>
      <sz val="14"/>
      <color indexed="36"/>
      <name val="Cordia New"/>
      <family val="2"/>
    </font>
    <font>
      <sz val="16"/>
      <color indexed="8"/>
      <name val="AngsanaUPC"/>
      <family val="2"/>
      <charset val="1"/>
    </font>
    <font>
      <sz val="16"/>
      <name val="AngsanaUPC"/>
      <family val="1"/>
      <charset val="1"/>
    </font>
    <font>
      <sz val="16"/>
      <name val="AngsanaUPC"/>
      <family val="1"/>
      <charset val="1"/>
    </font>
    <font>
      <sz val="11"/>
      <color indexed="8"/>
      <name val="Tahoma"/>
      <family val="2"/>
      <charset val="222"/>
    </font>
    <font>
      <sz val="10"/>
      <name val="Times New Roman"/>
      <family val="1"/>
    </font>
    <font>
      <sz val="16"/>
      <name val="DilleniaUPC"/>
      <family val="1"/>
      <charset val="1"/>
    </font>
    <font>
      <sz val="12"/>
      <name val="Arial"/>
      <family val="2"/>
    </font>
    <font>
      <sz val="11"/>
      <color indexed="8"/>
      <name val="Cordia New"/>
      <family val="2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2"/>
      <name val="EucrosiaUPC"/>
      <family val="1"/>
      <charset val="1"/>
    </font>
    <font>
      <sz val="11"/>
      <color indexed="8"/>
      <name val="Tahoma"/>
      <family val="2"/>
    </font>
    <font>
      <sz val="12"/>
      <name val="นูลมรผ"/>
      <charset val="222"/>
    </font>
    <font>
      <sz val="16"/>
      <name val="Cordia New"/>
      <family val="2"/>
    </font>
    <font>
      <sz val="14"/>
      <name val="Cordia New"/>
      <family val="2"/>
    </font>
    <font>
      <u/>
      <sz val="10"/>
      <color indexed="12"/>
      <name val="Arial"/>
      <family val="2"/>
    </font>
    <font>
      <sz val="16"/>
      <name val="Cordia New"/>
      <family val="2"/>
    </font>
    <font>
      <sz val="14"/>
      <name val="AngsanaUPC"/>
      <family val="1"/>
      <charset val="1"/>
    </font>
    <font>
      <sz val="11"/>
      <color indexed="8"/>
      <name val="Tahoma"/>
      <family val="2"/>
      <charset val="222"/>
    </font>
    <font>
      <sz val="14"/>
      <name val="AngsanaUPC"/>
      <family val="1"/>
    </font>
    <font>
      <sz val="11"/>
      <color theme="1"/>
      <name val="Calibri"/>
      <family val="2"/>
      <charset val="222"/>
      <scheme val="minor"/>
    </font>
    <font>
      <sz val="16"/>
      <color theme="1"/>
      <name val="AngsanaUPC"/>
      <family val="2"/>
      <charset val="1"/>
    </font>
    <font>
      <sz val="11"/>
      <color theme="1"/>
      <name val="Calibri"/>
      <family val="2"/>
      <scheme val="minor"/>
    </font>
    <font>
      <b/>
      <sz val="16"/>
      <name val="Cordia New"/>
      <family val="2"/>
    </font>
    <font>
      <sz val="14"/>
      <name val="CordiaUPC"/>
      <family val="2"/>
    </font>
    <font>
      <b/>
      <u/>
      <sz val="16"/>
      <name val="Cordia New"/>
      <family val="2"/>
    </font>
    <font>
      <b/>
      <sz val="16"/>
      <color theme="1"/>
      <name val="Cordia New"/>
      <family val="2"/>
    </font>
    <font>
      <sz val="16"/>
      <color theme="1"/>
      <name val="Cordia New"/>
      <family val="2"/>
    </font>
    <font>
      <sz val="8"/>
      <name val="Cordia New"/>
      <family val="2"/>
    </font>
    <font>
      <b/>
      <sz val="16"/>
      <name val="Cordia New"/>
      <family val="2"/>
      <charset val="222"/>
    </font>
    <font>
      <sz val="16"/>
      <name val="Cordia New"/>
      <family val="2"/>
      <charset val="222"/>
    </font>
    <font>
      <sz val="12"/>
      <name val="Cordia New"/>
      <family val="2"/>
    </font>
    <font>
      <b/>
      <sz val="14"/>
      <name val="TH SarabunPSK"/>
      <family val="2"/>
    </font>
    <font>
      <sz val="15"/>
      <name val="TH SarabunPSK"/>
      <family val="2"/>
    </font>
    <font>
      <sz val="14"/>
      <name val="TH SarabunPSK"/>
      <family val="2"/>
      <charset val="222"/>
    </font>
    <font>
      <b/>
      <sz val="18"/>
      <name val="Cordia New"/>
      <family val="2"/>
    </font>
    <font>
      <sz val="16"/>
      <name val="TH SarabunPSK"/>
      <family val="2"/>
      <charset val="222"/>
    </font>
    <font>
      <sz val="18"/>
      <name val="Cordia New"/>
      <family val="2"/>
    </font>
    <font>
      <b/>
      <sz val="18"/>
      <name val="Cordia New"/>
      <family val="2"/>
      <charset val="222"/>
    </font>
    <font>
      <b/>
      <sz val="14"/>
      <name val="Cordia New"/>
      <family val="2"/>
    </font>
    <font>
      <sz val="20"/>
      <name val="TH SarabunPSK"/>
      <family val="2"/>
      <charset val="222"/>
    </font>
    <font>
      <sz val="16"/>
      <color rgb="FFFF0000"/>
      <name val="Cordia New"/>
      <family val="2"/>
    </font>
    <font>
      <sz val="16"/>
      <color rgb="FFFF0000"/>
      <name val="Cordia New"/>
      <family val="2"/>
      <charset val="222"/>
    </font>
    <font>
      <b/>
      <sz val="16"/>
      <color rgb="FFFF0000"/>
      <name val="Cordia New"/>
      <family val="2"/>
    </font>
    <font>
      <sz val="16"/>
      <color theme="1"/>
      <name val="Cordia New"/>
      <family val="2"/>
      <charset val="222"/>
    </font>
    <font>
      <b/>
      <sz val="16"/>
      <color theme="1"/>
      <name val="Cordia New"/>
      <family val="2"/>
      <charset val="22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699"/>
        <bgColor rgb="FFFFE699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indexed="64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1939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6" fillId="0" borderId="0" applyFont="0" applyFill="0" applyBorder="0" applyAlignment="0" applyProtection="0"/>
    <xf numFmtId="167" fontId="4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0" fillId="0" borderId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171" fontId="2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30" fillId="0" borderId="0"/>
    <xf numFmtId="3" fontId="20" fillId="2" borderId="0"/>
    <xf numFmtId="173" fontId="31" fillId="0" borderId="1" applyFont="0" applyAlignment="0">
      <alignment horizontal="center"/>
    </xf>
    <xf numFmtId="44" fontId="29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" fontId="30" fillId="2" borderId="0"/>
    <xf numFmtId="174" fontId="30" fillId="0" borderId="0"/>
    <xf numFmtId="0" fontId="32" fillId="0" borderId="0" applyProtection="0"/>
    <xf numFmtId="175" fontId="30" fillId="0" borderId="0"/>
    <xf numFmtId="165" fontId="33" fillId="0" borderId="0" applyFill="0" applyBorder="0" applyAlignment="0" applyProtection="0"/>
    <xf numFmtId="2" fontId="20" fillId="2" borderId="0"/>
    <xf numFmtId="38" fontId="34" fillId="3" borderId="0" applyNumberFormat="0" applyBorder="0" applyAlignment="0" applyProtection="0"/>
    <xf numFmtId="0" fontId="35" fillId="0" borderId="2" applyNumberFormat="0" applyAlignment="0" applyProtection="0">
      <alignment horizontal="left" vertical="center"/>
    </xf>
    <xf numFmtId="0" fontId="35" fillId="0" borderId="3">
      <alignment horizontal="left" vertical="center"/>
    </xf>
    <xf numFmtId="0" fontId="36" fillId="0" borderId="0" applyProtection="0"/>
    <xf numFmtId="0" fontId="35" fillId="0" borderId="0" applyProtection="0"/>
    <xf numFmtId="0" fontId="44" fillId="0" borderId="0" applyNumberFormat="0" applyFill="0" applyBorder="0" applyAlignment="0" applyProtection="0">
      <alignment vertical="top"/>
      <protection locked="0"/>
    </xf>
    <xf numFmtId="10" fontId="34" fillId="4" borderId="4" applyNumberFormat="0" applyBorder="0" applyAlignment="0" applyProtection="0"/>
    <xf numFmtId="37" fontId="37" fillId="0" borderId="0"/>
    <xf numFmtId="176" fontId="3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9" fillId="0" borderId="0"/>
    <xf numFmtId="0" fontId="49" fillId="0" borderId="0"/>
    <xf numFmtId="0" fontId="50" fillId="0" borderId="0"/>
    <xf numFmtId="0" fontId="20" fillId="0" borderId="0"/>
    <xf numFmtId="0" fontId="18" fillId="0" borderId="0"/>
    <xf numFmtId="0" fontId="20" fillId="0" borderId="0"/>
    <xf numFmtId="0" fontId="21" fillId="0" borderId="0"/>
    <xf numFmtId="0" fontId="46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20" fillId="0" borderId="0"/>
    <xf numFmtId="0" fontId="45" fillId="0" borderId="0"/>
    <xf numFmtId="0" fontId="18" fillId="0" borderId="0"/>
    <xf numFmtId="0" fontId="18" fillId="0" borderId="0"/>
    <xf numFmtId="0" fontId="5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9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0" fillId="0" borderId="0"/>
    <xf numFmtId="0" fontId="18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39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7" fillId="0" borderId="0" applyFont="0" applyFill="0" applyBorder="0" applyAlignment="0" applyProtection="0"/>
    <xf numFmtId="1" fontId="20" fillId="0" borderId="5" applyNumberFormat="0" applyFill="0" applyAlignment="0" applyProtection="0">
      <alignment horizontal="center" vertical="center"/>
    </xf>
    <xf numFmtId="43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33" fillId="0" borderId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8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29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9" fillId="0" borderId="0"/>
    <xf numFmtId="0" fontId="20" fillId="0" borderId="0"/>
    <xf numFmtId="0" fontId="22" fillId="0" borderId="0"/>
    <xf numFmtId="0" fontId="22" fillId="0" borderId="0"/>
    <xf numFmtId="0" fontId="18" fillId="0" borderId="0"/>
    <xf numFmtId="0" fontId="21" fillId="0" borderId="0"/>
    <xf numFmtId="0" fontId="40" fillId="0" borderId="0"/>
    <xf numFmtId="0" fontId="20" fillId="0" borderId="0"/>
    <xf numFmtId="0" fontId="22" fillId="0" borderId="0"/>
    <xf numFmtId="0" fontId="29" fillId="0" borderId="0"/>
    <xf numFmtId="0" fontId="17" fillId="0" borderId="0"/>
    <xf numFmtId="0" fontId="27" fillId="0" borderId="0"/>
    <xf numFmtId="0" fontId="18" fillId="0" borderId="0"/>
    <xf numFmtId="0" fontId="29" fillId="0" borderId="0"/>
    <xf numFmtId="0" fontId="18" fillId="0" borderId="0"/>
    <xf numFmtId="0" fontId="48" fillId="0" borderId="0"/>
    <xf numFmtId="0" fontId="29" fillId="0" borderId="0"/>
    <xf numFmtId="0" fontId="46" fillId="0" borderId="0"/>
    <xf numFmtId="0" fontId="17" fillId="0" borderId="0"/>
    <xf numFmtId="0" fontId="20" fillId="0" borderId="0"/>
    <xf numFmtId="0" fontId="4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49" fillId="0" borderId="0"/>
    <xf numFmtId="0" fontId="49" fillId="0" borderId="0"/>
    <xf numFmtId="0" fontId="29" fillId="0" borderId="0"/>
    <xf numFmtId="0" fontId="17" fillId="0" borderId="0"/>
    <xf numFmtId="0" fontId="48" fillId="0" borderId="0"/>
    <xf numFmtId="184" fontId="20" fillId="0" borderId="0"/>
    <xf numFmtId="0" fontId="19" fillId="0" borderId="0"/>
    <xf numFmtId="0" fontId="18" fillId="0" borderId="0"/>
    <xf numFmtId="177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80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0" fontId="20" fillId="0" borderId="0"/>
    <xf numFmtId="0" fontId="41" fillId="0" borderId="0"/>
    <xf numFmtId="9" fontId="18" fillId="0" borderId="0" applyFont="0" applyFill="0" applyBorder="0" applyAlignment="0" applyProtection="0"/>
    <xf numFmtId="0" fontId="49" fillId="0" borderId="0"/>
    <xf numFmtId="167" fontId="16" fillId="0" borderId="0" applyFont="0" applyFill="0" applyBorder="0" applyAlignment="0" applyProtection="0"/>
    <xf numFmtId="186" fontId="53" fillId="0" borderId="0" applyFill="0" applyBorder="0" applyAlignment="0" applyProtection="0"/>
    <xf numFmtId="167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7" fontId="21" fillId="0" borderId="0" applyFont="0" applyFill="0" applyBorder="0" applyAlignment="0" applyProtection="0"/>
    <xf numFmtId="43" fontId="42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42" fillId="0" borderId="0"/>
    <xf numFmtId="0" fontId="15" fillId="0" borderId="0"/>
    <xf numFmtId="9" fontId="17" fillId="0" borderId="0" applyFont="0" applyFill="0" applyBorder="0" applyAlignment="0" applyProtection="0"/>
    <xf numFmtId="0" fontId="21" fillId="0" borderId="0"/>
    <xf numFmtId="167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167" fontId="14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49" fillId="0" borderId="0"/>
    <xf numFmtId="0" fontId="48" fillId="0" borderId="0"/>
    <xf numFmtId="0" fontId="20" fillId="0" borderId="0"/>
    <xf numFmtId="0" fontId="49" fillId="0" borderId="0"/>
    <xf numFmtId="9" fontId="20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</cellStyleXfs>
  <cellXfs count="1328">
    <xf numFmtId="0" fontId="0" fillId="0" borderId="0" xfId="0"/>
    <xf numFmtId="0" fontId="42" fillId="0" borderId="0" xfId="267" applyFont="1" applyAlignment="1">
      <alignment horizontal="center"/>
    </xf>
    <xf numFmtId="167" fontId="52" fillId="0" borderId="0" xfId="268" applyFont="1" applyFill="1" applyAlignment="1">
      <alignment vertical="center"/>
    </xf>
    <xf numFmtId="167" fontId="52" fillId="0" borderId="0" xfId="269" applyNumberFormat="1" applyFont="1" applyFill="1" applyBorder="1" applyAlignment="1">
      <alignment horizontal="left" vertical="center"/>
    </xf>
    <xf numFmtId="0" fontId="42" fillId="0" borderId="0" xfId="267" applyFont="1"/>
    <xf numFmtId="0" fontId="52" fillId="0" borderId="0" xfId="267" applyFont="1"/>
    <xf numFmtId="167" fontId="52" fillId="0" borderId="0" xfId="268" applyFont="1" applyFill="1"/>
    <xf numFmtId="0" fontId="42" fillId="0" borderId="17" xfId="267" applyFont="1" applyBorder="1"/>
    <xf numFmtId="0" fontId="42" fillId="0" borderId="40" xfId="267" applyFont="1" applyBorder="1"/>
    <xf numFmtId="10" fontId="42" fillId="0" borderId="16" xfId="267" applyNumberFormat="1" applyFont="1" applyBorder="1"/>
    <xf numFmtId="0" fontId="42" fillId="0" borderId="29" xfId="267" applyFont="1" applyBorder="1"/>
    <xf numFmtId="10" fontId="42" fillId="0" borderId="23" xfId="267" applyNumberFormat="1" applyFont="1" applyBorder="1"/>
    <xf numFmtId="0" fontId="42" fillId="0" borderId="6" xfId="267" applyFont="1" applyBorder="1"/>
    <xf numFmtId="0" fontId="42" fillId="0" borderId="31" xfId="267" applyFont="1" applyBorder="1"/>
    <xf numFmtId="10" fontId="42" fillId="0" borderId="18" xfId="267" applyNumberFormat="1" applyFont="1" applyBorder="1"/>
    <xf numFmtId="0" fontId="42" fillId="0" borderId="23" xfId="267" applyFont="1" applyBorder="1"/>
    <xf numFmtId="0" fontId="42" fillId="0" borderId="29" xfId="267" applyFont="1" applyBorder="1" applyAlignment="1">
      <alignment horizontal="right"/>
    </xf>
    <xf numFmtId="0" fontId="42" fillId="0" borderId="0" xfId="267" applyFont="1" applyAlignment="1">
      <alignment horizontal="right"/>
    </xf>
    <xf numFmtId="0" fontId="42" fillId="0" borderId="31" xfId="267" applyFont="1" applyBorder="1" applyAlignment="1">
      <alignment horizontal="center"/>
    </xf>
    <xf numFmtId="0" fontId="42" fillId="0" borderId="0" xfId="267" applyFont="1" applyAlignment="1">
      <alignment horizontal="left"/>
    </xf>
    <xf numFmtId="167" fontId="42" fillId="0" borderId="18" xfId="270" applyFont="1" applyBorder="1"/>
    <xf numFmtId="0" fontId="42" fillId="0" borderId="40" xfId="267" applyFont="1" applyBorder="1" applyAlignment="1">
      <alignment horizontal="center"/>
    </xf>
    <xf numFmtId="0" fontId="42" fillId="0" borderId="18" xfId="267" applyFont="1" applyBorder="1"/>
    <xf numFmtId="0" fontId="42" fillId="0" borderId="16" xfId="267" applyFont="1" applyBorder="1"/>
    <xf numFmtId="0" fontId="42" fillId="0" borderId="29" xfId="267" applyFont="1" applyBorder="1" applyAlignment="1">
      <alignment horizontal="center"/>
    </xf>
    <xf numFmtId="0" fontId="42" fillId="0" borderId="23" xfId="267" applyFont="1" applyBorder="1" applyAlignment="1">
      <alignment horizontal="center"/>
    </xf>
    <xf numFmtId="187" fontId="42" fillId="7" borderId="29" xfId="267" applyNumberFormat="1" applyFont="1" applyFill="1" applyBorder="1"/>
    <xf numFmtId="187" fontId="42" fillId="7" borderId="0" xfId="267" applyNumberFormat="1" applyFont="1" applyFill="1"/>
    <xf numFmtId="43" fontId="42" fillId="7" borderId="0" xfId="267" applyNumberFormat="1" applyFont="1" applyFill="1"/>
    <xf numFmtId="43" fontId="42" fillId="7" borderId="23" xfId="267" applyNumberFormat="1" applyFont="1" applyFill="1" applyBorder="1"/>
    <xf numFmtId="0" fontId="52" fillId="6" borderId="3" xfId="267" applyFont="1" applyFill="1" applyBorder="1" applyAlignment="1">
      <alignment horizontal="center"/>
    </xf>
    <xf numFmtId="187" fontId="52" fillId="6" borderId="3" xfId="267" applyNumberFormat="1" applyFont="1" applyFill="1" applyBorder="1"/>
    <xf numFmtId="0" fontId="42" fillId="6" borderId="19" xfId="267" applyFont="1" applyFill="1" applyBorder="1"/>
    <xf numFmtId="0" fontId="54" fillId="0" borderId="0" xfId="267" applyFont="1"/>
    <xf numFmtId="187" fontId="42" fillId="0" borderId="0" xfId="267" applyNumberFormat="1" applyFont="1"/>
    <xf numFmtId="43" fontId="42" fillId="0" borderId="0" xfId="267" applyNumberFormat="1" applyFont="1"/>
    <xf numFmtId="167" fontId="42" fillId="0" borderId="0" xfId="267" applyNumberFormat="1" applyFont="1"/>
    <xf numFmtId="188" fontId="42" fillId="0" borderId="0" xfId="267" applyNumberFormat="1" applyFont="1"/>
    <xf numFmtId="43" fontId="42" fillId="0" borderId="0" xfId="3" applyFont="1"/>
    <xf numFmtId="43" fontId="42" fillId="0" borderId="4" xfId="271" applyFont="1" applyFill="1" applyBorder="1"/>
    <xf numFmtId="187" fontId="42" fillId="0" borderId="4" xfId="267" applyNumberFormat="1" applyFont="1" applyBorder="1"/>
    <xf numFmtId="167" fontId="52" fillId="0" borderId="15" xfId="25" quotePrefix="1" applyNumberFormat="1" applyFont="1" applyFill="1" applyBorder="1" applyAlignment="1">
      <alignment horizontal="left" vertical="center" wrapText="1"/>
    </xf>
    <xf numFmtId="43" fontId="42" fillId="0" borderId="21" xfId="3" applyFont="1" applyFill="1" applyBorder="1" applyAlignment="1">
      <alignment horizontal="right" vertical="center"/>
    </xf>
    <xf numFmtId="167" fontId="42" fillId="0" borderId="21" xfId="25" applyNumberFormat="1" applyFont="1" applyFill="1" applyBorder="1" applyAlignment="1">
      <alignment horizontal="center" vertical="center"/>
    </xf>
    <xf numFmtId="1" fontId="52" fillId="0" borderId="21" xfId="25" applyNumberFormat="1" applyFont="1" applyFill="1" applyBorder="1" applyAlignment="1">
      <alignment horizontal="left" vertical="center"/>
    </xf>
    <xf numFmtId="43" fontId="42" fillId="0" borderId="9" xfId="3" applyFont="1" applyFill="1" applyBorder="1" applyAlignment="1" applyProtection="1">
      <alignment vertical="center"/>
    </xf>
    <xf numFmtId="167" fontId="42" fillId="0" borderId="9" xfId="25" applyNumberFormat="1" applyFont="1" applyFill="1" applyBorder="1" applyAlignment="1">
      <alignment horizontal="center" vertical="center"/>
    </xf>
    <xf numFmtId="43" fontId="42" fillId="0" borderId="9" xfId="3" applyFont="1" applyFill="1" applyBorder="1" applyAlignment="1">
      <alignment horizontal="right" vertical="center"/>
    </xf>
    <xf numFmtId="43" fontId="42" fillId="0" borderId="14" xfId="3" applyFont="1" applyFill="1" applyBorder="1" applyAlignment="1">
      <alignment horizontal="right" vertical="center"/>
    </xf>
    <xf numFmtId="167" fontId="42" fillId="0" borderId="14" xfId="25" applyNumberFormat="1" applyFont="1" applyFill="1" applyBorder="1" applyAlignment="1">
      <alignment horizontal="center" vertical="center"/>
    </xf>
    <xf numFmtId="43" fontId="42" fillId="0" borderId="24" xfId="3" applyFont="1" applyFill="1" applyBorder="1" applyAlignment="1">
      <alignment horizontal="right" vertical="center"/>
    </xf>
    <xf numFmtId="167" fontId="42" fillId="0" borderId="24" xfId="25" applyNumberFormat="1" applyFont="1" applyFill="1" applyBorder="1" applyAlignment="1">
      <alignment horizontal="center" vertical="center"/>
    </xf>
    <xf numFmtId="4" fontId="42" fillId="0" borderId="0" xfId="17" applyNumberFormat="1" applyFont="1" applyFill="1" applyAlignment="1">
      <alignment vertical="top"/>
    </xf>
    <xf numFmtId="167" fontId="52" fillId="0" borderId="8" xfId="272" applyFont="1" applyFill="1" applyBorder="1" applyAlignment="1">
      <alignment horizontal="center" vertical="top"/>
    </xf>
    <xf numFmtId="167" fontId="52" fillId="0" borderId="15" xfId="25" quotePrefix="1" applyNumberFormat="1" applyFont="1" applyFill="1" applyBorder="1" applyAlignment="1">
      <alignment horizontal="left" vertical="top" wrapText="1"/>
    </xf>
    <xf numFmtId="43" fontId="42" fillId="0" borderId="21" xfId="3" applyFont="1" applyFill="1" applyBorder="1" applyAlignment="1">
      <alignment horizontal="right" vertical="top"/>
    </xf>
    <xf numFmtId="167" fontId="42" fillId="0" borderId="21" xfId="25" applyNumberFormat="1" applyFont="1" applyFill="1" applyBorder="1" applyAlignment="1">
      <alignment horizontal="center" vertical="top"/>
    </xf>
    <xf numFmtId="1" fontId="52" fillId="0" borderId="21" xfId="25" applyNumberFormat="1" applyFont="1" applyFill="1" applyBorder="1" applyAlignment="1">
      <alignment horizontal="left" vertical="top"/>
    </xf>
    <xf numFmtId="43" fontId="42" fillId="0" borderId="9" xfId="3" applyFont="1" applyFill="1" applyBorder="1" applyAlignment="1" applyProtection="1">
      <alignment vertical="top"/>
    </xf>
    <xf numFmtId="43" fontId="52" fillId="0" borderId="9" xfId="3" applyFont="1" applyFill="1" applyBorder="1" applyAlignment="1">
      <alignment horizontal="right" vertical="top"/>
    </xf>
    <xf numFmtId="43" fontId="42" fillId="0" borderId="9" xfId="3" applyFont="1" applyFill="1" applyBorder="1" applyAlignment="1">
      <alignment horizontal="right" vertical="top"/>
    </xf>
    <xf numFmtId="167" fontId="42" fillId="0" borderId="9" xfId="25" applyNumberFormat="1" applyFont="1" applyFill="1" applyBorder="1" applyAlignment="1">
      <alignment horizontal="center" vertical="top"/>
    </xf>
    <xf numFmtId="43" fontId="42" fillId="0" borderId="14" xfId="3" applyFont="1" applyFill="1" applyBorder="1" applyAlignment="1">
      <alignment horizontal="right" vertical="top"/>
    </xf>
    <xf numFmtId="167" fontId="42" fillId="0" borderId="14" xfId="25" applyNumberFormat="1" applyFont="1" applyFill="1" applyBorder="1" applyAlignment="1">
      <alignment horizontal="center" vertical="top"/>
    </xf>
    <xf numFmtId="43" fontId="42" fillId="0" borderId="24" xfId="3" applyFont="1" applyFill="1" applyBorder="1" applyAlignment="1">
      <alignment horizontal="right" vertical="top"/>
    </xf>
    <xf numFmtId="167" fontId="42" fillId="0" borderId="24" xfId="25" applyNumberFormat="1" applyFont="1" applyFill="1" applyBorder="1" applyAlignment="1">
      <alignment horizontal="center" vertical="top"/>
    </xf>
    <xf numFmtId="43" fontId="42" fillId="0" borderId="12" xfId="3" applyFont="1" applyFill="1" applyBorder="1" applyAlignment="1" applyProtection="1">
      <alignment vertical="top"/>
    </xf>
    <xf numFmtId="0" fontId="42" fillId="0" borderId="9" xfId="6" applyNumberFormat="1" applyFont="1" applyFill="1" applyBorder="1" applyAlignment="1">
      <alignment horizontal="center" vertical="top"/>
    </xf>
    <xf numFmtId="43" fontId="42" fillId="0" borderId="9" xfId="6" applyFont="1" applyFill="1" applyBorder="1" applyAlignment="1" applyProtection="1">
      <alignment horizontal="left" vertical="top" wrapText="1"/>
    </xf>
    <xf numFmtId="43" fontId="42" fillId="0" borderId="7" xfId="6" applyFont="1" applyFill="1" applyBorder="1" applyAlignment="1" applyProtection="1">
      <alignment horizontal="left" vertical="top" wrapText="1"/>
    </xf>
    <xf numFmtId="43" fontId="42" fillId="0" borderId="7" xfId="3" applyFont="1" applyFill="1" applyBorder="1" applyAlignment="1" applyProtection="1">
      <alignment vertical="top"/>
    </xf>
    <xf numFmtId="43" fontId="42" fillId="0" borderId="11" xfId="3" applyFont="1" applyFill="1" applyBorder="1" applyAlignment="1" applyProtection="1">
      <alignment vertical="top"/>
    </xf>
    <xf numFmtId="43" fontId="42" fillId="0" borderId="12" xfId="6" applyFont="1" applyFill="1" applyBorder="1" applyAlignment="1" applyProtection="1">
      <alignment horizontal="center" vertical="top"/>
    </xf>
    <xf numFmtId="43" fontId="42" fillId="0" borderId="9" xfId="6" quotePrefix="1" applyFont="1" applyFill="1" applyBorder="1" applyAlignment="1" applyProtection="1">
      <alignment horizontal="left" vertical="top" wrapText="1"/>
    </xf>
    <xf numFmtId="43" fontId="42" fillId="0" borderId="11" xfId="6" applyFont="1" applyFill="1" applyBorder="1" applyAlignment="1" applyProtection="1">
      <alignment horizontal="center" vertical="top"/>
    </xf>
    <xf numFmtId="43" fontId="42" fillId="0" borderId="14" xfId="6" applyFont="1" applyFill="1" applyBorder="1" applyAlignment="1" applyProtection="1">
      <alignment horizontal="left" vertical="top" wrapText="1"/>
    </xf>
    <xf numFmtId="43" fontId="42" fillId="0" borderId="14" xfId="3" applyFont="1" applyFill="1" applyBorder="1" applyAlignment="1" applyProtection="1">
      <alignment vertical="top"/>
    </xf>
    <xf numFmtId="43" fontId="42" fillId="0" borderId="28" xfId="6" applyFont="1" applyFill="1" applyBorder="1" applyAlignment="1" applyProtection="1">
      <alignment horizontal="center" vertical="top"/>
    </xf>
    <xf numFmtId="43" fontId="42" fillId="0" borderId="7" xfId="3" applyFont="1" applyFill="1" applyBorder="1" applyAlignment="1">
      <alignment horizontal="right" vertical="top"/>
    </xf>
    <xf numFmtId="43" fontId="42" fillId="0" borderId="5" xfId="3" applyFont="1" applyFill="1" applyBorder="1" applyAlignment="1">
      <alignment vertical="top"/>
    </xf>
    <xf numFmtId="167" fontId="52" fillId="0" borderId="8" xfId="22" applyFont="1" applyFill="1" applyBorder="1" applyAlignment="1">
      <alignment horizontal="center" vertical="top"/>
    </xf>
    <xf numFmtId="43" fontId="42" fillId="0" borderId="0" xfId="3" applyFont="1" applyFill="1" applyAlignment="1">
      <alignment vertical="top"/>
    </xf>
    <xf numFmtId="4" fontId="42" fillId="0" borderId="0" xfId="17" applyNumberFormat="1" applyFont="1" applyFill="1" applyAlignment="1" applyProtection="1">
      <alignment vertical="top"/>
    </xf>
    <xf numFmtId="43" fontId="42" fillId="0" borderId="32" xfId="3" applyFont="1" applyFill="1" applyBorder="1" applyAlignment="1">
      <alignment horizontal="center" vertical="top"/>
    </xf>
    <xf numFmtId="43" fontId="42" fillId="0" borderId="8" xfId="3" applyFont="1" applyFill="1" applyBorder="1" applyAlignment="1">
      <alignment horizontal="center" vertical="top"/>
    </xf>
    <xf numFmtId="43" fontId="42" fillId="0" borderId="11" xfId="3" applyFont="1" applyFill="1" applyBorder="1" applyAlignment="1">
      <alignment vertical="top"/>
    </xf>
    <xf numFmtId="4" fontId="42" fillId="0" borderId="11" xfId="57" applyNumberFormat="1" applyFont="1" applyFill="1" applyBorder="1" applyAlignment="1">
      <alignment vertical="top"/>
    </xf>
    <xf numFmtId="43" fontId="42" fillId="0" borderId="14" xfId="3" applyFont="1" applyFill="1" applyBorder="1" applyAlignment="1">
      <alignment horizontal="center" vertical="top"/>
    </xf>
    <xf numFmtId="43" fontId="42" fillId="0" borderId="14" xfId="3" applyFont="1" applyFill="1" applyBorder="1" applyAlignment="1" applyProtection="1">
      <alignment horizontal="center" vertical="top"/>
    </xf>
    <xf numFmtId="43" fontId="42" fillId="0" borderId="9" xfId="3" applyFont="1" applyFill="1" applyBorder="1" applyAlignment="1">
      <alignment vertical="top"/>
    </xf>
    <xf numFmtId="43" fontId="42" fillId="0" borderId="9" xfId="3" applyFont="1" applyFill="1" applyBorder="1" applyAlignment="1" applyProtection="1">
      <alignment horizontal="center" vertical="top"/>
    </xf>
    <xf numFmtId="43" fontId="42" fillId="0" borderId="8" xfId="3" applyFont="1" applyFill="1" applyBorder="1" applyAlignment="1">
      <alignment vertical="top"/>
    </xf>
    <xf numFmtId="43" fontId="42" fillId="0" borderId="7" xfId="3" applyFont="1" applyFill="1" applyBorder="1" applyAlignment="1">
      <alignment vertical="top"/>
    </xf>
    <xf numFmtId="43" fontId="42" fillId="0" borderId="0" xfId="3" applyFont="1" applyFill="1" applyBorder="1" applyAlignment="1">
      <alignment vertical="top"/>
    </xf>
    <xf numFmtId="43" fontId="42" fillId="0" borderId="22" xfId="6" applyFont="1" applyFill="1" applyBorder="1" applyAlignment="1">
      <alignment horizontal="center" vertical="top"/>
    </xf>
    <xf numFmtId="43" fontId="42" fillId="0" borderId="8" xfId="6" applyFont="1" applyFill="1" applyBorder="1" applyAlignment="1">
      <alignment horizontal="center" vertical="top"/>
    </xf>
    <xf numFmtId="43" fontId="42" fillId="0" borderId="26" xfId="6" applyFont="1" applyFill="1" applyBorder="1" applyAlignment="1">
      <alignment horizontal="center" vertical="top"/>
    </xf>
    <xf numFmtId="43" fontId="42" fillId="0" borderId="7" xfId="17" applyFont="1" applyFill="1" applyBorder="1" applyAlignment="1">
      <alignment horizontal="center" vertical="top"/>
    </xf>
    <xf numFmtId="43" fontId="42" fillId="0" borderId="9" xfId="17" applyFont="1" applyFill="1" applyBorder="1" applyAlignment="1">
      <alignment horizontal="center" vertical="top"/>
    </xf>
    <xf numFmtId="4" fontId="42" fillId="0" borderId="0" xfId="6" applyNumberFormat="1" applyFont="1" applyFill="1" applyAlignment="1">
      <alignment horizontal="center" vertical="top"/>
    </xf>
    <xf numFmtId="4" fontId="42" fillId="0" borderId="0" xfId="6" applyNumberFormat="1" applyFont="1" applyFill="1" applyAlignment="1">
      <alignment vertical="top"/>
    </xf>
    <xf numFmtId="168" fontId="42" fillId="0" borderId="0" xfId="6" applyNumberFormat="1" applyFont="1" applyFill="1" applyAlignment="1">
      <alignment horizontal="right" vertical="top"/>
    </xf>
    <xf numFmtId="43" fontId="52" fillId="0" borderId="0" xfId="11" quotePrefix="1" applyFont="1" applyFill="1" applyBorder="1" applyAlignment="1">
      <alignment horizontal="center" vertical="top"/>
    </xf>
    <xf numFmtId="43" fontId="52" fillId="0" borderId="0" xfId="3" applyFont="1" applyFill="1" applyBorder="1" applyAlignment="1">
      <alignment horizontal="right" vertical="top"/>
    </xf>
    <xf numFmtId="49" fontId="52" fillId="0" borderId="9" xfId="3" applyNumberFormat="1" applyFont="1" applyFill="1" applyBorder="1" applyAlignment="1">
      <alignment horizontal="center" vertical="top"/>
    </xf>
    <xf numFmtId="43" fontId="42" fillId="0" borderId="9" xfId="3" quotePrefix="1" applyFont="1" applyFill="1" applyBorder="1" applyAlignment="1">
      <alignment vertical="top"/>
    </xf>
    <xf numFmtId="0" fontId="42" fillId="0" borderId="9" xfId="35" quotePrefix="1" applyNumberFormat="1" applyFont="1" applyFill="1" applyBorder="1" applyAlignment="1">
      <alignment horizontal="left" vertical="top"/>
    </xf>
    <xf numFmtId="0" fontId="42" fillId="0" borderId="9" xfId="35" quotePrefix="1" applyNumberFormat="1" applyFont="1" applyFill="1" applyBorder="1" applyAlignment="1">
      <alignment horizontal="center" vertical="top"/>
    </xf>
    <xf numFmtId="43" fontId="42" fillId="0" borderId="7" xfId="3" quotePrefix="1" applyFont="1" applyFill="1" applyBorder="1" applyAlignment="1">
      <alignment vertical="top"/>
    </xf>
    <xf numFmtId="4" fontId="42" fillId="0" borderId="9" xfId="35" quotePrefix="1" applyNumberFormat="1" applyFont="1" applyFill="1" applyBorder="1" applyAlignment="1">
      <alignment horizontal="center" vertical="top"/>
    </xf>
    <xf numFmtId="43" fontId="42" fillId="0" borderId="10" xfId="3" quotePrefix="1" applyFont="1" applyFill="1" applyBorder="1" applyAlignment="1">
      <alignment vertical="top"/>
    </xf>
    <xf numFmtId="43" fontId="42" fillId="0" borderId="9" xfId="3" quotePrefix="1" applyFont="1" applyFill="1" applyBorder="1" applyAlignment="1">
      <alignment horizontal="center" vertical="top"/>
    </xf>
    <xf numFmtId="49" fontId="42" fillId="0" borderId="9" xfId="3" applyNumberFormat="1" applyFont="1" applyFill="1" applyBorder="1" applyAlignment="1">
      <alignment horizontal="center" vertical="top"/>
    </xf>
    <xf numFmtId="4" fontId="42" fillId="0" borderId="9" xfId="3" quotePrefix="1" applyNumberFormat="1" applyFont="1" applyFill="1" applyBorder="1" applyAlignment="1">
      <alignment horizontal="center" vertical="top"/>
    </xf>
    <xf numFmtId="0" fontId="42" fillId="0" borderId="14" xfId="35" quotePrefix="1" applyNumberFormat="1" applyFont="1" applyFill="1" applyBorder="1" applyAlignment="1">
      <alignment horizontal="center" vertical="top"/>
    </xf>
    <xf numFmtId="49" fontId="52" fillId="0" borderId="7" xfId="3" applyNumberFormat="1" applyFont="1" applyFill="1" applyBorder="1" applyAlignment="1">
      <alignment horizontal="center" vertical="top"/>
    </xf>
    <xf numFmtId="0" fontId="42" fillId="0" borderId="7" xfId="35" quotePrefix="1" applyNumberFormat="1" applyFont="1" applyFill="1" applyBorder="1" applyAlignment="1">
      <alignment horizontal="center" vertical="top"/>
    </xf>
    <xf numFmtId="43" fontId="42" fillId="0" borderId="14" xfId="3" quotePrefix="1" applyFont="1" applyFill="1" applyBorder="1" applyAlignment="1">
      <alignment vertical="top"/>
    </xf>
    <xf numFmtId="43" fontId="42" fillId="0" borderId="9" xfId="3" applyFont="1" applyFill="1" applyBorder="1" applyAlignment="1">
      <alignment horizontal="center" vertical="top"/>
    </xf>
    <xf numFmtId="43" fontId="42" fillId="0" borderId="13" xfId="3" quotePrefix="1" applyFont="1" applyFill="1" applyBorder="1" applyAlignment="1">
      <alignment vertical="top"/>
    </xf>
    <xf numFmtId="0" fontId="42" fillId="0" borderId="12" xfId="35" quotePrefix="1" applyNumberFormat="1" applyFont="1" applyFill="1" applyBorder="1" applyAlignment="1">
      <alignment horizontal="center" vertical="top"/>
    </xf>
    <xf numFmtId="43" fontId="42" fillId="0" borderId="7" xfId="3" quotePrefix="1" applyFont="1" applyFill="1" applyBorder="1" applyAlignment="1">
      <alignment horizontal="center" vertical="top"/>
    </xf>
    <xf numFmtId="49" fontId="42" fillId="0" borderId="14" xfId="3" applyNumberFormat="1" applyFont="1" applyFill="1" applyBorder="1" applyAlignment="1">
      <alignment horizontal="center" vertical="top"/>
    </xf>
    <xf numFmtId="4" fontId="42" fillId="0" borderId="0" xfId="3" applyNumberFormat="1" applyFont="1" applyFill="1" applyBorder="1" applyAlignment="1">
      <alignment horizontal="center" vertical="top"/>
    </xf>
    <xf numFmtId="43" fontId="52" fillId="0" borderId="7" xfId="3" applyFont="1" applyFill="1" applyBorder="1" applyAlignment="1" applyProtection="1">
      <alignment horizontal="center" vertical="top"/>
    </xf>
    <xf numFmtId="43" fontId="52" fillId="0" borderId="11" xfId="3" applyFont="1" applyFill="1" applyBorder="1" applyAlignment="1" applyProtection="1">
      <alignment vertical="top"/>
    </xf>
    <xf numFmtId="43" fontId="52" fillId="0" borderId="7" xfId="3" applyFont="1" applyFill="1" applyBorder="1" applyAlignment="1" applyProtection="1">
      <alignment vertical="top"/>
    </xf>
    <xf numFmtId="43" fontId="52" fillId="0" borderId="9" xfId="3" applyFont="1" applyFill="1" applyBorder="1" applyAlignment="1" applyProtection="1">
      <alignment vertical="top"/>
    </xf>
    <xf numFmtId="43" fontId="52" fillId="0" borderId="12" xfId="3" applyFont="1" applyFill="1" applyBorder="1" applyAlignment="1" applyProtection="1">
      <alignment vertical="top"/>
    </xf>
    <xf numFmtId="43" fontId="42" fillId="0" borderId="24" xfId="3" applyFont="1" applyFill="1" applyBorder="1" applyAlignment="1" applyProtection="1">
      <alignment vertical="top"/>
    </xf>
    <xf numFmtId="43" fontId="42" fillId="0" borderId="14" xfId="3" applyFont="1" applyFill="1" applyBorder="1" applyAlignment="1">
      <alignment vertical="top"/>
    </xf>
    <xf numFmtId="43" fontId="42" fillId="0" borderId="28" xfId="3" applyFont="1" applyFill="1" applyBorder="1" applyAlignment="1" applyProtection="1">
      <alignment vertical="top"/>
    </xf>
    <xf numFmtId="43" fontId="42" fillId="0" borderId="24" xfId="3" applyFont="1" applyFill="1" applyBorder="1" applyAlignment="1">
      <alignment vertical="top"/>
    </xf>
    <xf numFmtId="43" fontId="42" fillId="0" borderId="16" xfId="6" quotePrefix="1" applyFont="1" applyFill="1" applyBorder="1" applyAlignment="1" applyProtection="1">
      <alignment horizontal="right" vertical="top"/>
    </xf>
    <xf numFmtId="43" fontId="42" fillId="0" borderId="12" xfId="6" quotePrefix="1" applyFont="1" applyFill="1" applyBorder="1" applyAlignment="1" applyProtection="1">
      <alignment horizontal="right" vertical="top"/>
    </xf>
    <xf numFmtId="49" fontId="52" fillId="0" borderId="21" xfId="3" applyNumberFormat="1" applyFont="1" applyFill="1" applyBorder="1" applyAlignment="1">
      <alignment horizontal="center" vertical="top"/>
    </xf>
    <xf numFmtId="43" fontId="42" fillId="0" borderId="20" xfId="3" applyFont="1" applyFill="1" applyBorder="1" applyAlignment="1" applyProtection="1">
      <alignment horizontal="center" vertical="top"/>
    </xf>
    <xf numFmtId="43" fontId="42" fillId="0" borderId="21" xfId="3" quotePrefix="1" applyFont="1" applyFill="1" applyBorder="1" applyAlignment="1">
      <alignment horizontal="right" vertical="top"/>
    </xf>
    <xf numFmtId="43" fontId="42" fillId="0" borderId="20" xfId="3" applyFont="1" applyFill="1" applyBorder="1" applyAlignment="1" applyProtection="1">
      <alignment vertical="top"/>
    </xf>
    <xf numFmtId="43" fontId="42" fillId="0" borderId="20" xfId="3" quotePrefix="1" applyFont="1" applyFill="1" applyBorder="1" applyAlignment="1">
      <alignment horizontal="right" vertical="top"/>
    </xf>
    <xf numFmtId="43" fontId="42" fillId="0" borderId="21" xfId="3" applyFont="1" applyFill="1" applyBorder="1" applyAlignment="1" applyProtection="1">
      <alignment vertical="top"/>
    </xf>
    <xf numFmtId="43" fontId="42" fillId="0" borderId="12" xfId="3" applyFont="1" applyFill="1" applyBorder="1" applyAlignment="1">
      <alignment vertical="top"/>
    </xf>
    <xf numFmtId="43" fontId="42" fillId="0" borderId="10" xfId="3" applyFont="1" applyFill="1" applyBorder="1" applyAlignment="1" applyProtection="1">
      <alignment vertical="top"/>
    </xf>
    <xf numFmtId="43" fontId="42" fillId="0" borderId="0" xfId="3" applyFont="1" applyFill="1" applyAlignment="1">
      <alignment horizontal="center" vertical="top"/>
    </xf>
    <xf numFmtId="43" fontId="42" fillId="0" borderId="26" xfId="3" applyFont="1" applyFill="1" applyBorder="1" applyAlignment="1">
      <alignment horizontal="center" vertical="top"/>
    </xf>
    <xf numFmtId="43" fontId="42" fillId="0" borderId="7" xfId="3" applyFont="1" applyFill="1" applyBorder="1" applyAlignment="1">
      <alignment vertical="center"/>
    </xf>
    <xf numFmtId="43" fontId="42" fillId="0" borderId="7" xfId="3" applyFont="1" applyFill="1" applyBorder="1" applyAlignment="1">
      <alignment horizontal="center" vertical="top"/>
    </xf>
    <xf numFmtId="43" fontId="52" fillId="0" borderId="9" xfId="3" applyFont="1" applyFill="1" applyBorder="1" applyAlignment="1" applyProtection="1">
      <alignment horizontal="center" vertical="top"/>
    </xf>
    <xf numFmtId="43" fontId="42" fillId="0" borderId="7" xfId="3" applyFont="1" applyFill="1" applyBorder="1" applyAlignment="1" applyProtection="1">
      <alignment horizontal="center" vertical="top"/>
    </xf>
    <xf numFmtId="43" fontId="42" fillId="0" borderId="11" xfId="3" applyFont="1" applyFill="1" applyBorder="1" applyAlignment="1" applyProtection="1">
      <alignment horizontal="center" vertical="top"/>
    </xf>
    <xf numFmtId="43" fontId="42" fillId="0" borderId="0" xfId="3" applyFont="1" applyFill="1" applyBorder="1" applyAlignment="1">
      <alignment horizontal="center" vertical="top"/>
    </xf>
    <xf numFmtId="43" fontId="42" fillId="0" borderId="11" xfId="3" applyFont="1" applyFill="1" applyBorder="1" applyAlignment="1">
      <alignment horizontal="center" vertical="top"/>
    </xf>
    <xf numFmtId="43" fontId="42" fillId="0" borderId="21" xfId="3" applyFont="1" applyFill="1" applyBorder="1" applyAlignment="1">
      <alignment horizontal="center" vertical="top"/>
    </xf>
    <xf numFmtId="43" fontId="42" fillId="0" borderId="21" xfId="3" applyFont="1" applyFill="1" applyBorder="1" applyAlignment="1">
      <alignment vertical="top"/>
    </xf>
    <xf numFmtId="43" fontId="42" fillId="0" borderId="28" xfId="3" applyFont="1" applyFill="1" applyBorder="1" applyAlignment="1">
      <alignment vertical="top"/>
    </xf>
    <xf numFmtId="0" fontId="42" fillId="0" borderId="7" xfId="35" quotePrefix="1" applyNumberFormat="1" applyFont="1" applyFill="1" applyBorder="1" applyAlignment="1">
      <alignment horizontal="left" vertical="top"/>
    </xf>
    <xf numFmtId="43" fontId="52" fillId="0" borderId="12" xfId="3" applyFont="1" applyFill="1" applyBorder="1" applyAlignment="1" applyProtection="1">
      <alignment horizontal="center" vertical="top"/>
    </xf>
    <xf numFmtId="43" fontId="58" fillId="0" borderId="7" xfId="3" applyFont="1" applyFill="1" applyBorder="1" applyAlignment="1" applyProtection="1">
      <alignment horizontal="center" vertical="top"/>
    </xf>
    <xf numFmtId="43" fontId="58" fillId="0" borderId="11" xfId="3" applyFont="1" applyFill="1" applyBorder="1" applyAlignment="1" applyProtection="1">
      <alignment vertical="top"/>
    </xf>
    <xf numFmtId="43" fontId="58" fillId="0" borderId="7" xfId="3" applyFont="1" applyFill="1" applyBorder="1" applyAlignment="1" applyProtection="1">
      <alignment vertical="top"/>
    </xf>
    <xf numFmtId="43" fontId="59" fillId="0" borderId="9" xfId="3" applyFont="1" applyFill="1" applyBorder="1" applyAlignment="1">
      <alignment horizontal="center" vertical="top"/>
    </xf>
    <xf numFmtId="43" fontId="59" fillId="0" borderId="9" xfId="3" applyFont="1" applyFill="1" applyBorder="1" applyAlignment="1">
      <alignment vertical="top"/>
    </xf>
    <xf numFmtId="43" fontId="59" fillId="0" borderId="7" xfId="3" applyFont="1" applyFill="1" applyBorder="1" applyAlignment="1" applyProtection="1">
      <alignment vertical="top"/>
    </xf>
    <xf numFmtId="43" fontId="59" fillId="0" borderId="11" xfId="3" applyFont="1" applyFill="1" applyBorder="1" applyAlignment="1" applyProtection="1">
      <alignment vertical="top"/>
    </xf>
    <xf numFmtId="43" fontId="58" fillId="0" borderId="9" xfId="3" applyFont="1" applyFill="1" applyBorder="1" applyAlignment="1" applyProtection="1">
      <alignment vertical="top"/>
    </xf>
    <xf numFmtId="43" fontId="59" fillId="0" borderId="9" xfId="3" applyFont="1" applyFill="1" applyBorder="1" applyAlignment="1" applyProtection="1">
      <alignment vertical="top"/>
    </xf>
    <xf numFmtId="43" fontId="59" fillId="0" borderId="14" xfId="3" applyFont="1" applyFill="1" applyBorder="1" applyAlignment="1">
      <alignment horizontal="center" vertical="top"/>
    </xf>
    <xf numFmtId="43" fontId="59" fillId="0" borderId="14" xfId="3" applyFont="1" applyFill="1" applyBorder="1" applyAlignment="1">
      <alignment vertical="top"/>
    </xf>
    <xf numFmtId="43" fontId="59" fillId="0" borderId="7" xfId="3" applyFont="1" applyFill="1" applyBorder="1" applyAlignment="1">
      <alignment horizontal="center" vertical="top"/>
    </xf>
    <xf numFmtId="43" fontId="59" fillId="0" borderId="7" xfId="3" applyFont="1" applyFill="1" applyBorder="1" applyAlignment="1">
      <alignment vertical="top"/>
    </xf>
    <xf numFmtId="43" fontId="59" fillId="0" borderId="0" xfId="3" applyFont="1" applyFill="1" applyAlignment="1">
      <alignment vertical="top"/>
    </xf>
    <xf numFmtId="182" fontId="52" fillId="0" borderId="31" xfId="56" applyNumberFormat="1" applyFont="1" applyFill="1" applyBorder="1" applyAlignment="1">
      <alignment vertical="top"/>
    </xf>
    <xf numFmtId="43" fontId="52" fillId="0" borderId="0" xfId="3" applyFont="1" applyFill="1" applyAlignment="1">
      <alignment horizontal="left" vertical="center"/>
    </xf>
    <xf numFmtId="43" fontId="52" fillId="0" borderId="0" xfId="3" applyFont="1" applyFill="1" applyAlignment="1">
      <alignment horizontal="left" vertical="top"/>
    </xf>
    <xf numFmtId="43" fontId="42" fillId="0" borderId="0" xfId="3" applyFont="1" applyFill="1" applyAlignment="1">
      <alignment horizontal="left" vertical="top"/>
    </xf>
    <xf numFmtId="43" fontId="52" fillId="0" borderId="0" xfId="3" applyFont="1" applyFill="1" applyAlignment="1">
      <alignment horizontal="center" vertical="top"/>
    </xf>
    <xf numFmtId="43" fontId="52" fillId="0" borderId="31" xfId="3" applyFont="1" applyFill="1" applyBorder="1" applyAlignment="1">
      <alignment horizontal="center" vertical="top"/>
    </xf>
    <xf numFmtId="43" fontId="52" fillId="0" borderId="0" xfId="3" applyFont="1" applyFill="1" applyAlignment="1">
      <alignment vertical="top"/>
    </xf>
    <xf numFmtId="182" fontId="52" fillId="0" borderId="31" xfId="280" applyNumberFormat="1" applyFont="1" applyFill="1" applyBorder="1" applyAlignment="1">
      <alignment vertical="top"/>
    </xf>
    <xf numFmtId="43" fontId="52" fillId="0" borderId="31" xfId="3" applyFont="1" applyFill="1" applyBorder="1" applyAlignment="1">
      <alignment horizontal="left" vertical="top"/>
    </xf>
    <xf numFmtId="185" fontId="42" fillId="0" borderId="7" xfId="3" applyNumberFormat="1" applyFont="1" applyFill="1" applyBorder="1" applyAlignment="1" applyProtection="1">
      <alignment horizontal="center" vertical="top"/>
    </xf>
    <xf numFmtId="185" fontId="42" fillId="0" borderId="9" xfId="3" applyNumberFormat="1" applyFont="1" applyFill="1" applyBorder="1" applyAlignment="1">
      <alignment horizontal="right" vertical="top"/>
    </xf>
    <xf numFmtId="1" fontId="42" fillId="0" borderId="7" xfId="280" applyNumberFormat="1" applyFont="1" applyFill="1" applyBorder="1" applyAlignment="1">
      <alignment horizontal="center" vertical="top"/>
    </xf>
    <xf numFmtId="1" fontId="42" fillId="0" borderId="9" xfId="280" applyNumberFormat="1" applyFont="1" applyFill="1" applyBorder="1" applyAlignment="1">
      <alignment horizontal="center" vertical="top"/>
    </xf>
    <xf numFmtId="1" fontId="42" fillId="0" borderId="24" xfId="280" applyNumberFormat="1" applyFont="1" applyFill="1" applyBorder="1" applyAlignment="1">
      <alignment horizontal="center" vertical="top"/>
    </xf>
    <xf numFmtId="43" fontId="52" fillId="0" borderId="0" xfId="3" applyFont="1" applyFill="1" applyBorder="1" applyAlignment="1">
      <alignment vertical="top"/>
    </xf>
    <xf numFmtId="43" fontId="42" fillId="0" borderId="0" xfId="6" applyFont="1" applyFill="1" applyAlignment="1">
      <alignment vertical="top"/>
    </xf>
    <xf numFmtId="43" fontId="42" fillId="0" borderId="22" xfId="3" applyFont="1" applyFill="1" applyBorder="1" applyAlignment="1">
      <alignment vertical="top"/>
    </xf>
    <xf numFmtId="43" fontId="52" fillId="0" borderId="8" xfId="3" applyFont="1" applyFill="1" applyBorder="1" applyAlignment="1">
      <alignment vertical="top"/>
    </xf>
    <xf numFmtId="43" fontId="52" fillId="0" borderId="8" xfId="3" applyFont="1" applyFill="1" applyBorder="1" applyAlignment="1">
      <alignment horizontal="center" vertical="top"/>
    </xf>
    <xf numFmtId="43" fontId="52" fillId="0" borderId="26" xfId="3" applyFont="1" applyFill="1" applyBorder="1" applyAlignment="1">
      <alignment vertical="top"/>
    </xf>
    <xf numFmtId="43" fontId="42" fillId="0" borderId="9" xfId="3" applyFont="1" applyFill="1" applyBorder="1" applyAlignment="1">
      <alignment horizontal="left" vertical="top"/>
    </xf>
    <xf numFmtId="43" fontId="52" fillId="0" borderId="7" xfId="3" applyFont="1" applyFill="1" applyBorder="1" applyAlignment="1">
      <alignment vertical="top"/>
    </xf>
    <xf numFmtId="43" fontId="52" fillId="0" borderId="7" xfId="3" applyFont="1" applyFill="1" applyBorder="1" applyAlignment="1">
      <alignment horizontal="center" vertical="top"/>
    </xf>
    <xf numFmtId="43" fontId="42" fillId="0" borderId="7" xfId="3" applyFont="1" applyFill="1" applyBorder="1" applyAlignment="1">
      <alignment horizontal="left" vertical="top"/>
    </xf>
    <xf numFmtId="43" fontId="52" fillId="0" borderId="7" xfId="3" applyFont="1" applyFill="1" applyBorder="1" applyAlignment="1">
      <alignment horizontal="left" vertical="top"/>
    </xf>
    <xf numFmtId="43" fontId="52" fillId="0" borderId="9" xfId="3" quotePrefix="1" applyFont="1" applyFill="1" applyBorder="1" applyAlignment="1">
      <alignment vertical="top"/>
    </xf>
    <xf numFmtId="43" fontId="52" fillId="0" borderId="9" xfId="3" quotePrefix="1" applyFont="1" applyFill="1" applyBorder="1" applyAlignment="1">
      <alignment horizontal="center" vertical="top"/>
    </xf>
    <xf numFmtId="43" fontId="52" fillId="0" borderId="7" xfId="3" quotePrefix="1" applyFont="1" applyFill="1" applyBorder="1" applyAlignment="1">
      <alignment vertical="top"/>
    </xf>
    <xf numFmtId="43" fontId="52" fillId="0" borderId="7" xfId="3" quotePrefix="1" applyFont="1" applyFill="1" applyBorder="1" applyAlignment="1">
      <alignment horizontal="center" vertical="top"/>
    </xf>
    <xf numFmtId="43" fontId="52" fillId="0" borderId="11" xfId="3" applyFont="1" applyFill="1" applyBorder="1" applyAlignment="1">
      <alignment horizontal="left" vertical="top"/>
    </xf>
    <xf numFmtId="43" fontId="52" fillId="0" borderId="11" xfId="3" applyFont="1" applyFill="1" applyBorder="1" applyAlignment="1">
      <alignment horizontal="center" vertical="top"/>
    </xf>
    <xf numFmtId="43" fontId="52" fillId="0" borderId="5" xfId="3" applyFont="1" applyFill="1" applyBorder="1" applyAlignment="1">
      <alignment horizontal="center" vertical="top"/>
    </xf>
    <xf numFmtId="4" fontId="42" fillId="0" borderId="0" xfId="16" applyNumberFormat="1" applyFont="1" applyFill="1" applyAlignment="1">
      <alignment horizontal="right" vertical="top"/>
    </xf>
    <xf numFmtId="43" fontId="42" fillId="0" borderId="7" xfId="3" applyFont="1" applyFill="1" applyBorder="1" applyAlignment="1" applyProtection="1">
      <alignment horizontal="left" vertical="top"/>
    </xf>
    <xf numFmtId="43" fontId="42" fillId="0" borderId="9" xfId="3" applyFont="1" applyFill="1" applyBorder="1" applyAlignment="1" applyProtection="1">
      <alignment horizontal="left" vertical="top"/>
    </xf>
    <xf numFmtId="43" fontId="52" fillId="0" borderId="7" xfId="3" applyFont="1" applyFill="1" applyBorder="1" applyAlignment="1" applyProtection="1">
      <alignment horizontal="left" vertical="top"/>
    </xf>
    <xf numFmtId="43" fontId="42" fillId="0" borderId="14" xfId="3" applyFont="1" applyFill="1" applyBorder="1" applyAlignment="1" applyProtection="1">
      <alignment horizontal="left" vertical="top"/>
    </xf>
    <xf numFmtId="43" fontId="42" fillId="0" borderId="21" xfId="3" applyFont="1" applyFill="1" applyBorder="1" applyAlignment="1" applyProtection="1">
      <alignment horizontal="center" vertical="top"/>
    </xf>
    <xf numFmtId="43" fontId="52" fillId="0" borderId="21" xfId="3" applyFont="1" applyFill="1" applyBorder="1" applyAlignment="1">
      <alignment horizontal="center" vertical="top"/>
    </xf>
    <xf numFmtId="43" fontId="42" fillId="0" borderId="0" xfId="3" applyFont="1" applyFill="1" applyBorder="1" applyAlignment="1">
      <alignment horizontal="left" vertical="top"/>
    </xf>
    <xf numFmtId="4" fontId="42" fillId="0" borderId="7" xfId="6" applyNumberFormat="1" applyFont="1" applyFill="1" applyBorder="1" applyAlignment="1">
      <alignment horizontal="left" vertical="top"/>
    </xf>
    <xf numFmtId="4" fontId="42" fillId="0" borderId="0" xfId="6" applyNumberFormat="1" applyFont="1" applyFill="1" applyAlignment="1">
      <alignment horizontal="left" vertical="top"/>
    </xf>
    <xf numFmtId="43" fontId="42" fillId="0" borderId="12" xfId="3" applyFont="1" applyFill="1" applyBorder="1" applyAlignment="1" applyProtection="1">
      <alignment horizontal="center" vertical="top"/>
    </xf>
    <xf numFmtId="43" fontId="52" fillId="0" borderId="0" xfId="6" applyFont="1" applyFill="1" applyAlignment="1">
      <alignment vertical="center"/>
    </xf>
    <xf numFmtId="0" fontId="52" fillId="0" borderId="21" xfId="6" applyNumberFormat="1" applyFont="1" applyFill="1" applyBorder="1" applyAlignment="1">
      <alignment horizontal="center" vertical="top"/>
    </xf>
    <xf numFmtId="43" fontId="52" fillId="0" borderId="10" xfId="6" applyFont="1" applyFill="1" applyBorder="1" applyAlignment="1" applyProtection="1">
      <alignment horizontal="left" vertical="top" wrapText="1"/>
    </xf>
    <xf numFmtId="43" fontId="52" fillId="0" borderId="21" xfId="6" applyFont="1" applyFill="1" applyBorder="1" applyAlignment="1" applyProtection="1">
      <alignment horizontal="center" vertical="top"/>
    </xf>
    <xf numFmtId="43" fontId="52" fillId="0" borderId="9" xfId="6" applyFont="1" applyFill="1" applyBorder="1" applyAlignment="1">
      <alignment horizontal="center" vertical="top"/>
    </xf>
    <xf numFmtId="0" fontId="52" fillId="0" borderId="7" xfId="6" applyNumberFormat="1" applyFont="1" applyFill="1" applyBorder="1" applyAlignment="1">
      <alignment horizontal="center" vertical="top"/>
    </xf>
    <xf numFmtId="43" fontId="52" fillId="0" borderId="9" xfId="6" applyFont="1" applyFill="1" applyBorder="1" applyAlignment="1" applyProtection="1">
      <alignment horizontal="center" vertical="top"/>
    </xf>
    <xf numFmtId="43" fontId="52" fillId="0" borderId="9" xfId="3" applyFont="1" applyFill="1" applyBorder="1" applyAlignment="1" applyProtection="1">
      <alignment horizontal="left" vertical="top"/>
    </xf>
    <xf numFmtId="43" fontId="42" fillId="0" borderId="9" xfId="6" applyFont="1" applyFill="1" applyBorder="1" applyAlignment="1">
      <alignment horizontal="center" vertical="top"/>
    </xf>
    <xf numFmtId="43" fontId="42" fillId="0" borderId="5" xfId="6" applyFont="1" applyFill="1" applyBorder="1" applyAlignment="1" applyProtection="1">
      <alignment horizontal="left" vertical="top" wrapText="1"/>
    </xf>
    <xf numFmtId="43" fontId="42" fillId="0" borderId="23" xfId="6" applyFont="1" applyFill="1" applyBorder="1" applyAlignment="1" applyProtection="1">
      <alignment horizontal="center" vertical="top"/>
    </xf>
    <xf numFmtId="43" fontId="42" fillId="0" borderId="5" xfId="3" applyFont="1" applyFill="1" applyBorder="1" applyAlignment="1" applyProtection="1">
      <alignment horizontal="left" vertical="top"/>
    </xf>
    <xf numFmtId="43" fontId="52" fillId="0" borderId="11" xfId="3" applyFont="1" applyFill="1" applyBorder="1" applyAlignment="1" applyProtection="1">
      <alignment horizontal="center" vertical="top"/>
    </xf>
    <xf numFmtId="0" fontId="52" fillId="0" borderId="9" xfId="6" applyNumberFormat="1" applyFont="1" applyFill="1" applyBorder="1" applyAlignment="1">
      <alignment horizontal="center" vertical="top"/>
    </xf>
    <xf numFmtId="43" fontId="52" fillId="0" borderId="9" xfId="6" applyFont="1" applyFill="1" applyBorder="1" applyAlignment="1" applyProtection="1">
      <alignment horizontal="left" vertical="top" wrapText="1"/>
    </xf>
    <xf numFmtId="43" fontId="42" fillId="0" borderId="9" xfId="6" applyFont="1" applyFill="1" applyBorder="1" applyAlignment="1" applyProtection="1">
      <alignment horizontal="center" vertical="top"/>
    </xf>
    <xf numFmtId="0" fontId="42" fillId="0" borderId="14" xfId="6" applyNumberFormat="1" applyFont="1" applyFill="1" applyBorder="1" applyAlignment="1">
      <alignment horizontal="center" vertical="top"/>
    </xf>
    <xf numFmtId="43" fontId="52" fillId="0" borderId="7" xfId="6" applyFont="1" applyFill="1" applyBorder="1" applyAlignment="1" applyProtection="1">
      <alignment horizontal="center" vertical="top"/>
    </xf>
    <xf numFmtId="43" fontId="52" fillId="0" borderId="7" xfId="6" applyFont="1" applyFill="1" applyBorder="1" applyAlignment="1">
      <alignment horizontal="center" vertical="top"/>
    </xf>
    <xf numFmtId="43" fontId="52" fillId="0" borderId="21" xfId="3" applyFont="1" applyFill="1" applyBorder="1" applyAlignment="1" applyProtection="1">
      <alignment horizontal="center" vertical="top"/>
    </xf>
    <xf numFmtId="43" fontId="52" fillId="0" borderId="7" xfId="6" applyFont="1" applyFill="1" applyBorder="1" applyAlignment="1" applyProtection="1">
      <alignment horizontal="left" vertical="top" wrapText="1"/>
    </xf>
    <xf numFmtId="43" fontId="42" fillId="0" borderId="9" xfId="6" applyFont="1" applyFill="1" applyBorder="1" applyAlignment="1">
      <alignment horizontal="left" vertical="top"/>
    </xf>
    <xf numFmtId="43" fontId="52" fillId="0" borderId="11" xfId="6" applyFont="1" applyFill="1" applyBorder="1" applyAlignment="1" applyProtection="1">
      <alignment horizontal="center" vertical="top"/>
    </xf>
    <xf numFmtId="43" fontId="42" fillId="0" borderId="7" xfId="6" quotePrefix="1" applyFont="1" applyFill="1" applyBorder="1" applyAlignment="1" applyProtection="1">
      <alignment horizontal="left" vertical="top" wrapText="1"/>
    </xf>
    <xf numFmtId="2" fontId="52" fillId="0" borderId="9" xfId="6" applyNumberFormat="1" applyFont="1" applyFill="1" applyBorder="1" applyAlignment="1">
      <alignment horizontal="center" vertical="top"/>
    </xf>
    <xf numFmtId="43" fontId="42" fillId="0" borderId="8" xfId="6" applyFont="1" applyFill="1" applyBorder="1" applyAlignment="1" applyProtection="1">
      <alignment horizontal="left" vertical="top" wrapText="1"/>
    </xf>
    <xf numFmtId="43" fontId="42" fillId="0" borderId="7" xfId="6" applyFont="1" applyFill="1" applyBorder="1" applyAlignment="1" applyProtection="1">
      <alignment horizontal="center" vertical="top"/>
    </xf>
    <xf numFmtId="43" fontId="52" fillId="0" borderId="21" xfId="3" applyFont="1" applyFill="1" applyBorder="1" applyAlignment="1" applyProtection="1">
      <alignment horizontal="left" vertical="top"/>
    </xf>
    <xf numFmtId="170" fontId="52" fillId="0" borderId="9" xfId="6" applyNumberFormat="1" applyFont="1" applyFill="1" applyBorder="1" applyAlignment="1">
      <alignment horizontal="center" vertical="top"/>
    </xf>
    <xf numFmtId="0" fontId="42" fillId="0" borderId="7" xfId="6" applyNumberFormat="1" applyFont="1" applyFill="1" applyBorder="1" applyAlignment="1">
      <alignment horizontal="center" vertical="top"/>
    </xf>
    <xf numFmtId="43" fontId="42" fillId="0" borderId="7" xfId="6" applyFont="1" applyFill="1" applyBorder="1" applyAlignment="1">
      <alignment horizontal="center" vertical="top"/>
    </xf>
    <xf numFmtId="43" fontId="52" fillId="0" borderId="12" xfId="6" applyFont="1" applyFill="1" applyBorder="1" applyAlignment="1" applyProtection="1">
      <alignment horizontal="center" vertical="top"/>
    </xf>
    <xf numFmtId="169" fontId="42" fillId="0" borderId="9" xfId="6" applyNumberFormat="1" applyFont="1" applyFill="1" applyBorder="1" applyAlignment="1" applyProtection="1">
      <alignment horizontal="left" vertical="top" wrapText="1"/>
    </xf>
    <xf numFmtId="169" fontId="42" fillId="0" borderId="12" xfId="6" applyNumberFormat="1" applyFont="1" applyFill="1" applyBorder="1" applyAlignment="1" applyProtection="1">
      <alignment horizontal="center" vertical="top"/>
    </xf>
    <xf numFmtId="169" fontId="42" fillId="0" borderId="0" xfId="6" applyNumberFormat="1" applyFont="1" applyFill="1" applyAlignment="1">
      <alignment vertical="top"/>
    </xf>
    <xf numFmtId="169" fontId="42" fillId="0" borderId="9" xfId="6" quotePrefix="1" applyNumberFormat="1" applyFont="1" applyFill="1" applyBorder="1" applyAlignment="1" applyProtection="1">
      <alignment horizontal="left" vertical="top" wrapText="1"/>
    </xf>
    <xf numFmtId="43" fontId="42" fillId="0" borderId="14" xfId="6" applyFont="1" applyFill="1" applyBorder="1" applyAlignment="1">
      <alignment horizontal="center" vertical="top"/>
    </xf>
    <xf numFmtId="43" fontId="52" fillId="0" borderId="7" xfId="6" quotePrefix="1" applyFont="1" applyFill="1" applyBorder="1" applyAlignment="1" applyProtection="1">
      <alignment horizontal="left" vertical="top" wrapText="1"/>
    </xf>
    <xf numFmtId="43" fontId="42" fillId="0" borderId="8" xfId="6" quotePrefix="1" applyFont="1" applyFill="1" applyBorder="1" applyAlignment="1" applyProtection="1">
      <alignment horizontal="left" vertical="top" wrapText="1"/>
    </xf>
    <xf numFmtId="43" fontId="42" fillId="0" borderId="15" xfId="6" applyFont="1" applyFill="1" applyBorder="1" applyAlignment="1" applyProtection="1">
      <alignment horizontal="left" vertical="top" wrapText="1"/>
    </xf>
    <xf numFmtId="43" fontId="52" fillId="0" borderId="8" xfId="6" applyFont="1" applyFill="1" applyBorder="1" applyAlignment="1" applyProtection="1">
      <alignment horizontal="left" vertical="top" wrapText="1"/>
    </xf>
    <xf numFmtId="43" fontId="52" fillId="0" borderId="15" xfId="6" applyFont="1" applyFill="1" applyBorder="1" applyAlignment="1" applyProtection="1">
      <alignment horizontal="left" vertical="top" wrapText="1"/>
    </xf>
    <xf numFmtId="0" fontId="52" fillId="0" borderId="15" xfId="6" applyNumberFormat="1" applyFont="1" applyFill="1" applyBorder="1" applyAlignment="1">
      <alignment horizontal="center" vertical="top"/>
    </xf>
    <xf numFmtId="43" fontId="42" fillId="0" borderId="10" xfId="6" applyFont="1" applyFill="1" applyBorder="1" applyAlignment="1" applyProtection="1">
      <alignment horizontal="left" vertical="top" wrapText="1"/>
    </xf>
    <xf numFmtId="43" fontId="42" fillId="0" borderId="15" xfId="6" quotePrefix="1" applyFont="1" applyFill="1" applyBorder="1" applyAlignment="1" applyProtection="1">
      <alignment horizontal="left" vertical="top" wrapText="1"/>
    </xf>
    <xf numFmtId="43" fontId="52" fillId="0" borderId="10" xfId="6" quotePrefix="1" applyFont="1" applyFill="1" applyBorder="1" applyAlignment="1" applyProtection="1">
      <alignment horizontal="left" vertical="top" wrapText="1"/>
    </xf>
    <xf numFmtId="0" fontId="42" fillId="0" borderId="0" xfId="6" applyNumberFormat="1" applyFont="1" applyFill="1" applyAlignment="1">
      <alignment vertical="top"/>
    </xf>
    <xf numFmtId="43" fontId="42" fillId="0" borderId="0" xfId="6" applyFont="1" applyFill="1" applyBorder="1" applyAlignment="1">
      <alignment horizontal="center" vertical="top" wrapText="1"/>
    </xf>
    <xf numFmtId="43" fontId="42" fillId="0" borderId="0" xfId="6" applyFont="1" applyFill="1" applyAlignment="1">
      <alignment horizontal="center" vertical="top"/>
    </xf>
    <xf numFmtId="43" fontId="59" fillId="0" borderId="14" xfId="6" applyFont="1" applyFill="1" applyBorder="1" applyAlignment="1">
      <alignment horizontal="left" vertical="top"/>
    </xf>
    <xf numFmtId="43" fontId="58" fillId="0" borderId="7" xfId="12" applyFont="1" applyFill="1" applyBorder="1" applyAlignment="1" applyProtection="1">
      <alignment horizontal="left" vertical="top"/>
      <protection locked="0"/>
    </xf>
    <xf numFmtId="43" fontId="59" fillId="0" borderId="7" xfId="3" applyFont="1" applyFill="1" applyBorder="1" applyAlignment="1" applyProtection="1">
      <alignment horizontal="center" vertical="top"/>
      <protection locked="0"/>
    </xf>
    <xf numFmtId="43" fontId="59" fillId="0" borderId="7" xfId="12" applyFont="1" applyFill="1" applyBorder="1" applyAlignment="1" applyProtection="1">
      <alignment horizontal="center" vertical="top"/>
      <protection locked="0"/>
    </xf>
    <xf numFmtId="43" fontId="59" fillId="0" borderId="7" xfId="12" applyFont="1" applyFill="1" applyBorder="1" applyAlignment="1" applyProtection="1">
      <alignment horizontal="left" vertical="top"/>
      <protection locked="0"/>
    </xf>
    <xf numFmtId="43" fontId="59" fillId="0" borderId="11" xfId="12" applyFont="1" applyFill="1" applyBorder="1" applyAlignment="1" applyProtection="1">
      <alignment horizontal="center" vertical="top"/>
      <protection locked="0"/>
    </xf>
    <xf numFmtId="43" fontId="58" fillId="0" borderId="9" xfId="3" applyFont="1" applyFill="1" applyBorder="1" applyAlignment="1" applyProtection="1">
      <alignment horizontal="center" vertical="top"/>
      <protection locked="0"/>
    </xf>
    <xf numFmtId="43" fontId="58" fillId="0" borderId="12" xfId="3" applyFont="1" applyFill="1" applyBorder="1" applyAlignment="1" applyProtection="1">
      <alignment horizontal="center" vertical="top"/>
    </xf>
    <xf numFmtId="43" fontId="59" fillId="0" borderId="7" xfId="3" applyFont="1" applyFill="1" applyBorder="1" applyAlignment="1" applyProtection="1">
      <alignment horizontal="left" vertical="top"/>
      <protection locked="0"/>
    </xf>
    <xf numFmtId="43" fontId="59" fillId="0" borderId="48" xfId="3" applyFont="1" applyFill="1" applyBorder="1" applyAlignment="1">
      <alignment horizontal="right" vertical="top"/>
    </xf>
    <xf numFmtId="43" fontId="59" fillId="0" borderId="9" xfId="3" applyFont="1" applyFill="1" applyBorder="1" applyAlignment="1">
      <alignment horizontal="right" vertical="top"/>
    </xf>
    <xf numFmtId="167" fontId="59" fillId="0" borderId="14" xfId="25" applyNumberFormat="1" applyFont="1" applyFill="1" applyBorder="1" applyAlignment="1">
      <alignment horizontal="center" vertical="top"/>
    </xf>
    <xf numFmtId="167" fontId="59" fillId="0" borderId="9" xfId="25" applyNumberFormat="1" applyFont="1" applyFill="1" applyBorder="1" applyAlignment="1">
      <alignment horizontal="center" vertical="top"/>
    </xf>
    <xf numFmtId="43" fontId="58" fillId="0" borderId="7" xfId="3" applyFont="1" applyFill="1" applyBorder="1" applyAlignment="1" applyProtection="1">
      <alignment horizontal="center" vertical="top"/>
      <protection locked="0"/>
    </xf>
    <xf numFmtId="43" fontId="58" fillId="0" borderId="11" xfId="12" applyFont="1" applyFill="1" applyBorder="1" applyAlignment="1" applyProtection="1">
      <alignment horizontal="center" vertical="top"/>
      <protection locked="0"/>
    </xf>
    <xf numFmtId="43" fontId="58" fillId="0" borderId="9" xfId="3" applyFont="1" applyFill="1" applyBorder="1" applyAlignment="1">
      <alignment vertical="top"/>
    </xf>
    <xf numFmtId="43" fontId="58" fillId="0" borderId="46" xfId="3" applyFont="1" applyFill="1" applyBorder="1" applyAlignment="1">
      <alignment horizontal="right" vertical="top"/>
    </xf>
    <xf numFmtId="43" fontId="59" fillId="0" borderId="0" xfId="3" applyFont="1" applyFill="1" applyAlignment="1">
      <alignment horizontal="left" vertical="top"/>
    </xf>
    <xf numFmtId="43" fontId="59" fillId="0" borderId="0" xfId="3" applyFont="1" applyFill="1" applyAlignment="1">
      <alignment horizontal="center" vertical="top"/>
    </xf>
    <xf numFmtId="43" fontId="58" fillId="0" borderId="0" xfId="3" applyFont="1" applyFill="1" applyBorder="1" applyAlignment="1">
      <alignment vertical="top"/>
    </xf>
    <xf numFmtId="43" fontId="58" fillId="0" borderId="31" xfId="3" applyFont="1" applyFill="1" applyBorder="1" applyAlignment="1">
      <alignment horizontal="left" vertical="top"/>
    </xf>
    <xf numFmtId="43" fontId="58" fillId="0" borderId="31" xfId="3" applyFont="1" applyFill="1" applyBorder="1" applyAlignment="1">
      <alignment horizontal="center" vertical="top"/>
    </xf>
    <xf numFmtId="43" fontId="59" fillId="0" borderId="7" xfId="3" applyFont="1" applyFill="1" applyBorder="1" applyAlignment="1" applyProtection="1">
      <alignment vertical="top"/>
      <protection locked="0"/>
    </xf>
    <xf numFmtId="43" fontId="59" fillId="0" borderId="9" xfId="3" applyFont="1" applyFill="1" applyBorder="1" applyAlignment="1" applyProtection="1">
      <alignment vertical="top"/>
      <protection locked="0"/>
    </xf>
    <xf numFmtId="43" fontId="59" fillId="0" borderId="9" xfId="355" applyFont="1" applyFill="1" applyBorder="1" applyAlignment="1">
      <alignment horizontal="center" vertical="top"/>
    </xf>
    <xf numFmtId="43" fontId="59" fillId="0" borderId="14" xfId="3" applyFont="1" applyFill="1" applyBorder="1" applyAlignment="1" applyProtection="1">
      <alignment vertical="top"/>
    </xf>
    <xf numFmtId="43" fontId="59" fillId="0" borderId="9" xfId="3" applyFont="1" applyFill="1" applyBorder="1" applyAlignment="1">
      <alignment horizontal="left" vertical="top"/>
    </xf>
    <xf numFmtId="43" fontId="59" fillId="0" borderId="14" xfId="355" applyFont="1" applyFill="1" applyBorder="1" applyAlignment="1">
      <alignment vertical="top"/>
    </xf>
    <xf numFmtId="43" fontId="59" fillId="0" borderId="14" xfId="3" applyFont="1" applyFill="1" applyBorder="1" applyAlignment="1">
      <alignment horizontal="left" vertical="top"/>
    </xf>
    <xf numFmtId="43" fontId="59" fillId="0" borderId="0" xfId="3" applyFont="1" applyFill="1" applyBorder="1" applyAlignment="1">
      <alignment vertical="top"/>
    </xf>
    <xf numFmtId="43" fontId="58" fillId="0" borderId="9" xfId="3" applyFont="1" applyFill="1" applyBorder="1" applyAlignment="1" applyProtection="1">
      <alignment horizontal="center" vertical="top"/>
    </xf>
    <xf numFmtId="167" fontId="58" fillId="0" borderId="9" xfId="272" applyFont="1" applyFill="1" applyBorder="1" applyAlignment="1" applyProtection="1">
      <alignment vertical="top"/>
    </xf>
    <xf numFmtId="43" fontId="59" fillId="0" borderId="9" xfId="3" applyFont="1" applyFill="1" applyBorder="1" applyAlignment="1" applyProtection="1">
      <alignment horizontal="right" vertical="top"/>
    </xf>
    <xf numFmtId="43" fontId="59" fillId="0" borderId="7" xfId="3" applyFont="1" applyFill="1" applyBorder="1" applyAlignment="1" applyProtection="1">
      <alignment horizontal="right" vertical="top"/>
    </xf>
    <xf numFmtId="43" fontId="59" fillId="0" borderId="5" xfId="3" applyFont="1" applyFill="1" applyBorder="1" applyAlignment="1">
      <alignment horizontal="center" vertical="top"/>
    </xf>
    <xf numFmtId="43" fontId="59" fillId="0" borderId="9" xfId="355" applyFont="1" applyFill="1" applyBorder="1" applyAlignment="1">
      <alignment vertical="top"/>
    </xf>
    <xf numFmtId="168" fontId="59" fillId="0" borderId="0" xfId="3" applyNumberFormat="1" applyFont="1" applyFill="1" applyAlignment="1">
      <alignment horizontal="right" vertical="top"/>
    </xf>
    <xf numFmtId="43" fontId="58" fillId="0" borderId="14" xfId="355" applyFont="1" applyFill="1" applyBorder="1" applyAlignment="1">
      <alignment vertical="top"/>
    </xf>
    <xf numFmtId="43" fontId="58" fillId="0" borderId="9" xfId="355" applyFont="1" applyFill="1" applyBorder="1" applyAlignment="1">
      <alignment horizontal="center" vertical="top"/>
    </xf>
    <xf numFmtId="43" fontId="58" fillId="0" borderId="14" xfId="3" applyFont="1" applyFill="1" applyBorder="1" applyAlignment="1">
      <alignment horizontal="center" vertical="top"/>
    </xf>
    <xf numFmtId="43" fontId="58" fillId="0" borderId="14" xfId="3" applyFont="1" applyFill="1" applyBorder="1" applyAlignment="1">
      <alignment horizontal="left" vertical="top"/>
    </xf>
    <xf numFmtId="43" fontId="58" fillId="0" borderId="9" xfId="3" applyFont="1" applyFill="1" applyBorder="1" applyAlignment="1">
      <alignment horizontal="center" vertical="top"/>
    </xf>
    <xf numFmtId="43" fontId="58" fillId="0" borderId="9" xfId="3" applyFont="1" applyFill="1" applyBorder="1" applyAlignment="1">
      <alignment horizontal="left" vertical="top"/>
    </xf>
    <xf numFmtId="43" fontId="52" fillId="0" borderId="0" xfId="3" applyFont="1" applyFill="1" applyAlignment="1">
      <alignment horizontal="center" vertical="center"/>
    </xf>
    <xf numFmtId="43" fontId="42" fillId="0" borderId="21" xfId="3" applyFont="1" applyFill="1" applyBorder="1" applyAlignment="1">
      <alignment horizontal="center" vertical="center"/>
    </xf>
    <xf numFmtId="43" fontId="42" fillId="0" borderId="7" xfId="3" applyFont="1" applyFill="1" applyBorder="1" applyAlignment="1" applyProtection="1">
      <alignment horizontal="left" vertical="top" wrapText="1"/>
    </xf>
    <xf numFmtId="43" fontId="42" fillId="0" borderId="9" xfId="3" applyFont="1" applyFill="1" applyBorder="1" applyAlignment="1" applyProtection="1">
      <alignment horizontal="left" vertical="top" wrapText="1"/>
    </xf>
    <xf numFmtId="43" fontId="42" fillId="0" borderId="12" xfId="3" applyFont="1" applyFill="1" applyBorder="1" applyAlignment="1">
      <alignment horizontal="center" vertical="top"/>
    </xf>
    <xf numFmtId="43" fontId="42" fillId="0" borderId="0" xfId="3" applyFont="1" applyFill="1" applyAlignment="1">
      <alignment horizontal="left" vertical="center"/>
    </xf>
    <xf numFmtId="43" fontId="42" fillId="0" borderId="0" xfId="3" applyFont="1" applyFill="1" applyAlignment="1">
      <alignment horizontal="center" vertical="center"/>
    </xf>
    <xf numFmtId="43" fontId="52" fillId="0" borderId="0" xfId="3" applyFont="1" applyFill="1" applyBorder="1" applyAlignment="1">
      <alignment vertical="center"/>
    </xf>
    <xf numFmtId="43" fontId="42" fillId="0" borderId="0" xfId="3" applyFont="1" applyFill="1" applyAlignment="1">
      <alignment vertical="center"/>
    </xf>
    <xf numFmtId="43" fontId="42" fillId="0" borderId="9" xfId="6" applyFont="1" applyFill="1" applyBorder="1" applyAlignment="1" applyProtection="1">
      <alignment horizontal="left" vertical="top"/>
    </xf>
    <xf numFmtId="43" fontId="42" fillId="0" borderId="0" xfId="3" applyFont="1" applyFill="1" applyAlignment="1">
      <alignment horizontal="right" vertical="center"/>
    </xf>
    <xf numFmtId="43" fontId="52" fillId="0" borderId="11" xfId="3" applyFont="1" applyFill="1" applyBorder="1" applyAlignment="1" applyProtection="1">
      <alignment horizontal="right" vertical="top"/>
    </xf>
    <xf numFmtId="43" fontId="42" fillId="0" borderId="11" xfId="3" applyFont="1" applyFill="1" applyBorder="1" applyAlignment="1" applyProtection="1">
      <alignment horizontal="right" vertical="top"/>
    </xf>
    <xf numFmtId="43" fontId="42" fillId="0" borderId="12" xfId="3" applyFont="1" applyFill="1" applyBorder="1" applyAlignment="1" applyProtection="1">
      <alignment horizontal="right" vertical="top"/>
    </xf>
    <xf numFmtId="43" fontId="52" fillId="0" borderId="12" xfId="3" applyFont="1" applyFill="1" applyBorder="1" applyAlignment="1" applyProtection="1">
      <alignment horizontal="right" vertical="top"/>
    </xf>
    <xf numFmtId="43" fontId="42" fillId="0" borderId="28" xfId="3" applyFont="1" applyFill="1" applyBorder="1" applyAlignment="1" applyProtection="1">
      <alignment horizontal="right" vertical="top"/>
    </xf>
    <xf numFmtId="43" fontId="42" fillId="0" borderId="7" xfId="3" applyFont="1" applyFill="1" applyBorder="1" applyAlignment="1" applyProtection="1">
      <alignment horizontal="right" vertical="top"/>
    </xf>
    <xf numFmtId="43" fontId="52" fillId="0" borderId="9" xfId="3" applyFont="1" applyFill="1" applyBorder="1" applyAlignment="1" applyProtection="1">
      <alignment horizontal="right" vertical="top"/>
    </xf>
    <xf numFmtId="43" fontId="42" fillId="0" borderId="9" xfId="3" applyFont="1" applyFill="1" applyBorder="1" applyAlignment="1" applyProtection="1">
      <alignment horizontal="right" vertical="top"/>
    </xf>
    <xf numFmtId="43" fontId="52" fillId="0" borderId="7" xfId="3" applyFont="1" applyFill="1" applyBorder="1" applyAlignment="1" applyProtection="1">
      <alignment horizontal="right" vertical="top"/>
    </xf>
    <xf numFmtId="43" fontId="42" fillId="0" borderId="0" xfId="3" applyFont="1" applyFill="1" applyAlignment="1">
      <alignment horizontal="right" vertical="top"/>
    </xf>
    <xf numFmtId="43" fontId="42" fillId="0" borderId="21" xfId="3" applyFont="1" applyFill="1" applyBorder="1" applyAlignment="1">
      <alignment horizontal="left" vertical="center"/>
    </xf>
    <xf numFmtId="43" fontId="42" fillId="0" borderId="21" xfId="3" applyFont="1" applyFill="1" applyBorder="1" applyAlignment="1">
      <alignment horizontal="left" vertical="top"/>
    </xf>
    <xf numFmtId="43" fontId="52" fillId="0" borderId="0" xfId="11" quotePrefix="1" applyFont="1" applyFill="1" applyBorder="1" applyAlignment="1">
      <alignment horizontal="left" vertical="top"/>
    </xf>
    <xf numFmtId="4" fontId="42" fillId="0" borderId="9" xfId="35" quotePrefix="1" applyNumberFormat="1" applyFont="1" applyFill="1" applyBorder="1" applyAlignment="1">
      <alignment horizontal="left" vertical="top"/>
    </xf>
    <xf numFmtId="4" fontId="42" fillId="0" borderId="9" xfId="3" quotePrefix="1" applyNumberFormat="1" applyFont="1" applyFill="1" applyBorder="1" applyAlignment="1">
      <alignment horizontal="left" vertical="top"/>
    </xf>
    <xf numFmtId="4" fontId="42" fillId="0" borderId="0" xfId="3" applyNumberFormat="1" applyFont="1" applyFill="1" applyBorder="1" applyAlignment="1">
      <alignment horizontal="left" vertical="top"/>
    </xf>
    <xf numFmtId="43" fontId="52" fillId="0" borderId="9" xfId="3" quotePrefix="1" applyFont="1" applyFill="1" applyBorder="1" applyAlignment="1">
      <alignment horizontal="left" vertical="top"/>
    </xf>
    <xf numFmtId="43" fontId="52" fillId="0" borderId="7" xfId="3" quotePrefix="1" applyFont="1" applyFill="1" applyBorder="1" applyAlignment="1">
      <alignment horizontal="left" vertical="top"/>
    </xf>
    <xf numFmtId="43" fontId="42" fillId="0" borderId="7" xfId="3" quotePrefix="1" applyFont="1" applyFill="1" applyBorder="1" applyAlignment="1">
      <alignment horizontal="left" vertical="top"/>
    </xf>
    <xf numFmtId="43" fontId="42" fillId="0" borderId="21" xfId="3" applyFont="1" applyFill="1" applyBorder="1" applyAlignment="1" applyProtection="1">
      <alignment horizontal="left" vertical="top"/>
    </xf>
    <xf numFmtId="43" fontId="52" fillId="0" borderId="21" xfId="3" applyFont="1" applyFill="1" applyBorder="1" applyAlignment="1">
      <alignment horizontal="left" vertical="top"/>
    </xf>
    <xf numFmtId="43" fontId="52" fillId="0" borderId="5" xfId="3" applyFont="1" applyFill="1" applyBorder="1" applyAlignment="1">
      <alignment horizontal="left" vertical="top"/>
    </xf>
    <xf numFmtId="43" fontId="59" fillId="0" borderId="7" xfId="3" applyFont="1" applyFill="1" applyBorder="1" applyAlignment="1">
      <alignment horizontal="left" vertical="top"/>
    </xf>
    <xf numFmtId="43" fontId="58" fillId="0" borderId="7" xfId="3" applyFont="1" applyFill="1" applyBorder="1" applyAlignment="1" applyProtection="1">
      <alignment horizontal="left" vertical="top"/>
    </xf>
    <xf numFmtId="43" fontId="58" fillId="0" borderId="9" xfId="3" applyFont="1" applyFill="1" applyBorder="1" applyAlignment="1" applyProtection="1">
      <alignment horizontal="left" vertical="top"/>
    </xf>
    <xf numFmtId="43" fontId="59" fillId="0" borderId="5" xfId="3" applyFont="1" applyFill="1" applyBorder="1" applyAlignment="1">
      <alignment horizontal="left" vertical="top"/>
    </xf>
    <xf numFmtId="43" fontId="42" fillId="0" borderId="5" xfId="3" applyFont="1" applyFill="1" applyBorder="1" applyAlignment="1">
      <alignment horizontal="center" vertical="top"/>
    </xf>
    <xf numFmtId="43" fontId="42" fillId="0" borderId="24" xfId="3" applyFont="1" applyFill="1" applyBorder="1" applyAlignment="1">
      <alignment horizontal="center" vertical="top"/>
    </xf>
    <xf numFmtId="43" fontId="52" fillId="0" borderId="24" xfId="3" applyFont="1" applyFill="1" applyBorder="1" applyAlignment="1">
      <alignment vertical="top"/>
    </xf>
    <xf numFmtId="43" fontId="59" fillId="0" borderId="0" xfId="3" applyFont="1" applyFill="1" applyAlignment="1">
      <alignment horizontal="left" vertical="center"/>
    </xf>
    <xf numFmtId="43" fontId="59" fillId="0" borderId="0" xfId="3" applyFont="1" applyFill="1" applyAlignment="1">
      <alignment horizontal="right" vertical="center"/>
    </xf>
    <xf numFmtId="43" fontId="59" fillId="0" borderId="0" xfId="3" applyFont="1" applyFill="1" applyAlignment="1">
      <alignment horizontal="center" vertical="center"/>
    </xf>
    <xf numFmtId="43" fontId="58" fillId="0" borderId="0" xfId="3" applyFont="1" applyFill="1" applyBorder="1" applyAlignment="1">
      <alignment vertical="center"/>
    </xf>
    <xf numFmtId="43" fontId="59" fillId="0" borderId="0" xfId="3" applyFont="1" applyFill="1" applyAlignment="1">
      <alignment vertical="center"/>
    </xf>
    <xf numFmtId="0" fontId="60" fillId="0" borderId="9" xfId="0" applyFont="1" applyBorder="1" applyAlignment="1">
      <alignment horizontal="left"/>
    </xf>
    <xf numFmtId="43" fontId="59" fillId="0" borderId="0" xfId="3" applyFont="1" applyFill="1" applyBorder="1" applyAlignment="1">
      <alignment horizontal="center" vertical="top"/>
    </xf>
    <xf numFmtId="43" fontId="59" fillId="0" borderId="7" xfId="3" applyFont="1" applyFill="1" applyBorder="1" applyAlignment="1" applyProtection="1">
      <alignment horizontal="center" vertical="top"/>
    </xf>
    <xf numFmtId="43" fontId="59" fillId="0" borderId="21" xfId="3" applyFont="1" applyFill="1" applyBorder="1" applyAlignment="1">
      <alignment horizontal="center" vertical="top"/>
    </xf>
    <xf numFmtId="43" fontId="42" fillId="0" borderId="12" xfId="3" applyFont="1" applyFill="1" applyBorder="1" applyAlignment="1">
      <alignment horizontal="right" vertical="top"/>
    </xf>
    <xf numFmtId="43" fontId="42" fillId="0" borderId="9" xfId="0" applyNumberFormat="1" applyFont="1" applyBorder="1" applyAlignment="1">
      <alignment horizontal="center" vertical="top"/>
    </xf>
    <xf numFmtId="0" fontId="42" fillId="0" borderId="0" xfId="231" applyFont="1" applyAlignment="1">
      <alignment vertical="top"/>
    </xf>
    <xf numFmtId="43" fontId="59" fillId="0" borderId="9" xfId="3" applyFont="1" applyFill="1" applyBorder="1" applyAlignment="1">
      <alignment vertical="top" wrapText="1"/>
    </xf>
    <xf numFmtId="43" fontId="59" fillId="0" borderId="9" xfId="355" applyFont="1" applyFill="1" applyBorder="1" applyAlignment="1">
      <alignment horizontal="center" vertical="top" wrapText="1"/>
    </xf>
    <xf numFmtId="43" fontId="59" fillId="0" borderId="9" xfId="3" applyFont="1" applyFill="1" applyBorder="1" applyAlignment="1">
      <alignment horizontal="center" vertical="top" wrapText="1"/>
    </xf>
    <xf numFmtId="43" fontId="59" fillId="0" borderId="5" xfId="12" applyFont="1" applyFill="1" applyBorder="1" applyAlignment="1" applyProtection="1">
      <alignment horizontal="left" vertical="top"/>
      <protection locked="0"/>
    </xf>
    <xf numFmtId="43" fontId="59" fillId="0" borderId="23" xfId="12" applyFont="1" applyFill="1" applyBorder="1" applyAlignment="1" applyProtection="1">
      <alignment horizontal="center" vertical="top"/>
      <protection locked="0"/>
    </xf>
    <xf numFmtId="43" fontId="58" fillId="0" borderId="9" xfId="12" applyFont="1" applyFill="1" applyBorder="1" applyAlignment="1" applyProtection="1">
      <alignment horizontal="left" vertical="top"/>
      <protection locked="0"/>
    </xf>
    <xf numFmtId="43" fontId="58" fillId="0" borderId="9" xfId="12" applyFont="1" applyFill="1" applyBorder="1" applyAlignment="1" applyProtection="1">
      <alignment horizontal="center" vertical="top"/>
      <protection locked="0"/>
    </xf>
    <xf numFmtId="43" fontId="59" fillId="0" borderId="9" xfId="12" applyFont="1" applyFill="1" applyBorder="1" applyAlignment="1" applyProtection="1">
      <alignment horizontal="left" vertical="top"/>
      <protection locked="0"/>
    </xf>
    <xf numFmtId="43" fontId="59" fillId="0" borderId="9" xfId="12" applyFont="1" applyFill="1" applyBorder="1" applyAlignment="1" applyProtection="1">
      <alignment horizontal="center" vertical="top"/>
      <protection locked="0"/>
    </xf>
    <xf numFmtId="43" fontId="66" fillId="0" borderId="11" xfId="3" applyFont="1" applyFill="1" applyBorder="1" applyAlignment="1">
      <alignment vertical="top"/>
    </xf>
    <xf numFmtId="43" fontId="64" fillId="0" borderId="5" xfId="3" applyFont="1" applyFill="1" applyBorder="1" applyAlignment="1">
      <alignment vertical="top"/>
    </xf>
    <xf numFmtId="43" fontId="64" fillId="0" borderId="9" xfId="3" applyFont="1" applyFill="1" applyBorder="1" applyAlignment="1">
      <alignment vertical="top"/>
    </xf>
    <xf numFmtId="43" fontId="66" fillId="0" borderId="9" xfId="3" applyFont="1" applyFill="1" applyBorder="1" applyAlignment="1">
      <alignment vertical="top"/>
    </xf>
    <xf numFmtId="43" fontId="66" fillId="0" borderId="7" xfId="3" applyFont="1" applyFill="1" applyBorder="1" applyAlignment="1">
      <alignment vertical="top"/>
    </xf>
    <xf numFmtId="43" fontId="59" fillId="0" borderId="5" xfId="12" applyFont="1" applyFill="1" applyBorder="1" applyAlignment="1" applyProtection="1">
      <alignment horizontal="center" vertical="top"/>
      <protection locked="0"/>
    </xf>
    <xf numFmtId="43" fontId="58" fillId="0" borderId="7" xfId="12" applyFont="1" applyFill="1" applyBorder="1" applyAlignment="1" applyProtection="1">
      <alignment horizontal="center" vertical="top"/>
      <protection locked="0"/>
    </xf>
    <xf numFmtId="43" fontId="59" fillId="0" borderId="9" xfId="3" applyFont="1" applyFill="1" applyBorder="1" applyAlignment="1" applyProtection="1">
      <alignment horizontal="center" vertical="top"/>
      <protection locked="0"/>
    </xf>
    <xf numFmtId="43" fontId="59" fillId="0" borderId="15" xfId="3" applyFont="1" applyFill="1" applyBorder="1" applyAlignment="1" applyProtection="1">
      <alignment horizontal="center" vertical="top"/>
      <protection locked="0"/>
    </xf>
    <xf numFmtId="0" fontId="42" fillId="0" borderId="0" xfId="0" applyFont="1" applyAlignment="1">
      <alignment vertical="top"/>
    </xf>
    <xf numFmtId="0" fontId="42" fillId="0" borderId="0" xfId="0" applyFont="1" applyAlignment="1">
      <alignment horizontal="center" vertical="top"/>
    </xf>
    <xf numFmtId="0" fontId="42" fillId="0" borderId="0" xfId="0" applyFont="1" applyAlignment="1">
      <alignment horizontal="left" vertical="top"/>
    </xf>
    <xf numFmtId="0" fontId="52" fillId="0" borderId="0" xfId="0" applyFont="1" applyAlignment="1">
      <alignment horizontal="left" vertical="center"/>
    </xf>
    <xf numFmtId="0" fontId="42" fillId="0" borderId="0" xfId="0" applyFont="1" applyAlignment="1">
      <alignment horizontal="left" vertical="center" wrapText="1"/>
    </xf>
    <xf numFmtId="0" fontId="42" fillId="0" borderId="0" xfId="0" applyFont="1" applyAlignment="1">
      <alignment horizontal="left" vertical="center"/>
    </xf>
    <xf numFmtId="0" fontId="42" fillId="0" borderId="0" xfId="0" applyFont="1" applyAlignment="1">
      <alignment horizontal="center" vertical="center"/>
    </xf>
    <xf numFmtId="0" fontId="52" fillId="0" borderId="0" xfId="0" applyFont="1" applyAlignment="1">
      <alignment vertical="center" wrapText="1"/>
    </xf>
    <xf numFmtId="0" fontId="52" fillId="0" borderId="0" xfId="0" applyFont="1" applyAlignment="1">
      <alignment vertical="center"/>
    </xf>
    <xf numFmtId="9" fontId="52" fillId="0" borderId="0" xfId="104" applyNumberFormat="1" applyFont="1" applyAlignment="1">
      <alignment vertical="center" wrapText="1"/>
    </xf>
    <xf numFmtId="9" fontId="52" fillId="0" borderId="0" xfId="104" applyNumberFormat="1" applyFont="1" applyAlignment="1">
      <alignment vertical="center"/>
    </xf>
    <xf numFmtId="0" fontId="52" fillId="0" borderId="0" xfId="0" applyFont="1" applyAlignment="1">
      <alignment horizontal="left" vertical="top"/>
    </xf>
    <xf numFmtId="0" fontId="52" fillId="0" borderId="0" xfId="242" applyFont="1" applyAlignment="1">
      <alignment vertical="center"/>
    </xf>
    <xf numFmtId="0" fontId="42" fillId="0" borderId="0" xfId="113" applyFont="1" applyAlignment="1">
      <alignment horizontal="center" vertical="top"/>
    </xf>
    <xf numFmtId="0" fontId="52" fillId="0" borderId="31" xfId="113" applyFont="1" applyBorder="1" applyAlignment="1">
      <alignment horizontal="center" vertical="top"/>
    </xf>
    <xf numFmtId="0" fontId="52" fillId="0" borderId="31" xfId="113" applyFont="1" applyBorder="1" applyAlignment="1">
      <alignment horizontal="left" vertical="top"/>
    </xf>
    <xf numFmtId="0" fontId="42" fillId="0" borderId="0" xfId="113" applyFont="1" applyAlignment="1">
      <alignment vertical="top"/>
    </xf>
    <xf numFmtId="0" fontId="42" fillId="0" borderId="0" xfId="0" applyFont="1" applyAlignment="1">
      <alignment vertical="center"/>
    </xf>
    <xf numFmtId="43" fontId="52" fillId="0" borderId="4" xfId="3" applyFont="1" applyFill="1" applyBorder="1" applyAlignment="1">
      <alignment horizontal="center" vertical="center"/>
    </xf>
    <xf numFmtId="0" fontId="52" fillId="0" borderId="21" xfId="229" applyFont="1" applyBorder="1" applyAlignment="1">
      <alignment horizontal="center" vertical="top"/>
    </xf>
    <xf numFmtId="4" fontId="42" fillId="0" borderId="21" xfId="6" applyNumberFormat="1" applyFont="1" applyFill="1" applyBorder="1" applyAlignment="1">
      <alignment vertical="top"/>
    </xf>
    <xf numFmtId="0" fontId="42" fillId="0" borderId="21" xfId="229" applyFont="1" applyBorder="1" applyAlignment="1">
      <alignment horizontal="center" vertical="top"/>
    </xf>
    <xf numFmtId="43" fontId="52" fillId="0" borderId="21" xfId="3" applyFont="1" applyFill="1" applyBorder="1" applyAlignment="1">
      <alignment vertical="top"/>
    </xf>
    <xf numFmtId="4" fontId="42" fillId="0" borderId="21" xfId="229" applyNumberFormat="1" applyFont="1" applyBorder="1" applyAlignment="1">
      <alignment horizontal="center" vertical="top"/>
    </xf>
    <xf numFmtId="0" fontId="42" fillId="0" borderId="0" xfId="257" applyNumberFormat="1" applyFont="1" applyAlignment="1">
      <alignment horizontal="center" vertical="top"/>
    </xf>
    <xf numFmtId="4" fontId="42" fillId="0" borderId="21" xfId="6" applyNumberFormat="1" applyFont="1" applyFill="1" applyBorder="1" applyAlignment="1">
      <alignment horizontal="center" vertical="top"/>
    </xf>
    <xf numFmtId="4" fontId="42" fillId="0" borderId="21" xfId="6" applyNumberFormat="1" applyFont="1" applyFill="1" applyBorder="1" applyAlignment="1">
      <alignment horizontal="left" vertical="top"/>
    </xf>
    <xf numFmtId="184" fontId="42" fillId="0" borderId="0" xfId="257" applyFont="1" applyAlignment="1">
      <alignment horizontal="center" vertical="top"/>
    </xf>
    <xf numFmtId="0" fontId="52" fillId="0" borderId="7" xfId="229" applyFont="1" applyBorder="1" applyAlignment="1">
      <alignment horizontal="center" vertical="top"/>
    </xf>
    <xf numFmtId="4" fontId="42" fillId="0" borderId="7" xfId="6" applyNumberFormat="1" applyFont="1" applyFill="1" applyBorder="1" applyAlignment="1">
      <alignment vertical="top"/>
    </xf>
    <xf numFmtId="0" fontId="42" fillId="0" borderId="7" xfId="229" applyFont="1" applyBorder="1" applyAlignment="1">
      <alignment horizontal="center" vertical="top"/>
    </xf>
    <xf numFmtId="4" fontId="42" fillId="0" borderId="7" xfId="229" applyNumberFormat="1" applyFont="1" applyBorder="1" applyAlignment="1">
      <alignment horizontal="center" vertical="top"/>
    </xf>
    <xf numFmtId="4" fontId="42" fillId="0" borderId="7" xfId="6" applyNumberFormat="1" applyFont="1" applyFill="1" applyBorder="1" applyAlignment="1">
      <alignment horizontal="center" vertical="top"/>
    </xf>
    <xf numFmtId="2" fontId="52" fillId="0" borderId="9" xfId="113" applyNumberFormat="1" applyFont="1" applyBorder="1" applyAlignment="1">
      <alignment horizontal="center" vertical="top"/>
    </xf>
    <xf numFmtId="2" fontId="42" fillId="0" borderId="9" xfId="113" applyNumberFormat="1" applyFont="1" applyBorder="1" applyAlignment="1">
      <alignment vertical="top"/>
    </xf>
    <xf numFmtId="43" fontId="42" fillId="0" borderId="9" xfId="256" applyNumberFormat="1" applyFont="1" applyBorder="1" applyAlignment="1">
      <alignment horizontal="left" vertical="top"/>
    </xf>
    <xf numFmtId="2" fontId="42" fillId="0" borderId="7" xfId="113" applyNumberFormat="1" applyFont="1" applyBorder="1" applyAlignment="1">
      <alignment vertical="top"/>
    </xf>
    <xf numFmtId="0" fontId="42" fillId="0" borderId="9" xfId="229" applyFont="1" applyBorder="1" applyAlignment="1">
      <alignment horizontal="center" vertical="top"/>
    </xf>
    <xf numFmtId="43" fontId="42" fillId="0" borderId="9" xfId="256" applyNumberFormat="1" applyFont="1" applyBorder="1" applyAlignment="1">
      <alignment horizontal="center" vertical="top"/>
    </xf>
    <xf numFmtId="0" fontId="52" fillId="0" borderId="4" xfId="229" applyFont="1" applyBorder="1" applyAlignment="1">
      <alignment horizontal="right" vertical="top"/>
    </xf>
    <xf numFmtId="4" fontId="52" fillId="0" borderId="4" xfId="6" applyNumberFormat="1" applyFont="1" applyFill="1" applyBorder="1" applyAlignment="1">
      <alignment vertical="top"/>
    </xf>
    <xf numFmtId="0" fontId="52" fillId="0" borderId="4" xfId="229" applyFont="1" applyBorder="1" applyAlignment="1">
      <alignment horizontal="center" vertical="top"/>
    </xf>
    <xf numFmtId="43" fontId="52" fillId="0" borderId="4" xfId="3" applyFont="1" applyFill="1" applyBorder="1" applyAlignment="1">
      <alignment vertical="top"/>
    </xf>
    <xf numFmtId="43" fontId="52" fillId="0" borderId="4" xfId="3" applyFont="1" applyFill="1" applyBorder="1" applyAlignment="1">
      <alignment horizontal="right" vertical="top"/>
    </xf>
    <xf numFmtId="43" fontId="52" fillId="0" borderId="4" xfId="3" applyFont="1" applyFill="1" applyBorder="1" applyAlignment="1">
      <alignment horizontal="center" vertical="top"/>
    </xf>
    <xf numFmtId="4" fontId="42" fillId="0" borderId="4" xfId="229" applyNumberFormat="1" applyFont="1" applyBorder="1" applyAlignment="1">
      <alignment horizontal="center" vertical="top"/>
    </xf>
    <xf numFmtId="4" fontId="52" fillId="0" borderId="4" xfId="6" applyNumberFormat="1" applyFont="1" applyFill="1" applyBorder="1" applyAlignment="1">
      <alignment horizontal="center" vertical="top"/>
    </xf>
    <xf numFmtId="4" fontId="52" fillId="0" borderId="4" xfId="6" applyNumberFormat="1" applyFont="1" applyFill="1" applyBorder="1" applyAlignment="1">
      <alignment horizontal="left" vertical="top"/>
    </xf>
    <xf numFmtId="0" fontId="42" fillId="0" borderId="7" xfId="0" applyFont="1" applyBorder="1" applyAlignment="1">
      <alignment horizontal="center" vertical="top"/>
    </xf>
    <xf numFmtId="4" fontId="42" fillId="0" borderId="9" xfId="229" applyNumberFormat="1" applyFont="1" applyBorder="1" applyAlignment="1">
      <alignment horizontal="center" vertical="top"/>
    </xf>
    <xf numFmtId="4" fontId="42" fillId="0" borderId="9" xfId="6" applyNumberFormat="1" applyFont="1" applyFill="1" applyBorder="1" applyAlignment="1">
      <alignment horizontal="center" vertical="top"/>
    </xf>
    <xf numFmtId="4" fontId="42" fillId="0" borderId="9" xfId="6" applyNumberFormat="1" applyFont="1" applyFill="1" applyBorder="1" applyAlignment="1">
      <alignment horizontal="left" vertical="top"/>
    </xf>
    <xf numFmtId="0" fontId="52" fillId="0" borderId="4" xfId="113" applyFont="1" applyBorder="1" applyAlignment="1">
      <alignment horizontal="right" vertical="top"/>
    </xf>
    <xf numFmtId="0" fontId="52" fillId="0" borderId="4" xfId="1937" applyFont="1" applyBorder="1" applyAlignment="1">
      <alignment vertical="top"/>
    </xf>
    <xf numFmtId="0" fontId="52" fillId="0" borderId="4" xfId="1937" applyFont="1" applyBorder="1" applyAlignment="1">
      <alignment horizontal="center" vertical="top"/>
    </xf>
    <xf numFmtId="0" fontId="42" fillId="0" borderId="4" xfId="0" applyFont="1" applyBorder="1" applyAlignment="1">
      <alignment horizontal="center" vertical="top"/>
    </xf>
    <xf numFmtId="0" fontId="52" fillId="0" borderId="0" xfId="257" quotePrefix="1" applyNumberFormat="1" applyFont="1" applyAlignment="1">
      <alignment horizontal="center" vertical="top"/>
    </xf>
    <xf numFmtId="184" fontId="52" fillId="0" borderId="0" xfId="257" applyFont="1" applyAlignment="1">
      <alignment horizontal="center" vertical="top"/>
    </xf>
    <xf numFmtId="0" fontId="42" fillId="0" borderId="0" xfId="113" applyFont="1" applyAlignment="1">
      <alignment horizontal="right" vertical="top"/>
    </xf>
    <xf numFmtId="0" fontId="59" fillId="0" borderId="0" xfId="0" applyFont="1" applyAlignment="1">
      <alignment vertical="top"/>
    </xf>
    <xf numFmtId="0" fontId="59" fillId="0" borderId="0" xfId="0" applyFont="1" applyAlignment="1">
      <alignment horizontal="center" vertical="top"/>
    </xf>
    <xf numFmtId="0" fontId="59" fillId="0" borderId="0" xfId="0" applyFont="1" applyAlignment="1">
      <alignment horizontal="left" vertical="top"/>
    </xf>
    <xf numFmtId="0" fontId="58" fillId="0" borderId="0" xfId="0" applyFont="1" applyAlignment="1">
      <alignment horizontal="left" vertical="center"/>
    </xf>
    <xf numFmtId="0" fontId="59" fillId="0" borderId="0" xfId="0" applyFont="1" applyAlignment="1">
      <alignment horizontal="left" vertical="center" wrapText="1"/>
    </xf>
    <xf numFmtId="0" fontId="59" fillId="0" borderId="0" xfId="0" applyFont="1" applyAlignment="1">
      <alignment horizontal="left" vertical="center"/>
    </xf>
    <xf numFmtId="0" fontId="59" fillId="0" borderId="0" xfId="0" applyFont="1" applyAlignment="1">
      <alignment horizontal="center" vertical="center"/>
    </xf>
    <xf numFmtId="0" fontId="58" fillId="0" borderId="0" xfId="0" applyFont="1" applyAlignment="1">
      <alignment vertical="center" wrapText="1"/>
    </xf>
    <xf numFmtId="0" fontId="58" fillId="0" borderId="0" xfId="0" applyFont="1" applyAlignment="1">
      <alignment vertical="center"/>
    </xf>
    <xf numFmtId="9" fontId="58" fillId="0" borderId="0" xfId="104" applyNumberFormat="1" applyFont="1" applyAlignment="1">
      <alignment vertical="center" wrapText="1"/>
    </xf>
    <xf numFmtId="9" fontId="58" fillId="0" borderId="0" xfId="104" applyNumberFormat="1" applyFont="1" applyAlignment="1">
      <alignment vertical="center"/>
    </xf>
    <xf numFmtId="0" fontId="58" fillId="0" borderId="0" xfId="0" applyFont="1" applyAlignment="1">
      <alignment horizontal="left" vertical="top"/>
    </xf>
    <xf numFmtId="0" fontId="58" fillId="0" borderId="0" xfId="242" applyFont="1" applyAlignment="1">
      <alignment vertical="center"/>
    </xf>
    <xf numFmtId="0" fontId="59" fillId="0" borderId="0" xfId="0" applyFont="1" applyAlignment="1">
      <alignment vertical="center"/>
    </xf>
    <xf numFmtId="43" fontId="58" fillId="0" borderId="4" xfId="3" applyFont="1" applyFill="1" applyBorder="1" applyAlignment="1">
      <alignment horizontal="center" vertical="center"/>
    </xf>
    <xf numFmtId="0" fontId="58" fillId="0" borderId="9" xfId="0" applyFont="1" applyBorder="1" applyAlignment="1">
      <alignment horizontal="center" vertical="top"/>
    </xf>
    <xf numFmtId="0" fontId="58" fillId="0" borderId="22" xfId="258" applyFont="1" applyBorder="1" applyAlignment="1">
      <alignment horizontal="left" vertical="top"/>
    </xf>
    <xf numFmtId="43" fontId="59" fillId="0" borderId="21" xfId="3" applyFont="1" applyFill="1" applyBorder="1" applyAlignment="1" applyProtection="1">
      <alignment vertical="top"/>
      <protection locked="0"/>
    </xf>
    <xf numFmtId="43" fontId="59" fillId="0" borderId="21" xfId="3" applyFont="1" applyFill="1" applyBorder="1" applyAlignment="1" applyProtection="1">
      <alignment vertical="top"/>
    </xf>
    <xf numFmtId="43" fontId="59" fillId="0" borderId="21" xfId="3" applyFont="1" applyFill="1" applyBorder="1" applyAlignment="1">
      <alignment vertical="top"/>
    </xf>
    <xf numFmtId="4" fontId="59" fillId="0" borderId="7" xfId="0" applyNumberFormat="1" applyFont="1" applyBorder="1" applyAlignment="1">
      <alignment horizontal="center" vertical="top"/>
    </xf>
    <xf numFmtId="43" fontId="59" fillId="0" borderId="21" xfId="3" applyFont="1" applyFill="1" applyBorder="1" applyAlignment="1">
      <alignment horizontal="left" vertical="top"/>
    </xf>
    <xf numFmtId="0" fontId="58" fillId="0" borderId="10" xfId="258" applyFont="1" applyBorder="1" applyAlignment="1">
      <alignment horizontal="left" vertical="top"/>
    </xf>
    <xf numFmtId="0" fontId="58" fillId="0" borderId="9" xfId="0" applyFont="1" applyBorder="1" applyAlignment="1">
      <alignment vertical="top"/>
    </xf>
    <xf numFmtId="0" fontId="59" fillId="0" borderId="10" xfId="258" applyFont="1" applyBorder="1" applyAlignment="1">
      <alignment horizontal="left" vertical="top"/>
    </xf>
    <xf numFmtId="43" fontId="59" fillId="0" borderId="9" xfId="0" applyNumberFormat="1" applyFont="1" applyBorder="1" applyAlignment="1">
      <alignment horizontal="center" vertical="top"/>
    </xf>
    <xf numFmtId="0" fontId="58" fillId="0" borderId="14" xfId="0" applyFont="1" applyBorder="1" applyAlignment="1">
      <alignment vertical="top"/>
    </xf>
    <xf numFmtId="0" fontId="59" fillId="0" borderId="10" xfId="258" applyFont="1" applyBorder="1" applyAlignment="1">
      <alignment horizontal="left" vertical="top" wrapText="1"/>
    </xf>
    <xf numFmtId="4" fontId="59" fillId="0" borderId="5" xfId="0" applyNumberFormat="1" applyFont="1" applyBorder="1" applyAlignment="1">
      <alignment horizontal="center" vertical="top"/>
    </xf>
    <xf numFmtId="4" fontId="59" fillId="0" borderId="9" xfId="0" applyNumberFormat="1" applyFont="1" applyBorder="1" applyAlignment="1">
      <alignment horizontal="center" vertical="top"/>
    </xf>
    <xf numFmtId="49" fontId="59" fillId="0" borderId="10" xfId="0" applyNumberFormat="1" applyFont="1" applyBorder="1" applyAlignment="1">
      <alignment vertical="top"/>
    </xf>
    <xf numFmtId="0" fontId="59" fillId="0" borderId="14" xfId="0" applyFont="1" applyBorder="1" applyAlignment="1">
      <alignment horizontal="center" vertical="top"/>
    </xf>
    <xf numFmtId="0" fontId="58" fillId="0" borderId="4" xfId="100" applyFont="1" applyBorder="1" applyAlignment="1">
      <alignment vertical="top"/>
    </xf>
    <xf numFmtId="0" fontId="58" fillId="0" borderId="4" xfId="100" applyFont="1" applyBorder="1" applyAlignment="1">
      <alignment horizontal="center" vertical="top"/>
    </xf>
    <xf numFmtId="43" fontId="58" fillId="0" borderId="4" xfId="3" applyFont="1" applyFill="1" applyBorder="1" applyAlignment="1">
      <alignment vertical="top"/>
    </xf>
    <xf numFmtId="4" fontId="59" fillId="0" borderId="4" xfId="0" applyNumberFormat="1" applyFont="1" applyBorder="1" applyAlignment="1">
      <alignment horizontal="center" vertical="top"/>
    </xf>
    <xf numFmtId="43" fontId="58" fillId="0" borderId="4" xfId="3" applyFont="1" applyFill="1" applyBorder="1" applyAlignment="1">
      <alignment horizontal="center" vertical="top"/>
    </xf>
    <xf numFmtId="43" fontId="58" fillId="0" borderId="4" xfId="3" applyFont="1" applyFill="1" applyBorder="1" applyAlignment="1">
      <alignment horizontal="left" vertical="top"/>
    </xf>
    <xf numFmtId="0" fontId="56" fillId="0" borderId="0" xfId="0" applyFont="1" applyAlignment="1">
      <alignment vertical="top"/>
    </xf>
    <xf numFmtId="43" fontId="42" fillId="0" borderId="24" xfId="3" applyFont="1" applyFill="1" applyBorder="1" applyAlignment="1">
      <alignment horizontal="left" vertical="top"/>
    </xf>
    <xf numFmtId="43" fontId="52" fillId="0" borderId="4" xfId="3" applyFont="1" applyFill="1" applyBorder="1" applyAlignment="1">
      <alignment horizontal="left" vertical="top"/>
    </xf>
    <xf numFmtId="0" fontId="52" fillId="0" borderId="7" xfId="134" applyFont="1" applyBorder="1" applyAlignment="1">
      <alignment horizontal="center" vertical="top"/>
    </xf>
    <xf numFmtId="0" fontId="42" fillId="0" borderId="9" xfId="0" applyFont="1" applyBorder="1" applyAlignment="1">
      <alignment horizontal="center" vertical="top"/>
    </xf>
    <xf numFmtId="0" fontId="42" fillId="0" borderId="9" xfId="0" applyFont="1" applyBorder="1" applyAlignment="1">
      <alignment vertical="top"/>
    </xf>
    <xf numFmtId="0" fontId="42" fillId="0" borderId="8" xfId="0" applyFont="1" applyBorder="1" applyAlignment="1">
      <alignment horizontal="left" vertical="top" wrapText="1"/>
    </xf>
    <xf numFmtId="43" fontId="42" fillId="0" borderId="11" xfId="0" applyNumberFormat="1" applyFont="1" applyBorder="1" applyAlignment="1">
      <alignment horizontal="center" vertical="top"/>
    </xf>
    <xf numFmtId="0" fontId="52" fillId="0" borderId="9" xfId="103" applyFont="1" applyBorder="1" applyAlignment="1">
      <alignment horizontal="center" vertical="top"/>
    </xf>
    <xf numFmtId="167" fontId="42" fillId="0" borderId="9" xfId="25" applyNumberFormat="1" applyFont="1" applyFill="1" applyBorder="1" applyAlignment="1">
      <alignment vertical="top"/>
    </xf>
    <xf numFmtId="0" fontId="52" fillId="0" borderId="14" xfId="103" applyFont="1" applyBorder="1" applyAlignment="1">
      <alignment horizontal="center" vertical="top"/>
    </xf>
    <xf numFmtId="0" fontId="52" fillId="0" borderId="32" xfId="0" applyFont="1" applyBorder="1" applyAlignment="1">
      <alignment horizontal="left" vertical="top" wrapText="1"/>
    </xf>
    <xf numFmtId="43" fontId="52" fillId="0" borderId="14" xfId="3" applyFont="1" applyFill="1" applyBorder="1" applyAlignment="1">
      <alignment horizontal="right" vertical="top"/>
    </xf>
    <xf numFmtId="167" fontId="52" fillId="0" borderId="14" xfId="25" applyNumberFormat="1" applyFont="1" applyFill="1" applyBorder="1" applyAlignment="1">
      <alignment horizontal="center" vertical="top"/>
    </xf>
    <xf numFmtId="43" fontId="52" fillId="0" borderId="11" xfId="0" applyNumberFormat="1" applyFont="1" applyBorder="1" applyAlignment="1">
      <alignment horizontal="center" vertical="top"/>
    </xf>
    <xf numFmtId="0" fontId="52" fillId="0" borderId="0" xfId="0" applyFont="1" applyAlignment="1">
      <alignment vertical="top"/>
    </xf>
    <xf numFmtId="0" fontId="52" fillId="0" borderId="24" xfId="103" applyFont="1" applyBorder="1" applyAlignment="1">
      <alignment horizontal="center" vertical="top"/>
    </xf>
    <xf numFmtId="0" fontId="42" fillId="0" borderId="26" xfId="0" applyFont="1" applyBorder="1" applyAlignment="1">
      <alignment horizontal="left" vertical="top" wrapText="1"/>
    </xf>
    <xf numFmtId="43" fontId="42" fillId="0" borderId="25" xfId="0" applyNumberFormat="1" applyFont="1" applyBorder="1" applyAlignment="1">
      <alignment horizontal="center" vertical="top"/>
    </xf>
    <xf numFmtId="1" fontId="52" fillId="0" borderId="4" xfId="0" applyNumberFormat="1" applyFont="1" applyBorder="1" applyAlignment="1">
      <alignment horizontal="center" vertical="top"/>
    </xf>
    <xf numFmtId="0" fontId="52" fillId="0" borderId="35" xfId="0" applyFont="1" applyBorder="1" applyAlignment="1">
      <alignment horizontal="center" vertical="top" wrapText="1"/>
    </xf>
    <xf numFmtId="0" fontId="52" fillId="0" borderId="4" xfId="0" applyFont="1" applyBorder="1" applyAlignment="1">
      <alignment horizontal="center" vertical="top"/>
    </xf>
    <xf numFmtId="43" fontId="52" fillId="0" borderId="19" xfId="0" applyNumberFormat="1" applyFont="1" applyBorder="1" applyAlignment="1">
      <alignment horizontal="center" vertical="top"/>
    </xf>
    <xf numFmtId="9" fontId="52" fillId="0" borderId="7" xfId="0" quotePrefix="1" applyNumberFormat="1" applyFont="1" applyBorder="1" applyAlignment="1">
      <alignment horizontal="center" vertical="top"/>
    </xf>
    <xf numFmtId="167" fontId="42" fillId="0" borderId="7" xfId="25" applyNumberFormat="1" applyFont="1" applyFill="1" applyBorder="1" applyAlignment="1">
      <alignment horizontal="center" vertical="top"/>
    </xf>
    <xf numFmtId="9" fontId="52" fillId="0" borderId="9" xfId="0" quotePrefix="1" applyNumberFormat="1" applyFont="1" applyBorder="1" applyAlignment="1">
      <alignment horizontal="center" vertical="top"/>
    </xf>
    <xf numFmtId="0" fontId="52" fillId="0" borderId="9" xfId="0" applyFont="1" applyBorder="1" applyAlignment="1">
      <alignment horizontal="center" vertical="top"/>
    </xf>
    <xf numFmtId="0" fontId="52" fillId="0" borderId="7" xfId="0" applyFont="1" applyBorder="1" applyAlignment="1">
      <alignment horizontal="center" vertical="top"/>
    </xf>
    <xf numFmtId="0" fontId="42" fillId="0" borderId="7" xfId="0" applyFont="1" applyBorder="1" applyAlignment="1">
      <alignment vertical="top"/>
    </xf>
    <xf numFmtId="43" fontId="42" fillId="0" borderId="12" xfId="0" applyNumberFormat="1" applyFont="1" applyBorder="1" applyAlignment="1">
      <alignment horizontal="center" vertical="top"/>
    </xf>
    <xf numFmtId="0" fontId="42" fillId="0" borderId="0" xfId="0" applyFont="1" applyAlignment="1">
      <alignment vertical="top" wrapText="1"/>
    </xf>
    <xf numFmtId="0" fontId="52" fillId="0" borderId="7" xfId="134" applyFont="1" applyBorder="1" applyAlignment="1">
      <alignment horizontal="center" vertical="center"/>
    </xf>
    <xf numFmtId="0" fontId="42" fillId="0" borderId="9" xfId="0" applyFont="1" applyBorder="1" applyAlignment="1">
      <alignment horizontal="center" vertical="center"/>
    </xf>
    <xf numFmtId="0" fontId="42" fillId="0" borderId="8" xfId="0" applyFont="1" applyBorder="1" applyAlignment="1">
      <alignment horizontal="left" vertical="center" wrapText="1"/>
    </xf>
    <xf numFmtId="43" fontId="42" fillId="0" borderId="7" xfId="3" applyFont="1" applyFill="1" applyBorder="1" applyAlignment="1">
      <alignment horizontal="left" vertical="center"/>
    </xf>
    <xf numFmtId="43" fontId="42" fillId="0" borderId="11" xfId="0" applyNumberFormat="1" applyFont="1" applyBorder="1" applyAlignment="1">
      <alignment horizontal="center" vertical="center"/>
    </xf>
    <xf numFmtId="43" fontId="42" fillId="0" borderId="7" xfId="3" applyFont="1" applyFill="1" applyBorder="1" applyAlignment="1">
      <alignment horizontal="center" vertical="center"/>
    </xf>
    <xf numFmtId="0" fontId="42" fillId="0" borderId="14" xfId="103" applyFont="1" applyBorder="1" applyAlignment="1">
      <alignment horizontal="center" vertical="center"/>
    </xf>
    <xf numFmtId="0" fontId="42" fillId="0" borderId="32" xfId="0" applyFont="1" applyBorder="1" applyAlignment="1">
      <alignment horizontal="left" vertical="center" wrapText="1"/>
    </xf>
    <xf numFmtId="43" fontId="42" fillId="0" borderId="7" xfId="3" applyFont="1" applyFill="1" applyBorder="1" applyAlignment="1">
      <alignment horizontal="right" vertical="center"/>
    </xf>
    <xf numFmtId="0" fontId="52" fillId="0" borderId="14" xfId="103" applyFont="1" applyBorder="1" applyAlignment="1">
      <alignment horizontal="center" vertical="center"/>
    </xf>
    <xf numFmtId="0" fontId="52" fillId="0" borderId="32" xfId="0" applyFont="1" applyBorder="1" applyAlignment="1">
      <alignment horizontal="left" vertical="center" wrapText="1"/>
    </xf>
    <xf numFmtId="0" fontId="52" fillId="0" borderId="24" xfId="103" applyFont="1" applyBorder="1" applyAlignment="1">
      <alignment horizontal="center" vertical="center"/>
    </xf>
    <xf numFmtId="0" fontId="42" fillId="0" borderId="26" xfId="0" applyFont="1" applyBorder="1" applyAlignment="1">
      <alignment horizontal="left" vertical="center" wrapText="1"/>
    </xf>
    <xf numFmtId="43" fontId="42" fillId="0" borderId="24" xfId="3" applyFont="1" applyFill="1" applyBorder="1" applyAlignment="1">
      <alignment vertical="center"/>
    </xf>
    <xf numFmtId="43" fontId="42" fillId="0" borderId="24" xfId="3" applyFont="1" applyFill="1" applyBorder="1" applyAlignment="1" applyProtection="1">
      <alignment horizontal="right" vertical="center"/>
    </xf>
    <xf numFmtId="43" fontId="42" fillId="0" borderId="25" xfId="0" applyNumberFormat="1" applyFont="1" applyBorder="1" applyAlignment="1">
      <alignment horizontal="center" vertical="center"/>
    </xf>
    <xf numFmtId="43" fontId="42" fillId="0" borderId="24" xfId="3" applyFont="1" applyFill="1" applyBorder="1" applyAlignment="1">
      <alignment horizontal="center" vertical="center"/>
    </xf>
    <xf numFmtId="43" fontId="42" fillId="0" borderId="24" xfId="3" applyFont="1" applyFill="1" applyBorder="1" applyAlignment="1">
      <alignment horizontal="left" vertical="center"/>
    </xf>
    <xf numFmtId="1" fontId="52" fillId="0" borderId="4" xfId="0" applyNumberFormat="1" applyFont="1" applyBorder="1" applyAlignment="1">
      <alignment horizontal="center" vertical="center"/>
    </xf>
    <xf numFmtId="0" fontId="52" fillId="0" borderId="35" xfId="0" applyFont="1" applyBorder="1" applyAlignment="1">
      <alignment horizontal="center" vertical="center" wrapText="1"/>
    </xf>
    <xf numFmtId="43" fontId="52" fillId="0" borderId="4" xfId="3" applyFont="1" applyFill="1" applyBorder="1" applyAlignment="1">
      <alignment vertical="center"/>
    </xf>
    <xf numFmtId="0" fontId="52" fillId="0" borderId="4" xfId="0" applyFont="1" applyBorder="1" applyAlignment="1">
      <alignment horizontal="center" vertical="center"/>
    </xf>
    <xf numFmtId="43" fontId="52" fillId="0" borderId="4" xfId="3" applyFont="1" applyFill="1" applyBorder="1" applyAlignment="1">
      <alignment horizontal="right" vertical="center"/>
    </xf>
    <xf numFmtId="43" fontId="52" fillId="0" borderId="19" xfId="0" applyNumberFormat="1" applyFont="1" applyBorder="1" applyAlignment="1">
      <alignment horizontal="center" vertical="center"/>
    </xf>
    <xf numFmtId="43" fontId="52" fillId="0" borderId="4" xfId="3" applyFont="1" applyFill="1" applyBorder="1" applyAlignment="1">
      <alignment horizontal="left" vertical="center"/>
    </xf>
    <xf numFmtId="0" fontId="42" fillId="0" borderId="0" xfId="0" applyFont="1" applyAlignment="1">
      <alignment vertical="center" wrapText="1"/>
    </xf>
    <xf numFmtId="0" fontId="42" fillId="0" borderId="14" xfId="103" applyFont="1" applyBorder="1" applyAlignment="1">
      <alignment horizontal="center" vertical="top"/>
    </xf>
    <xf numFmtId="43" fontId="42" fillId="0" borderId="7" xfId="12" applyFont="1" applyFill="1" applyBorder="1" applyAlignment="1" applyProtection="1">
      <alignment horizontal="left" vertical="top"/>
      <protection locked="0"/>
    </xf>
    <xf numFmtId="43" fontId="42" fillId="0" borderId="11" xfId="12" applyFont="1" applyFill="1" applyBorder="1" applyAlignment="1" applyProtection="1">
      <alignment horizontal="center" vertical="top"/>
      <protection locked="0"/>
    </xf>
    <xf numFmtId="0" fontId="42" fillId="0" borderId="9" xfId="0" quotePrefix="1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 wrapText="1"/>
    </xf>
    <xf numFmtId="43" fontId="52" fillId="0" borderId="4" xfId="0" applyNumberFormat="1" applyFont="1" applyBorder="1" applyAlignment="1">
      <alignment horizontal="center" vertical="center"/>
    </xf>
    <xf numFmtId="4" fontId="42" fillId="0" borderId="0" xfId="0" applyNumberFormat="1" applyFont="1" applyAlignment="1">
      <alignment vertical="top"/>
    </xf>
    <xf numFmtId="0" fontId="52" fillId="0" borderId="7" xfId="259" applyFont="1" applyBorder="1" applyAlignment="1">
      <alignment horizontal="center" vertical="top"/>
    </xf>
    <xf numFmtId="0" fontId="52" fillId="0" borderId="7" xfId="259" applyFont="1" applyBorder="1" applyAlignment="1">
      <alignment horizontal="left" vertical="top" wrapText="1"/>
    </xf>
    <xf numFmtId="0" fontId="52" fillId="0" borderId="14" xfId="232" applyFont="1" applyBorder="1" applyAlignment="1">
      <alignment vertical="top"/>
    </xf>
    <xf numFmtId="0" fontId="42" fillId="0" borderId="7" xfId="232" applyFont="1" applyBorder="1" applyAlignment="1">
      <alignment vertical="top" wrapText="1"/>
    </xf>
    <xf numFmtId="169" fontId="42" fillId="0" borderId="14" xfId="232" applyNumberFormat="1" applyFont="1" applyBorder="1" applyAlignment="1">
      <alignment horizontal="center" vertical="top"/>
    </xf>
    <xf numFmtId="0" fontId="52" fillId="0" borderId="35" xfId="232" applyFont="1" applyBorder="1" applyAlignment="1">
      <alignment vertical="top"/>
    </xf>
    <xf numFmtId="0" fontId="52" fillId="0" borderId="35" xfId="232" applyFont="1" applyBorder="1" applyAlignment="1">
      <alignment horizontal="center" vertical="top" wrapText="1"/>
    </xf>
    <xf numFmtId="43" fontId="52" fillId="0" borderId="4" xfId="3" applyFont="1" applyFill="1" applyBorder="1" applyAlignment="1" applyProtection="1">
      <alignment vertical="top"/>
    </xf>
    <xf numFmtId="0" fontId="52" fillId="0" borderId="4" xfId="232" applyFont="1" applyBorder="1" applyAlignment="1">
      <alignment vertical="top"/>
    </xf>
    <xf numFmtId="43" fontId="52" fillId="0" borderId="3" xfId="3" applyFont="1" applyFill="1" applyBorder="1" applyAlignment="1">
      <alignment vertical="top"/>
    </xf>
    <xf numFmtId="0" fontId="52" fillId="0" borderId="7" xfId="87" applyFont="1" applyBorder="1" applyAlignment="1">
      <alignment horizontal="left" vertical="top" wrapText="1"/>
    </xf>
    <xf numFmtId="0" fontId="42" fillId="0" borderId="7" xfId="129" applyFont="1" applyBorder="1" applyAlignment="1">
      <alignment vertical="top"/>
    </xf>
    <xf numFmtId="43" fontId="52" fillId="0" borderId="31" xfId="3" applyFont="1" applyFill="1" applyBorder="1" applyAlignment="1">
      <alignment vertical="top"/>
    </xf>
    <xf numFmtId="43" fontId="52" fillId="0" borderId="34" xfId="3" applyFont="1" applyFill="1" applyBorder="1" applyAlignment="1">
      <alignment horizontal="left" vertical="top"/>
    </xf>
    <xf numFmtId="0" fontId="42" fillId="0" borderId="0" xfId="129" applyFont="1" applyAlignment="1">
      <alignment vertical="top"/>
    </xf>
    <xf numFmtId="0" fontId="42" fillId="0" borderId="0" xfId="129" applyFont="1" applyAlignment="1">
      <alignment vertical="top" wrapText="1"/>
    </xf>
    <xf numFmtId="0" fontId="42" fillId="0" borderId="29" xfId="129" applyFont="1" applyBorder="1" applyAlignment="1">
      <alignment vertical="top"/>
    </xf>
    <xf numFmtId="4" fontId="42" fillId="0" borderId="9" xfId="129" applyNumberFormat="1" applyFont="1" applyBorder="1" applyAlignment="1">
      <alignment horizontal="center" vertical="top"/>
    </xf>
    <xf numFmtId="4" fontId="42" fillId="0" borderId="14" xfId="129" applyNumberFormat="1" applyFont="1" applyBorder="1" applyAlignment="1">
      <alignment horizontal="center" vertical="top"/>
    </xf>
    <xf numFmtId="4" fontId="52" fillId="0" borderId="4" xfId="129" applyNumberFormat="1" applyFont="1" applyBorder="1" applyAlignment="1">
      <alignment horizontal="center" vertical="top"/>
    </xf>
    <xf numFmtId="4" fontId="42" fillId="0" borderId="11" xfId="129" applyNumberFormat="1" applyFont="1" applyBorder="1" applyAlignment="1">
      <alignment horizontal="center" vertical="top"/>
    </xf>
    <xf numFmtId="4" fontId="42" fillId="0" borderId="0" xfId="57" applyNumberFormat="1" applyFont="1" applyFill="1" applyBorder="1" applyAlignment="1">
      <alignment horizontal="center" vertical="top"/>
    </xf>
    <xf numFmtId="4" fontId="42" fillId="0" borderId="0" xfId="129" applyNumberFormat="1" applyFont="1" applyAlignment="1">
      <alignment horizontal="center" vertical="top"/>
    </xf>
    <xf numFmtId="4" fontId="42" fillId="0" borderId="0" xfId="0" applyNumberFormat="1" applyFont="1" applyAlignment="1">
      <alignment horizontal="center" vertical="top"/>
    </xf>
    <xf numFmtId="0" fontId="52" fillId="0" borderId="31" xfId="0" applyFont="1" applyBorder="1" applyAlignment="1">
      <alignment vertical="top"/>
    </xf>
    <xf numFmtId="0" fontId="42" fillId="0" borderId="0" xfId="100" applyFont="1" applyAlignment="1">
      <alignment vertical="top"/>
    </xf>
    <xf numFmtId="0" fontId="52" fillId="0" borderId="35" xfId="0" applyFont="1" applyBorder="1" applyAlignment="1">
      <alignment horizontal="center" vertical="center"/>
    </xf>
    <xf numFmtId="43" fontId="52" fillId="0" borderId="35" xfId="6" applyFont="1" applyFill="1" applyBorder="1" applyAlignment="1" applyProtection="1">
      <alignment horizontal="center" vertical="center"/>
    </xf>
    <xf numFmtId="4" fontId="52" fillId="0" borderId="4" xfId="100" applyNumberFormat="1" applyFont="1" applyBorder="1" applyAlignment="1">
      <alignment horizontal="center" vertical="center"/>
    </xf>
    <xf numFmtId="0" fontId="42" fillId="0" borderId="22" xfId="259" applyFont="1" applyBorder="1" applyAlignment="1">
      <alignment horizontal="left" vertical="top"/>
    </xf>
    <xf numFmtId="4" fontId="42" fillId="0" borderId="9" xfId="100" applyNumberFormat="1" applyFont="1" applyBorder="1" applyAlignment="1">
      <alignment horizontal="center" vertical="top"/>
    </xf>
    <xf numFmtId="0" fontId="42" fillId="0" borderId="15" xfId="0" applyFont="1" applyBorder="1" applyAlignment="1">
      <alignment horizontal="left" vertical="top"/>
    </xf>
    <xf numFmtId="4" fontId="42" fillId="0" borderId="9" xfId="0" applyNumberFormat="1" applyFont="1" applyBorder="1" applyAlignment="1">
      <alignment horizontal="center" vertical="top"/>
    </xf>
    <xf numFmtId="0" fontId="42" fillId="0" borderId="8" xfId="0" applyFont="1" applyBorder="1" applyAlignment="1">
      <alignment horizontal="left" vertical="top"/>
    </xf>
    <xf numFmtId="0" fontId="42" fillId="0" borderId="8" xfId="0" applyFont="1" applyBorder="1" applyAlignment="1">
      <alignment vertical="top"/>
    </xf>
    <xf numFmtId="0" fontId="42" fillId="0" borderId="5" xfId="0" applyFont="1" applyBorder="1" applyAlignment="1">
      <alignment vertical="top"/>
    </xf>
    <xf numFmtId="0" fontId="42" fillId="0" borderId="14" xfId="0" applyFont="1" applyBorder="1" applyAlignment="1">
      <alignment horizontal="center" vertical="top"/>
    </xf>
    <xf numFmtId="0" fontId="55" fillId="0" borderId="38" xfId="91" applyFont="1" applyBorder="1"/>
    <xf numFmtId="0" fontId="55" fillId="0" borderId="38" xfId="91" applyFont="1" applyBorder="1" applyAlignment="1">
      <alignment horizontal="center" vertical="center"/>
    </xf>
    <xf numFmtId="43" fontId="52" fillId="0" borderId="37" xfId="3" applyFont="1" applyFill="1" applyBorder="1" applyAlignment="1">
      <alignment horizontal="center" vertical="top"/>
    </xf>
    <xf numFmtId="0" fontId="52" fillId="0" borderId="38" xfId="0" applyFont="1" applyBorder="1" applyAlignment="1">
      <alignment vertical="top"/>
    </xf>
    <xf numFmtId="0" fontId="52" fillId="0" borderId="0" xfId="113" applyFont="1" applyAlignment="1">
      <alignment vertical="top"/>
    </xf>
    <xf numFmtId="43" fontId="52" fillId="0" borderId="10" xfId="0" applyNumberFormat="1" applyFont="1" applyBorder="1" applyAlignment="1">
      <alignment horizontal="left" vertical="top"/>
    </xf>
    <xf numFmtId="0" fontId="52" fillId="0" borderId="31" xfId="113" applyFont="1" applyBorder="1" applyAlignment="1">
      <alignment vertical="top"/>
    </xf>
    <xf numFmtId="0" fontId="52" fillId="0" borderId="35" xfId="0" applyFont="1" applyBorder="1" applyAlignment="1">
      <alignment horizontal="center" vertical="top"/>
    </xf>
    <xf numFmtId="43" fontId="52" fillId="0" borderId="35" xfId="17" applyFont="1" applyFill="1" applyBorder="1" applyAlignment="1" applyProtection="1">
      <alignment horizontal="center" vertical="top"/>
    </xf>
    <xf numFmtId="4" fontId="52" fillId="0" borderId="4" xfId="100" applyNumberFormat="1" applyFont="1" applyBorder="1" applyAlignment="1">
      <alignment horizontal="center" vertical="top"/>
    </xf>
    <xf numFmtId="43" fontId="42" fillId="0" borderId="10" xfId="0" applyNumberFormat="1" applyFont="1" applyBorder="1" applyAlignment="1">
      <alignment horizontal="left" vertical="top"/>
    </xf>
    <xf numFmtId="4" fontId="42" fillId="0" borderId="9" xfId="0" applyNumberFormat="1" applyFont="1" applyBorder="1" applyAlignment="1">
      <alignment vertical="top"/>
    </xf>
    <xf numFmtId="43" fontId="42" fillId="0" borderId="9" xfId="0" applyNumberFormat="1" applyFont="1" applyBorder="1" applyAlignment="1">
      <alignment horizontal="left" vertical="top"/>
    </xf>
    <xf numFmtId="43" fontId="42" fillId="0" borderId="29" xfId="3" applyFont="1" applyFill="1" applyBorder="1" applyAlignment="1">
      <alignment vertical="top"/>
    </xf>
    <xf numFmtId="0" fontId="52" fillId="0" borderId="38" xfId="91" applyFont="1" applyBorder="1"/>
    <xf numFmtId="0" fontId="52" fillId="0" borderId="38" xfId="91" applyFont="1" applyBorder="1" applyAlignment="1">
      <alignment horizontal="center" vertical="center"/>
    </xf>
    <xf numFmtId="0" fontId="42" fillId="0" borderId="0" xfId="246" applyFont="1" applyAlignment="1">
      <alignment vertical="top"/>
    </xf>
    <xf numFmtId="0" fontId="52" fillId="0" borderId="4" xfId="0" applyFont="1" applyBorder="1" applyAlignment="1">
      <alignment vertical="top"/>
    </xf>
    <xf numFmtId="43" fontId="52" fillId="0" borderId="3" xfId="3" applyFont="1" applyFill="1" applyBorder="1" applyAlignment="1" applyProtection="1">
      <alignment vertical="top"/>
    </xf>
    <xf numFmtId="43" fontId="52" fillId="0" borderId="4" xfId="3" quotePrefix="1" applyFont="1" applyFill="1" applyBorder="1" applyAlignment="1">
      <alignment vertical="top"/>
    </xf>
    <xf numFmtId="0" fontId="52" fillId="0" borderId="19" xfId="0" applyFont="1" applyBorder="1" applyAlignment="1">
      <alignment horizontal="center" vertical="top"/>
    </xf>
    <xf numFmtId="0" fontId="52" fillId="0" borderId="4" xfId="0" applyFont="1" applyBorder="1" applyAlignment="1">
      <alignment horizontal="left" vertical="top"/>
    </xf>
    <xf numFmtId="4" fontId="52" fillId="0" borderId="19" xfId="3" applyNumberFormat="1" applyFont="1" applyFill="1" applyBorder="1" applyAlignment="1" applyProtection="1">
      <alignment horizontal="center" vertical="top"/>
    </xf>
    <xf numFmtId="4" fontId="52" fillId="0" borderId="4" xfId="3" applyNumberFormat="1" applyFont="1" applyFill="1" applyBorder="1" applyAlignment="1" applyProtection="1">
      <alignment horizontal="left" vertical="top"/>
    </xf>
    <xf numFmtId="0" fontId="42" fillId="0" borderId="9" xfId="0" applyFont="1" applyBorder="1" applyAlignment="1">
      <alignment horizontal="left" vertical="top"/>
    </xf>
    <xf numFmtId="49" fontId="52" fillId="0" borderId="4" xfId="3" applyNumberFormat="1" applyFont="1" applyFill="1" applyBorder="1" applyAlignment="1">
      <alignment horizontal="center" vertical="top"/>
    </xf>
    <xf numFmtId="0" fontId="52" fillId="0" borderId="4" xfId="35" quotePrefix="1" applyNumberFormat="1" applyFont="1" applyFill="1" applyBorder="1" applyAlignment="1">
      <alignment horizontal="center" vertical="top"/>
    </xf>
    <xf numFmtId="0" fontId="52" fillId="0" borderId="4" xfId="35" quotePrefix="1" applyNumberFormat="1" applyFont="1" applyFill="1" applyBorder="1" applyAlignment="1">
      <alignment horizontal="left" vertical="top"/>
    </xf>
    <xf numFmtId="43" fontId="52" fillId="0" borderId="35" xfId="3" applyFont="1" applyFill="1" applyBorder="1" applyAlignment="1" applyProtection="1">
      <alignment horizontal="center" vertical="center"/>
    </xf>
    <xf numFmtId="43" fontId="42" fillId="0" borderId="22" xfId="3" applyFont="1" applyFill="1" applyBorder="1" applyAlignment="1">
      <alignment horizontal="center" vertical="top"/>
    </xf>
    <xf numFmtId="0" fontId="42" fillId="0" borderId="32" xfId="0" applyFont="1" applyBorder="1" applyAlignment="1">
      <alignment horizontal="left" vertical="top"/>
    </xf>
    <xf numFmtId="43" fontId="42" fillId="0" borderId="32" xfId="3" applyFont="1" applyFill="1" applyBorder="1" applyAlignment="1">
      <alignment vertical="top"/>
    </xf>
    <xf numFmtId="4" fontId="42" fillId="0" borderId="14" xfId="100" applyNumberFormat="1" applyFont="1" applyBorder="1" applyAlignment="1">
      <alignment horizontal="center" vertical="top"/>
    </xf>
    <xf numFmtId="0" fontId="42" fillId="0" borderId="14" xfId="0" applyFont="1" applyBorder="1" applyAlignment="1">
      <alignment vertical="top"/>
    </xf>
    <xf numFmtId="0" fontId="52" fillId="0" borderId="4" xfId="6" applyNumberFormat="1" applyFont="1" applyFill="1" applyBorder="1" applyAlignment="1">
      <alignment horizontal="center" vertical="top"/>
    </xf>
    <xf numFmtId="43" fontId="52" fillId="0" borderId="4" xfId="6" applyFont="1" applyFill="1" applyBorder="1" applyAlignment="1" applyProtection="1">
      <alignment horizontal="center" vertical="top" wrapText="1"/>
    </xf>
    <xf numFmtId="43" fontId="52" fillId="0" borderId="19" xfId="6" applyFont="1" applyFill="1" applyBorder="1" applyAlignment="1" applyProtection="1">
      <alignment horizontal="center" vertical="top"/>
    </xf>
    <xf numFmtId="43" fontId="52" fillId="0" borderId="19" xfId="3" applyFont="1" applyFill="1" applyBorder="1" applyAlignment="1" applyProtection="1">
      <alignment horizontal="right" vertical="top"/>
    </xf>
    <xf numFmtId="43" fontId="52" fillId="0" borderId="19" xfId="3" applyFont="1" applyFill="1" applyBorder="1" applyAlignment="1" applyProtection="1">
      <alignment vertical="top"/>
    </xf>
    <xf numFmtId="43" fontId="52" fillId="0" borderId="4" xfId="6" applyFont="1" applyFill="1" applyBorder="1" applyAlignment="1">
      <alignment horizontal="center" vertical="top"/>
    </xf>
    <xf numFmtId="43" fontId="52" fillId="0" borderId="4" xfId="3" applyFont="1" applyFill="1" applyBorder="1" applyAlignment="1" applyProtection="1">
      <alignment horizontal="center" vertical="top"/>
    </xf>
    <xf numFmtId="43" fontId="52" fillId="0" borderId="19" xfId="3" applyFont="1" applyFill="1" applyBorder="1" applyAlignment="1" applyProtection="1">
      <alignment horizontal="center" vertical="top"/>
    </xf>
    <xf numFmtId="43" fontId="52" fillId="0" borderId="4" xfId="3" applyFont="1" applyFill="1" applyBorder="1" applyAlignment="1" applyProtection="1">
      <alignment horizontal="left" vertical="top"/>
    </xf>
    <xf numFmtId="43" fontId="52" fillId="0" borderId="4" xfId="6" applyFont="1" applyFill="1" applyBorder="1" applyAlignment="1" applyProtection="1">
      <alignment horizontal="center" vertical="top"/>
    </xf>
    <xf numFmtId="43" fontId="52" fillId="0" borderId="4" xfId="3" applyFont="1" applyFill="1" applyBorder="1" applyAlignment="1" applyProtection="1">
      <alignment horizontal="right" vertical="top"/>
    </xf>
    <xf numFmtId="43" fontId="52" fillId="0" borderId="35" xfId="6" applyFont="1" applyFill="1" applyBorder="1" applyAlignment="1" applyProtection="1">
      <alignment horizontal="center" vertical="top" wrapText="1"/>
    </xf>
    <xf numFmtId="43" fontId="52" fillId="0" borderId="34" xfId="3" applyFont="1" applyFill="1" applyBorder="1" applyAlignment="1" applyProtection="1">
      <alignment vertical="top"/>
    </xf>
    <xf numFmtId="43" fontId="52" fillId="0" borderId="34" xfId="3" applyFont="1" applyFill="1" applyBorder="1" applyAlignment="1" applyProtection="1">
      <alignment horizontal="center" vertical="top"/>
    </xf>
    <xf numFmtId="43" fontId="52" fillId="0" borderId="34" xfId="3" applyFont="1" applyFill="1" applyBorder="1" applyAlignment="1" applyProtection="1">
      <alignment horizontal="left" vertical="top"/>
    </xf>
    <xf numFmtId="0" fontId="52" fillId="0" borderId="0" xfId="0" applyFont="1" applyAlignment="1">
      <alignment horizontal="center" vertical="top"/>
    </xf>
    <xf numFmtId="0" fontId="42" fillId="0" borderId="0" xfId="91" applyFont="1" applyAlignment="1">
      <alignment vertical="top"/>
    </xf>
    <xf numFmtId="0" fontId="52" fillId="0" borderId="4" xfId="91" applyFont="1" applyBorder="1" applyAlignment="1">
      <alignment horizontal="center" vertical="center"/>
    </xf>
    <xf numFmtId="167" fontId="52" fillId="0" borderId="35" xfId="22" applyFont="1" applyFill="1" applyBorder="1" applyAlignment="1" applyProtection="1">
      <alignment horizontal="center" vertical="center"/>
    </xf>
    <xf numFmtId="0" fontId="42" fillId="0" borderId="0" xfId="91" applyFont="1" applyAlignment="1">
      <alignment vertical="center"/>
    </xf>
    <xf numFmtId="0" fontId="42" fillId="0" borderId="7" xfId="91" applyFont="1" applyBorder="1" applyAlignment="1">
      <alignment horizontal="center" vertical="top"/>
    </xf>
    <xf numFmtId="0" fontId="42" fillId="0" borderId="9" xfId="91" applyFont="1" applyBorder="1" applyAlignment="1">
      <alignment horizontal="center" vertical="top"/>
    </xf>
    <xf numFmtId="0" fontId="42" fillId="0" borderId="9" xfId="91" applyFont="1" applyBorder="1" applyAlignment="1">
      <alignment vertical="top"/>
    </xf>
    <xf numFmtId="0" fontId="64" fillId="0" borderId="38" xfId="91" applyFont="1" applyBorder="1" applyAlignment="1">
      <alignment horizontal="center" vertical="center"/>
    </xf>
    <xf numFmtId="43" fontId="64" fillId="0" borderId="39" xfId="6" applyFont="1" applyFill="1" applyBorder="1" applyAlignment="1">
      <alignment horizontal="center" vertical="center"/>
    </xf>
    <xf numFmtId="0" fontId="66" fillId="0" borderId="0" xfId="91" applyFont="1" applyAlignment="1">
      <alignment horizontal="center" vertical="center"/>
    </xf>
    <xf numFmtId="0" fontId="42" fillId="0" borderId="0" xfId="0" applyFont="1" applyAlignment="1">
      <alignment horizontal="left" vertical="top" wrapText="1"/>
    </xf>
    <xf numFmtId="0" fontId="52" fillId="0" borderId="0" xfId="0" applyFont="1" applyAlignment="1">
      <alignment vertical="top" wrapText="1"/>
    </xf>
    <xf numFmtId="9" fontId="52" fillId="0" borderId="0" xfId="104" applyNumberFormat="1" applyFont="1" applyAlignment="1">
      <alignment vertical="top" wrapText="1"/>
    </xf>
    <xf numFmtId="9" fontId="52" fillId="0" borderId="0" xfId="104" applyNumberFormat="1" applyFont="1" applyAlignment="1">
      <alignment vertical="top"/>
    </xf>
    <xf numFmtId="0" fontId="52" fillId="0" borderId="0" xfId="242" applyFont="1" applyAlignment="1">
      <alignment vertical="top"/>
    </xf>
    <xf numFmtId="0" fontId="42" fillId="0" borderId="21" xfId="0" applyFont="1" applyBorder="1" applyAlignment="1">
      <alignment horizontal="center" vertical="top"/>
    </xf>
    <xf numFmtId="0" fontId="52" fillId="0" borderId="9" xfId="0" quotePrefix="1" applyFont="1" applyBorder="1" applyAlignment="1">
      <alignment horizontal="center" vertical="top"/>
    </xf>
    <xf numFmtId="0" fontId="42" fillId="0" borderId="5" xfId="0" applyFont="1" applyBorder="1" applyAlignment="1">
      <alignment horizontal="center" vertical="top"/>
    </xf>
    <xf numFmtId="4" fontId="42" fillId="0" borderId="4" xfId="3" applyNumberFormat="1" applyFont="1" applyFill="1" applyBorder="1" applyAlignment="1" applyProtection="1">
      <alignment horizontal="center" vertical="top"/>
    </xf>
    <xf numFmtId="0" fontId="52" fillId="0" borderId="7" xfId="0" quotePrefix="1" applyFont="1" applyBorder="1" applyAlignment="1">
      <alignment horizontal="center" vertical="top"/>
    </xf>
    <xf numFmtId="0" fontId="52" fillId="0" borderId="14" xfId="0" applyFont="1" applyBorder="1" applyAlignment="1">
      <alignment horizontal="center" vertical="top"/>
    </xf>
    <xf numFmtId="43" fontId="52" fillId="0" borderId="14" xfId="3" applyFont="1" applyFill="1" applyBorder="1" applyAlignment="1">
      <alignment vertical="top"/>
    </xf>
    <xf numFmtId="43" fontId="52" fillId="0" borderId="9" xfId="3" applyFont="1" applyFill="1" applyBorder="1" applyAlignment="1">
      <alignment vertical="top"/>
    </xf>
    <xf numFmtId="0" fontId="42" fillId="0" borderId="9" xfId="133" applyFont="1" applyBorder="1" applyAlignment="1">
      <alignment horizontal="center" vertical="top"/>
    </xf>
    <xf numFmtId="0" fontId="52" fillId="0" borderId="4" xfId="133" applyFont="1" applyBorder="1" applyAlignment="1">
      <alignment horizontal="center" vertical="top"/>
    </xf>
    <xf numFmtId="0" fontId="52" fillId="0" borderId="11" xfId="0" applyFont="1" applyBorder="1" applyAlignment="1">
      <alignment horizontal="center" vertical="top"/>
    </xf>
    <xf numFmtId="0" fontId="52" fillId="0" borderId="5" xfId="0" applyFont="1" applyBorder="1" applyAlignment="1">
      <alignment horizontal="center" vertical="top"/>
    </xf>
    <xf numFmtId="0" fontId="42" fillId="0" borderId="15" xfId="0" applyFont="1" applyBorder="1" applyAlignment="1">
      <alignment horizontal="center" vertical="top"/>
    </xf>
    <xf numFmtId="43" fontId="52" fillId="0" borderId="34" xfId="3" applyFont="1" applyFill="1" applyBorder="1" applyAlignment="1">
      <alignment vertical="top"/>
    </xf>
    <xf numFmtId="43" fontId="52" fillId="0" borderId="34" xfId="3" applyFont="1" applyFill="1" applyBorder="1" applyAlignment="1">
      <alignment horizontal="center" vertical="top"/>
    </xf>
    <xf numFmtId="4" fontId="42" fillId="0" borderId="5" xfId="100" applyNumberFormat="1" applyFont="1" applyBorder="1" applyAlignment="1">
      <alignment horizontal="center" vertical="top"/>
    </xf>
    <xf numFmtId="0" fontId="42" fillId="0" borderId="10" xfId="0" applyFont="1" applyBorder="1" applyAlignment="1">
      <alignment horizontal="left" vertical="top"/>
    </xf>
    <xf numFmtId="0" fontId="42" fillId="0" borderId="10" xfId="0" applyFont="1" applyBorder="1" applyAlignment="1">
      <alignment vertical="top"/>
    </xf>
    <xf numFmtId="43" fontId="64" fillId="0" borderId="37" xfId="3" applyFont="1" applyFill="1" applyBorder="1" applyAlignment="1">
      <alignment horizontal="center" vertical="top"/>
    </xf>
    <xf numFmtId="0" fontId="64" fillId="0" borderId="38" xfId="0" applyFont="1" applyBorder="1" applyAlignment="1">
      <alignment vertical="top"/>
    </xf>
    <xf numFmtId="0" fontId="64" fillId="0" borderId="0" xfId="0" applyFont="1" applyAlignment="1">
      <alignment vertical="top"/>
    </xf>
    <xf numFmtId="0" fontId="64" fillId="0" borderId="38" xfId="91" applyFont="1" applyBorder="1"/>
    <xf numFmtId="0" fontId="58" fillId="0" borderId="0" xfId="0" applyFont="1" applyAlignment="1">
      <alignment horizontal="center" vertical="top"/>
    </xf>
    <xf numFmtId="0" fontId="59" fillId="0" borderId="0" xfId="0" applyFont="1" applyAlignment="1">
      <alignment horizontal="left" vertical="top" wrapText="1"/>
    </xf>
    <xf numFmtId="0" fontId="58" fillId="0" borderId="0" xfId="0" applyFont="1" applyAlignment="1">
      <alignment vertical="top"/>
    </xf>
    <xf numFmtId="9" fontId="58" fillId="0" borderId="0" xfId="104" applyNumberFormat="1" applyFont="1" applyAlignment="1">
      <alignment vertical="top"/>
    </xf>
    <xf numFmtId="1" fontId="58" fillId="0" borderId="7" xfId="242" applyNumberFormat="1" applyFont="1" applyBorder="1" applyAlignment="1">
      <alignment horizontal="center" vertical="top"/>
    </xf>
    <xf numFmtId="43" fontId="59" fillId="0" borderId="7" xfId="0" applyNumberFormat="1" applyFont="1" applyBorder="1" applyAlignment="1">
      <alignment horizontal="center" vertical="top"/>
    </xf>
    <xf numFmtId="1" fontId="58" fillId="0" borderId="9" xfId="242" applyNumberFormat="1" applyFont="1" applyBorder="1" applyAlignment="1">
      <alignment horizontal="center" vertical="top"/>
    </xf>
    <xf numFmtId="170" fontId="58" fillId="0" borderId="14" xfId="298" applyNumberFormat="1" applyFont="1" applyBorder="1" applyAlignment="1">
      <alignment horizontal="center" vertical="top"/>
    </xf>
    <xf numFmtId="43" fontId="59" fillId="0" borderId="14" xfId="0" applyNumberFormat="1" applyFont="1" applyBorder="1" applyAlignment="1">
      <alignment horizontal="center" vertical="top"/>
    </xf>
    <xf numFmtId="170" fontId="59" fillId="0" borderId="14" xfId="298" applyNumberFormat="1" applyFont="1" applyBorder="1" applyAlignment="1">
      <alignment horizontal="center" vertical="top"/>
    </xf>
    <xf numFmtId="1" fontId="58" fillId="0" borderId="14" xfId="242" applyNumberFormat="1" applyFont="1" applyBorder="1" applyAlignment="1">
      <alignment horizontal="center" vertical="top"/>
    </xf>
    <xf numFmtId="4" fontId="63" fillId="0" borderId="9" xfId="3" applyNumberFormat="1" applyFont="1" applyFill="1" applyBorder="1" applyAlignment="1">
      <alignment vertical="center"/>
    </xf>
    <xf numFmtId="1" fontId="58" fillId="0" borderId="14" xfId="242" applyNumberFormat="1" applyFont="1" applyBorder="1" applyAlignment="1">
      <alignment horizontal="center" vertical="top" wrapText="1"/>
    </xf>
    <xf numFmtId="43" fontId="59" fillId="0" borderId="9" xfId="0" applyNumberFormat="1" applyFont="1" applyBorder="1" applyAlignment="1">
      <alignment horizontal="center" vertical="top" wrapText="1"/>
    </xf>
    <xf numFmtId="0" fontId="59" fillId="0" borderId="0" xfId="0" applyFont="1" applyAlignment="1">
      <alignment vertical="top" wrapText="1"/>
    </xf>
    <xf numFmtId="43" fontId="59" fillId="0" borderId="9" xfId="3" applyFont="1" applyFill="1" applyBorder="1" applyAlignment="1">
      <alignment horizontal="left" vertical="top" wrapText="1"/>
    </xf>
    <xf numFmtId="1" fontId="58" fillId="0" borderId="4" xfId="0" applyNumberFormat="1" applyFont="1" applyBorder="1" applyAlignment="1">
      <alignment horizontal="center" vertical="top"/>
    </xf>
    <xf numFmtId="0" fontId="58" fillId="0" borderId="4" xfId="0" applyFont="1" applyBorder="1" applyAlignment="1">
      <alignment horizontal="center" vertical="top"/>
    </xf>
    <xf numFmtId="43" fontId="58" fillId="0" borderId="4" xfId="0" applyNumberFormat="1" applyFont="1" applyBorder="1" applyAlignment="1">
      <alignment horizontal="center" vertical="top"/>
    </xf>
    <xf numFmtId="1" fontId="59" fillId="0" borderId="4" xfId="0" applyNumberFormat="1" applyFont="1" applyBorder="1" applyAlignment="1">
      <alignment horizontal="center" vertical="top"/>
    </xf>
    <xf numFmtId="1" fontId="59" fillId="0" borderId="9" xfId="0" applyNumberFormat="1" applyFont="1" applyBorder="1" applyAlignment="1">
      <alignment horizontal="center" vertical="top"/>
    </xf>
    <xf numFmtId="0" fontId="59" fillId="0" borderId="9" xfId="0" applyFont="1" applyBorder="1" applyAlignment="1">
      <alignment horizontal="center" vertical="top"/>
    </xf>
    <xf numFmtId="0" fontId="59" fillId="0" borderId="9" xfId="0" applyFont="1" applyBorder="1" applyAlignment="1">
      <alignment horizontal="left" vertical="top" wrapText="1"/>
    </xf>
    <xf numFmtId="1" fontId="59" fillId="0" borderId="14" xfId="0" applyNumberFormat="1" applyFont="1" applyBorder="1" applyAlignment="1">
      <alignment horizontal="center" vertical="top"/>
    </xf>
    <xf numFmtId="4" fontId="65" fillId="0" borderId="9" xfId="3" applyNumberFormat="1" applyFont="1" applyFill="1" applyBorder="1" applyAlignment="1">
      <alignment vertical="center"/>
    </xf>
    <xf numFmtId="0" fontId="59" fillId="0" borderId="9" xfId="0" applyFont="1" applyBorder="1" applyAlignment="1">
      <alignment horizontal="left" vertical="top"/>
    </xf>
    <xf numFmtId="43" fontId="58" fillId="0" borderId="14" xfId="0" applyNumberFormat="1" applyFont="1" applyBorder="1" applyAlignment="1">
      <alignment horizontal="center" vertical="top"/>
    </xf>
    <xf numFmtId="43" fontId="58" fillId="0" borderId="9" xfId="0" applyNumberFormat="1" applyFont="1" applyBorder="1" applyAlignment="1">
      <alignment horizontal="center" vertical="top"/>
    </xf>
    <xf numFmtId="1" fontId="58" fillId="0" borderId="9" xfId="0" applyNumberFormat="1" applyFont="1" applyBorder="1" applyAlignment="1">
      <alignment horizontal="center" vertical="top"/>
    </xf>
    <xf numFmtId="1" fontId="58" fillId="0" borderId="7" xfId="0" applyNumberFormat="1" applyFont="1" applyBorder="1" applyAlignment="1">
      <alignment horizontal="center" vertical="top"/>
    </xf>
    <xf numFmtId="0" fontId="59" fillId="0" borderId="7" xfId="0" applyFont="1" applyBorder="1" applyAlignment="1">
      <alignment horizontal="center" vertical="top"/>
    </xf>
    <xf numFmtId="43" fontId="59" fillId="0" borderId="7" xfId="3" applyFont="1" applyFill="1" applyBorder="1" applyAlignment="1" applyProtection="1">
      <alignment horizontal="left" vertical="top"/>
    </xf>
    <xf numFmtId="0" fontId="58" fillId="0" borderId="7" xfId="0" applyFont="1" applyBorder="1" applyAlignment="1">
      <alignment horizontal="center" vertical="top"/>
    </xf>
    <xf numFmtId="43" fontId="58" fillId="0" borderId="7" xfId="0" applyNumberFormat="1" applyFont="1" applyBorder="1" applyAlignment="1">
      <alignment horizontal="center" vertical="top"/>
    </xf>
    <xf numFmtId="2" fontId="59" fillId="0" borderId="9" xfId="0" applyNumberFormat="1" applyFont="1" applyBorder="1" applyAlignment="1">
      <alignment horizontal="center" vertical="top"/>
    </xf>
    <xf numFmtId="0" fontId="58" fillId="0" borderId="7" xfId="242" applyFont="1" applyBorder="1" applyAlignment="1">
      <alignment horizontal="center" vertical="top"/>
    </xf>
    <xf numFmtId="43" fontId="59" fillId="0" borderId="11" xfId="0" applyNumberFormat="1" applyFont="1" applyBorder="1" applyAlignment="1">
      <alignment horizontal="center" vertical="top"/>
    </xf>
    <xf numFmtId="170" fontId="58" fillId="0" borderId="9" xfId="242" applyNumberFormat="1" applyFont="1" applyBorder="1" applyAlignment="1">
      <alignment vertical="top"/>
    </xf>
    <xf numFmtId="0" fontId="58" fillId="0" borderId="9" xfId="242" applyFont="1" applyBorder="1" applyAlignment="1">
      <alignment horizontal="center" vertical="top"/>
    </xf>
    <xf numFmtId="43" fontId="59" fillId="0" borderId="12" xfId="0" applyNumberFormat="1" applyFont="1" applyBorder="1" applyAlignment="1">
      <alignment horizontal="center" vertical="top"/>
    </xf>
    <xf numFmtId="170" fontId="59" fillId="0" borderId="9" xfId="298" applyNumberFormat="1" applyFont="1" applyBorder="1" applyAlignment="1">
      <alignment horizontal="center" vertical="top"/>
    </xf>
    <xf numFmtId="43" fontId="59" fillId="0" borderId="0" xfId="3" applyFont="1" applyFill="1" applyBorder="1" applyAlignment="1">
      <alignment horizontal="left" vertical="top"/>
    </xf>
    <xf numFmtId="43" fontId="59" fillId="0" borderId="0" xfId="3" applyFont="1" applyFill="1" applyBorder="1" applyAlignment="1">
      <alignment horizontal="right" vertical="top"/>
    </xf>
    <xf numFmtId="0" fontId="58" fillId="0" borderId="0" xfId="242" applyFont="1" applyAlignment="1">
      <alignment vertical="top"/>
    </xf>
    <xf numFmtId="0" fontId="52" fillId="0" borderId="31" xfId="0" applyFont="1" applyBorder="1" applyAlignment="1">
      <alignment horizontal="left" vertical="top"/>
    </xf>
    <xf numFmtId="167" fontId="52" fillId="0" borderId="35" xfId="272" applyFont="1" applyFill="1" applyBorder="1" applyAlignment="1" applyProtection="1">
      <alignment horizontal="center" vertical="center"/>
    </xf>
    <xf numFmtId="0" fontId="52" fillId="0" borderId="0" xfId="0" applyFont="1" applyAlignment="1">
      <alignment horizontal="center" vertical="center"/>
    </xf>
    <xf numFmtId="167" fontId="42" fillId="0" borderId="22" xfId="272" applyFont="1" applyFill="1" applyBorder="1" applyAlignment="1">
      <alignment vertical="top"/>
    </xf>
    <xf numFmtId="167" fontId="42" fillId="0" borderId="8" xfId="272" applyFont="1" applyFill="1" applyBorder="1" applyAlignment="1">
      <alignment vertical="top"/>
    </xf>
    <xf numFmtId="167" fontId="42" fillId="0" borderId="8" xfId="272" applyFont="1" applyFill="1" applyBorder="1" applyAlignment="1">
      <alignment horizontal="center" vertical="top"/>
    </xf>
    <xf numFmtId="0" fontId="42" fillId="0" borderId="15" xfId="0" applyFont="1" applyBorder="1" applyAlignment="1">
      <alignment vertical="top"/>
    </xf>
    <xf numFmtId="0" fontId="52" fillId="0" borderId="5" xfId="0" applyFont="1" applyBorder="1" applyAlignment="1">
      <alignment vertical="top"/>
    </xf>
    <xf numFmtId="0" fontId="52" fillId="0" borderId="6" xfId="0" applyFont="1" applyBorder="1" applyAlignment="1">
      <alignment vertical="top"/>
    </xf>
    <xf numFmtId="0" fontId="52" fillId="0" borderId="14" xfId="0" applyFont="1" applyBorder="1" applyAlignment="1">
      <alignment vertical="top"/>
    </xf>
    <xf numFmtId="0" fontId="52" fillId="0" borderId="15" xfId="258" applyFont="1" applyBorder="1" applyAlignment="1">
      <alignment horizontal="left" vertical="top" wrapText="1"/>
    </xf>
    <xf numFmtId="0" fontId="42" fillId="0" borderId="10" xfId="0" applyFont="1" applyBorder="1" applyAlignment="1">
      <alignment horizontal="center" vertical="top"/>
    </xf>
    <xf numFmtId="4" fontId="42" fillId="0" borderId="11" xfId="0" applyNumberFormat="1" applyFont="1" applyBorder="1" applyAlignment="1">
      <alignment horizontal="center" vertical="top"/>
    </xf>
    <xf numFmtId="0" fontId="52" fillId="0" borderId="9" xfId="0" applyFont="1" applyBorder="1" applyAlignment="1">
      <alignment vertical="top"/>
    </xf>
    <xf numFmtId="0" fontId="42" fillId="0" borderId="10" xfId="258" applyFont="1" applyBorder="1" applyAlignment="1">
      <alignment horizontal="left" vertical="top" wrapText="1"/>
    </xf>
    <xf numFmtId="0" fontId="42" fillId="0" borderId="15" xfId="258" applyFont="1" applyBorder="1" applyAlignment="1">
      <alignment horizontal="left" vertical="top" wrapText="1"/>
    </xf>
    <xf numFmtId="0" fontId="42" fillId="0" borderId="14" xfId="294" applyFont="1" applyBorder="1" applyAlignment="1">
      <alignment horizontal="center" vertical="top"/>
    </xf>
    <xf numFmtId="43" fontId="62" fillId="0" borderId="9" xfId="3" applyFont="1" applyFill="1" applyBorder="1" applyAlignment="1">
      <alignment vertical="top"/>
    </xf>
    <xf numFmtId="4" fontId="42" fillId="0" borderId="12" xfId="0" applyNumberFormat="1" applyFont="1" applyBorder="1" applyAlignment="1">
      <alignment horizontal="right" vertical="top"/>
    </xf>
    <xf numFmtId="0" fontId="52" fillId="0" borderId="4" xfId="100" applyFont="1" applyBorder="1" applyAlignment="1">
      <alignment vertical="top"/>
    </xf>
    <xf numFmtId="0" fontId="52" fillId="0" borderId="4" xfId="100" applyFont="1" applyBorder="1" applyAlignment="1">
      <alignment horizontal="center" vertical="top" wrapText="1"/>
    </xf>
    <xf numFmtId="4" fontId="42" fillId="0" borderId="4" xfId="0" applyNumberFormat="1" applyFont="1" applyBorder="1" applyAlignment="1">
      <alignment horizontal="center" vertical="top"/>
    </xf>
    <xf numFmtId="0" fontId="42" fillId="0" borderId="7" xfId="100" applyFont="1" applyBorder="1" applyAlignment="1">
      <alignment vertical="top"/>
    </xf>
    <xf numFmtId="4" fontId="42" fillId="0" borderId="7" xfId="0" applyNumberFormat="1" applyFont="1" applyBorder="1" applyAlignment="1">
      <alignment horizontal="center" vertical="top"/>
    </xf>
    <xf numFmtId="0" fontId="52" fillId="0" borderId="7" xfId="0" applyFont="1" applyBorder="1" applyAlignment="1">
      <alignment vertical="top"/>
    </xf>
    <xf numFmtId="43" fontId="62" fillId="0" borderId="9" xfId="3" applyFont="1" applyFill="1" applyBorder="1" applyAlignment="1">
      <alignment horizontal="center" vertical="top"/>
    </xf>
    <xf numFmtId="0" fontId="52" fillId="0" borderId="10" xfId="258" applyFont="1" applyBorder="1" applyAlignment="1">
      <alignment horizontal="left" vertical="top" wrapText="1"/>
    </xf>
    <xf numFmtId="43" fontId="62" fillId="0" borderId="7" xfId="3" applyFont="1" applyFill="1" applyBorder="1" applyAlignment="1">
      <alignment horizontal="center" vertical="top"/>
    </xf>
    <xf numFmtId="43" fontId="42" fillId="0" borderId="0" xfId="0" applyNumberFormat="1" applyFont="1" applyAlignment="1">
      <alignment vertical="top"/>
    </xf>
    <xf numFmtId="4" fontId="42" fillId="0" borderId="23" xfId="0" applyNumberFormat="1" applyFont="1" applyBorder="1" applyAlignment="1">
      <alignment horizontal="center" vertical="top"/>
    </xf>
    <xf numFmtId="4" fontId="42" fillId="0" borderId="12" xfId="0" applyNumberFormat="1" applyFont="1" applyBorder="1" applyAlignment="1">
      <alignment horizontal="center" vertical="top"/>
    </xf>
    <xf numFmtId="43" fontId="42" fillId="0" borderId="14" xfId="3" applyFont="1" applyFill="1" applyBorder="1" applyAlignment="1">
      <alignment horizontal="left" vertical="top"/>
    </xf>
    <xf numFmtId="4" fontId="42" fillId="0" borderId="7" xfId="0" applyNumberFormat="1" applyFont="1" applyBorder="1" applyAlignment="1">
      <alignment horizontal="right" vertical="top"/>
    </xf>
    <xf numFmtId="4" fontId="42" fillId="0" borderId="9" xfId="0" applyNumberFormat="1" applyFont="1" applyBorder="1" applyAlignment="1">
      <alignment horizontal="right" vertical="top"/>
    </xf>
    <xf numFmtId="0" fontId="42" fillId="0" borderId="15" xfId="100" applyFont="1" applyBorder="1" applyAlignment="1">
      <alignment horizontal="left" vertical="top"/>
    </xf>
    <xf numFmtId="43" fontId="52" fillId="0" borderId="37" xfId="3" applyFont="1" applyFill="1" applyBorder="1" applyAlignment="1">
      <alignment horizontal="center" vertical="center"/>
    </xf>
    <xf numFmtId="0" fontId="52" fillId="0" borderId="38" xfId="0" applyFont="1" applyBorder="1" applyAlignment="1">
      <alignment horizontal="center" vertical="center"/>
    </xf>
    <xf numFmtId="9" fontId="52" fillId="0" borderId="0" xfId="0" applyNumberFormat="1" applyFont="1" applyAlignment="1">
      <alignment horizontal="left" vertical="top"/>
    </xf>
    <xf numFmtId="0" fontId="42" fillId="0" borderId="13" xfId="0" applyFont="1" applyBorder="1" applyAlignment="1">
      <alignment horizontal="left" vertical="top"/>
    </xf>
    <xf numFmtId="0" fontId="42" fillId="0" borderId="12" xfId="0" applyFont="1" applyBorder="1" applyAlignment="1">
      <alignment vertical="top"/>
    </xf>
    <xf numFmtId="0" fontId="64" fillId="0" borderId="38" xfId="0" applyFont="1" applyBorder="1" applyAlignment="1">
      <alignment horizontal="center" vertical="center"/>
    </xf>
    <xf numFmtId="43" fontId="66" fillId="0" borderId="39" xfId="164" applyFont="1" applyFill="1" applyBorder="1" applyAlignment="1" applyProtection="1">
      <alignment horizontal="center" vertical="center"/>
    </xf>
    <xf numFmtId="43" fontId="64" fillId="0" borderId="38" xfId="164" applyFont="1" applyFill="1" applyBorder="1" applyAlignment="1" applyProtection="1">
      <alignment horizontal="center" vertical="center"/>
    </xf>
    <xf numFmtId="0" fontId="64" fillId="0" borderId="38" xfId="0" applyFont="1" applyBorder="1" applyAlignment="1">
      <alignment vertical="center"/>
    </xf>
    <xf numFmtId="0" fontId="59" fillId="0" borderId="42" xfId="99" applyFont="1" applyBorder="1" applyAlignment="1">
      <alignment horizontal="left" vertical="top"/>
    </xf>
    <xf numFmtId="0" fontId="58" fillId="0" borderId="7" xfId="111" applyFont="1" applyBorder="1" applyAlignment="1" applyProtection="1">
      <alignment horizontal="center" vertical="top"/>
      <protection locked="0"/>
    </xf>
    <xf numFmtId="4" fontId="59" fillId="0" borderId="7" xfId="111" applyNumberFormat="1" applyFont="1" applyBorder="1" applyAlignment="1" applyProtection="1">
      <alignment horizontal="center" vertical="top"/>
      <protection locked="0"/>
    </xf>
    <xf numFmtId="0" fontId="59" fillId="0" borderId="7" xfId="111" applyFont="1" applyBorder="1" applyAlignment="1" applyProtection="1">
      <alignment horizontal="center" vertical="top"/>
      <protection locked="0"/>
    </xf>
    <xf numFmtId="2" fontId="59" fillId="0" borderId="7" xfId="111" applyNumberFormat="1" applyFont="1" applyBorder="1" applyAlignment="1" applyProtection="1">
      <alignment horizontal="center" vertical="top"/>
      <protection locked="0"/>
    </xf>
    <xf numFmtId="0" fontId="58" fillId="0" borderId="38" xfId="111" applyFont="1" applyBorder="1" applyAlignment="1" applyProtection="1">
      <alignment horizontal="center" vertical="top"/>
      <protection locked="0"/>
    </xf>
    <xf numFmtId="43" fontId="58" fillId="0" borderId="38" xfId="3" quotePrefix="1" applyFont="1" applyFill="1" applyBorder="1" applyAlignment="1" applyProtection="1">
      <alignment horizontal="center" vertical="top"/>
      <protection locked="0"/>
    </xf>
    <xf numFmtId="0" fontId="58" fillId="0" borderId="38" xfId="35" quotePrefix="1" applyNumberFormat="1" applyFont="1" applyFill="1" applyBorder="1" applyAlignment="1" applyProtection="1">
      <alignment horizontal="center" vertical="top"/>
      <protection locked="0"/>
    </xf>
    <xf numFmtId="43" fontId="58" fillId="0" borderId="38" xfId="3" quotePrefix="1" applyFont="1" applyFill="1" applyBorder="1" applyAlignment="1" applyProtection="1">
      <alignment horizontal="center" vertical="top"/>
    </xf>
    <xf numFmtId="43" fontId="58" fillId="0" borderId="38" xfId="3" applyFont="1" applyFill="1" applyBorder="1" applyAlignment="1" applyProtection="1">
      <alignment vertical="top"/>
      <protection locked="0"/>
    </xf>
    <xf numFmtId="4" fontId="58" fillId="0" borderId="38" xfId="111" applyNumberFormat="1" applyFont="1" applyBorder="1" applyAlignment="1" applyProtection="1">
      <alignment horizontal="center" vertical="top"/>
      <protection locked="0"/>
    </xf>
    <xf numFmtId="43" fontId="59" fillId="0" borderId="46" xfId="3" applyFont="1" applyFill="1" applyBorder="1" applyAlignment="1">
      <alignment horizontal="right" vertical="top"/>
    </xf>
    <xf numFmtId="4" fontId="58" fillId="0" borderId="7" xfId="111" applyNumberFormat="1" applyFont="1" applyBorder="1" applyAlignment="1" applyProtection="1">
      <alignment horizontal="center" vertical="top"/>
      <protection locked="0"/>
    </xf>
    <xf numFmtId="2" fontId="58" fillId="0" borderId="7" xfId="111" applyNumberFormat="1" applyFont="1" applyBorder="1" applyAlignment="1" applyProtection="1">
      <alignment horizontal="center" vertical="top"/>
      <protection locked="0"/>
    </xf>
    <xf numFmtId="170" fontId="58" fillId="0" borderId="7" xfId="111" applyNumberFormat="1" applyFont="1" applyBorder="1" applyAlignment="1" applyProtection="1">
      <alignment horizontal="center" vertical="top"/>
      <protection locked="0"/>
    </xf>
    <xf numFmtId="0" fontId="58" fillId="0" borderId="13" xfId="0" applyFont="1" applyBorder="1" applyAlignment="1">
      <alignment horizontal="left" vertical="top"/>
    </xf>
    <xf numFmtId="0" fontId="59" fillId="0" borderId="42" xfId="99" applyFont="1" applyBorder="1" applyAlignment="1">
      <alignment horizontal="center" vertical="top"/>
    </xf>
    <xf numFmtId="0" fontId="58" fillId="0" borderId="9" xfId="0" applyFont="1" applyBorder="1" applyAlignment="1" applyProtection="1">
      <alignment horizontal="center" vertical="top"/>
      <protection locked="0"/>
    </xf>
    <xf numFmtId="0" fontId="58" fillId="0" borderId="8" xfId="0" applyFont="1" applyBorder="1" applyAlignment="1">
      <alignment horizontal="left" vertical="top" wrapText="1"/>
    </xf>
    <xf numFmtId="0" fontId="58" fillId="0" borderId="12" xfId="0" applyFont="1" applyBorder="1" applyAlignment="1" applyProtection="1">
      <alignment horizontal="center" vertical="top"/>
      <protection locked="0"/>
    </xf>
    <xf numFmtId="0" fontId="58" fillId="0" borderId="42" xfId="99" applyFont="1" applyBorder="1" applyAlignment="1">
      <alignment horizontal="center" vertical="top"/>
    </xf>
    <xf numFmtId="0" fontId="59" fillId="0" borderId="9" xfId="117" applyFont="1" applyBorder="1" applyAlignment="1">
      <alignment horizontal="left" vertical="top"/>
    </xf>
    <xf numFmtId="43" fontId="58" fillId="0" borderId="7" xfId="3" applyFont="1" applyFill="1" applyBorder="1" applyAlignment="1">
      <alignment vertical="top"/>
    </xf>
    <xf numFmtId="43" fontId="59" fillId="0" borderId="55" xfId="3" applyFont="1" applyFill="1" applyBorder="1" applyAlignment="1">
      <alignment horizontal="right" vertical="top"/>
    </xf>
    <xf numFmtId="43" fontId="59" fillId="0" borderId="42" xfId="3" applyFont="1" applyFill="1" applyBorder="1" applyAlignment="1">
      <alignment horizontal="center" vertical="top"/>
    </xf>
    <xf numFmtId="0" fontId="58" fillId="0" borderId="5" xfId="111" applyFont="1" applyBorder="1" applyAlignment="1" applyProtection="1">
      <alignment horizontal="center" vertical="top"/>
      <protection locked="0"/>
    </xf>
    <xf numFmtId="0" fontId="58" fillId="0" borderId="9" xfId="111" applyFont="1" applyBorder="1" applyAlignment="1" applyProtection="1">
      <alignment horizontal="center" vertical="top"/>
      <protection locked="0"/>
    </xf>
    <xf numFmtId="43" fontId="58" fillId="0" borderId="9" xfId="3" applyFont="1" applyFill="1" applyBorder="1" applyAlignment="1">
      <alignment horizontal="right" vertical="top"/>
    </xf>
    <xf numFmtId="4" fontId="58" fillId="0" borderId="9" xfId="111" applyNumberFormat="1" applyFont="1" applyBorder="1" applyAlignment="1" applyProtection="1">
      <alignment horizontal="center" vertical="top"/>
      <protection locked="0"/>
    </xf>
    <xf numFmtId="43" fontId="58" fillId="0" borderId="56" xfId="3" applyFont="1" applyFill="1" applyBorder="1" applyAlignment="1">
      <alignment horizontal="right" vertical="top"/>
    </xf>
    <xf numFmtId="0" fontId="58" fillId="0" borderId="0" xfId="0" applyFont="1" applyAlignment="1" applyProtection="1">
      <alignment vertical="center"/>
      <protection locked="0"/>
    </xf>
    <xf numFmtId="0" fontId="58" fillId="0" borderId="0" xfId="0" applyFont="1" applyAlignment="1" applyProtection="1">
      <alignment horizontal="center" vertical="center"/>
      <protection locked="0"/>
    </xf>
    <xf numFmtId="0" fontId="58" fillId="0" borderId="0" xfId="0" applyFont="1" applyAlignment="1" applyProtection="1">
      <alignment horizontal="left" vertical="center"/>
      <protection locked="0"/>
    </xf>
    <xf numFmtId="43" fontId="58" fillId="0" borderId="0" xfId="3" applyFont="1" applyFill="1" applyAlignment="1" applyProtection="1">
      <alignment horizontal="left" vertical="center"/>
      <protection locked="0"/>
    </xf>
    <xf numFmtId="43" fontId="58" fillId="0" borderId="0" xfId="3" applyFont="1" applyFill="1" applyBorder="1" applyAlignment="1" applyProtection="1">
      <alignment horizontal="center" vertical="center"/>
      <protection locked="0"/>
    </xf>
    <xf numFmtId="43" fontId="58" fillId="0" borderId="0" xfId="3" applyFont="1" applyFill="1" applyBorder="1" applyAlignment="1" applyProtection="1">
      <alignment horizontal="left" vertical="center"/>
      <protection locked="0"/>
    </xf>
    <xf numFmtId="0" fontId="58" fillId="0" borderId="41" xfId="99" applyFont="1" applyBorder="1" applyAlignment="1">
      <alignment horizontal="center" vertical="top"/>
    </xf>
    <xf numFmtId="43" fontId="59" fillId="0" borderId="41" xfId="3" applyFont="1" applyFill="1" applyBorder="1" applyAlignment="1">
      <alignment horizontal="center" vertical="top"/>
    </xf>
    <xf numFmtId="0" fontId="59" fillId="0" borderId="41" xfId="99" applyFont="1" applyBorder="1" applyAlignment="1">
      <alignment horizontal="center" vertical="top"/>
    </xf>
    <xf numFmtId="43" fontId="59" fillId="0" borderId="43" xfId="3" applyFont="1" applyFill="1" applyBorder="1" applyAlignment="1">
      <alignment horizontal="right" vertical="top"/>
    </xf>
    <xf numFmtId="43" fontId="59" fillId="0" borderId="44" xfId="3" applyFont="1" applyFill="1" applyBorder="1" applyAlignment="1">
      <alignment horizontal="right" vertical="top"/>
    </xf>
    <xf numFmtId="0" fontId="58" fillId="0" borderId="0" xfId="0" applyFont="1" applyAlignment="1" applyProtection="1">
      <alignment vertical="top"/>
      <protection locked="0"/>
    </xf>
    <xf numFmtId="0" fontId="59" fillId="0" borderId="41" xfId="99" applyFont="1" applyBorder="1" applyAlignment="1">
      <alignment horizontal="left" vertical="top"/>
    </xf>
    <xf numFmtId="0" fontId="58" fillId="0" borderId="15" xfId="229" applyFont="1" applyBorder="1" applyAlignment="1">
      <alignment horizontal="left" vertical="top" wrapText="1"/>
    </xf>
    <xf numFmtId="43" fontId="59" fillId="0" borderId="45" xfId="3" applyFont="1" applyFill="1" applyBorder="1" applyAlignment="1">
      <alignment horizontal="right" vertical="top"/>
    </xf>
    <xf numFmtId="43" fontId="58" fillId="0" borderId="9" xfId="17" applyFont="1" applyFill="1" applyBorder="1" applyAlignment="1">
      <alignment horizontal="left" vertical="top" wrapText="1"/>
    </xf>
    <xf numFmtId="0" fontId="58" fillId="0" borderId="9" xfId="117" applyFont="1" applyBorder="1" applyAlignment="1">
      <alignment horizontal="left" vertical="top"/>
    </xf>
    <xf numFmtId="43" fontId="59" fillId="0" borderId="42" xfId="3" applyFont="1" applyFill="1" applyBorder="1" applyAlignment="1">
      <alignment vertical="top"/>
    </xf>
    <xf numFmtId="4" fontId="58" fillId="0" borderId="38" xfId="111" applyNumberFormat="1" applyFont="1" applyBorder="1" applyAlignment="1" applyProtection="1">
      <alignment horizontal="left" vertical="top"/>
      <protection locked="0"/>
    </xf>
    <xf numFmtId="0" fontId="58" fillId="0" borderId="9" xfId="0" applyFont="1" applyBorder="1" applyAlignment="1" applyProtection="1">
      <alignment horizontal="left" vertical="top"/>
      <protection locked="0"/>
    </xf>
    <xf numFmtId="0" fontId="58" fillId="0" borderId="12" xfId="0" quotePrefix="1" applyFont="1" applyBorder="1" applyAlignment="1">
      <alignment vertical="top"/>
    </xf>
    <xf numFmtId="49" fontId="58" fillId="0" borderId="9" xfId="3" applyNumberFormat="1" applyFont="1" applyFill="1" applyBorder="1" applyAlignment="1">
      <alignment horizontal="center" vertical="top"/>
    </xf>
    <xf numFmtId="0" fontId="59" fillId="0" borderId="12" xfId="0" applyFont="1" applyBorder="1" applyAlignment="1">
      <alignment vertical="top"/>
    </xf>
    <xf numFmtId="43" fontId="59" fillId="0" borderId="12" xfId="12" applyFont="1" applyFill="1" applyBorder="1" applyAlignment="1" applyProtection="1">
      <alignment horizontal="center" vertical="top"/>
      <protection locked="0"/>
    </xf>
    <xf numFmtId="4" fontId="59" fillId="0" borderId="7" xfId="111" applyNumberFormat="1" applyFont="1" applyBorder="1" applyAlignment="1" applyProtection="1">
      <alignment horizontal="left" vertical="top"/>
      <protection locked="0"/>
    </xf>
    <xf numFmtId="43" fontId="58" fillId="0" borderId="9" xfId="12" quotePrefix="1" applyFont="1" applyFill="1" applyBorder="1" applyAlignment="1" applyProtection="1">
      <alignment horizontal="left" vertical="top"/>
      <protection locked="0"/>
    </xf>
    <xf numFmtId="43" fontId="59" fillId="0" borderId="12" xfId="3" applyFont="1" applyFill="1" applyBorder="1" applyAlignment="1" applyProtection="1">
      <alignment vertical="top"/>
    </xf>
    <xf numFmtId="43" fontId="59" fillId="0" borderId="7" xfId="12" quotePrefix="1" applyFont="1" applyFill="1" applyBorder="1" applyAlignment="1" applyProtection="1">
      <alignment horizontal="left" vertical="top"/>
      <protection locked="0"/>
    </xf>
    <xf numFmtId="43" fontId="59" fillId="0" borderId="53" xfId="3" applyFont="1" applyFill="1" applyBorder="1" applyAlignment="1">
      <alignment horizontal="center" vertical="top"/>
    </xf>
    <xf numFmtId="4" fontId="59" fillId="0" borderId="5" xfId="111" applyNumberFormat="1" applyFont="1" applyBorder="1" applyAlignment="1" applyProtection="1">
      <alignment horizontal="left" vertical="top"/>
      <protection locked="0"/>
    </xf>
    <xf numFmtId="4" fontId="58" fillId="0" borderId="7" xfId="111" applyNumberFormat="1" applyFont="1" applyBorder="1" applyAlignment="1" applyProtection="1">
      <alignment horizontal="left" vertical="top"/>
      <protection locked="0"/>
    </xf>
    <xf numFmtId="43" fontId="58" fillId="0" borderId="45" xfId="3" applyFont="1" applyFill="1" applyBorder="1" applyAlignment="1">
      <alignment horizontal="right" vertical="top"/>
    </xf>
    <xf numFmtId="0" fontId="59" fillId="0" borderId="0" xfId="0" applyFont="1" applyAlignment="1" applyProtection="1">
      <alignment vertical="top"/>
      <protection locked="0"/>
    </xf>
    <xf numFmtId="43" fontId="59" fillId="0" borderId="57" xfId="3" applyFont="1" applyFill="1" applyBorder="1" applyAlignment="1">
      <alignment horizontal="center" vertical="top"/>
    </xf>
    <xf numFmtId="0" fontId="59" fillId="0" borderId="0" xfId="99" applyFont="1" applyAlignment="1">
      <alignment horizontal="left" vertical="top"/>
    </xf>
    <xf numFmtId="43" fontId="59" fillId="0" borderId="58" xfId="3" applyFont="1" applyFill="1" applyBorder="1" applyAlignment="1">
      <alignment horizontal="center" vertical="top"/>
    </xf>
    <xf numFmtId="43" fontId="59" fillId="0" borderId="52" xfId="3" applyFont="1" applyFill="1" applyBorder="1" applyAlignment="1">
      <alignment horizontal="center" vertical="top"/>
    </xf>
    <xf numFmtId="43" fontId="59" fillId="0" borderId="54" xfId="3" applyFont="1" applyFill="1" applyBorder="1" applyAlignment="1">
      <alignment horizontal="center" vertical="top"/>
    </xf>
    <xf numFmtId="43" fontId="59" fillId="0" borderId="56" xfId="3" applyFont="1" applyFill="1" applyBorder="1" applyAlignment="1">
      <alignment horizontal="center" vertical="top"/>
    </xf>
    <xf numFmtId="43" fontId="59" fillId="0" borderId="59" xfId="3" applyFont="1" applyFill="1" applyBorder="1" applyAlignment="1">
      <alignment horizontal="center" vertical="top"/>
    </xf>
    <xf numFmtId="0" fontId="58" fillId="0" borderId="0" xfId="111" applyFont="1" applyAlignment="1" applyProtection="1">
      <alignment horizontal="center" vertical="top"/>
      <protection locked="0"/>
    </xf>
    <xf numFmtId="43" fontId="58" fillId="0" borderId="0" xfId="3" applyFont="1" applyFill="1" applyAlignment="1" applyProtection="1">
      <alignment vertical="top"/>
      <protection locked="0"/>
    </xf>
    <xf numFmtId="0" fontId="58" fillId="0" borderId="0" xfId="0" applyFont="1" applyAlignment="1" applyProtection="1">
      <alignment horizontal="center" vertical="top"/>
      <protection locked="0"/>
    </xf>
    <xf numFmtId="0" fontId="58" fillId="0" borderId="0" xfId="0" applyFont="1" applyAlignment="1" applyProtection="1">
      <alignment horizontal="left" vertical="top"/>
      <protection locked="0"/>
    </xf>
    <xf numFmtId="0" fontId="52" fillId="0" borderId="0" xfId="0" applyFont="1" applyProtection="1">
      <protection locked="0"/>
    </xf>
    <xf numFmtId="0" fontId="52" fillId="0" borderId="0" xfId="0" applyFont="1" applyAlignment="1" applyProtection="1">
      <alignment horizontal="left" vertical="center"/>
      <protection locked="0"/>
    </xf>
    <xf numFmtId="43" fontId="52" fillId="0" borderId="0" xfId="3" applyFont="1" applyFill="1" applyAlignment="1" applyProtection="1">
      <alignment horizontal="left" vertical="center"/>
      <protection locked="0"/>
    </xf>
    <xf numFmtId="43" fontId="52" fillId="0" borderId="0" xfId="3" applyFont="1" applyFill="1" applyBorder="1" applyAlignment="1" applyProtection="1">
      <alignment horizontal="left" vertical="center"/>
      <protection locked="0"/>
    </xf>
    <xf numFmtId="1" fontId="42" fillId="0" borderId="9" xfId="0" applyNumberFormat="1" applyFont="1" applyBorder="1" applyAlignment="1">
      <alignment horizontal="center" vertical="center"/>
    </xf>
    <xf numFmtId="43" fontId="42" fillId="0" borderId="12" xfId="3" applyFont="1" applyFill="1" applyBorder="1" applyAlignment="1" applyProtection="1">
      <alignment horizontal="center" vertical="center"/>
      <protection locked="0"/>
    </xf>
    <xf numFmtId="9" fontId="42" fillId="0" borderId="13" xfId="266" applyFont="1" applyFill="1" applyBorder="1" applyAlignment="1" applyProtection="1">
      <alignment horizontal="center" vertical="center"/>
    </xf>
    <xf numFmtId="43" fontId="42" fillId="0" borderId="9" xfId="3" applyFont="1" applyFill="1" applyBorder="1" applyAlignment="1" applyProtection="1">
      <alignment horizontal="center" vertical="center"/>
      <protection locked="0"/>
    </xf>
    <xf numFmtId="167" fontId="42" fillId="0" borderId="12" xfId="0" applyNumberFormat="1" applyFont="1" applyBorder="1" applyAlignment="1" applyProtection="1">
      <alignment horizontal="center" vertical="center"/>
      <protection locked="0"/>
    </xf>
    <xf numFmtId="43" fontId="42" fillId="0" borderId="13" xfId="3" applyFont="1" applyFill="1" applyBorder="1" applyAlignment="1" applyProtection="1">
      <alignment horizontal="center" vertical="center"/>
    </xf>
    <xf numFmtId="0" fontId="42" fillId="0" borderId="12" xfId="0" applyFont="1" applyBorder="1" applyAlignment="1" applyProtection="1">
      <alignment horizontal="center" vertical="center"/>
      <protection locked="0"/>
    </xf>
    <xf numFmtId="0" fontId="52" fillId="0" borderId="9" xfId="111" applyFont="1" applyBorder="1" applyProtection="1">
      <protection locked="0"/>
    </xf>
    <xf numFmtId="43" fontId="52" fillId="0" borderId="6" xfId="12" applyFont="1" applyFill="1" applyBorder="1" applyAlignment="1" applyProtection="1">
      <alignment horizontal="left"/>
      <protection locked="0"/>
    </xf>
    <xf numFmtId="43" fontId="42" fillId="0" borderId="18" xfId="3" applyFont="1" applyFill="1" applyBorder="1" applyAlignment="1" applyProtection="1">
      <alignment horizontal="center"/>
      <protection locked="0"/>
    </xf>
    <xf numFmtId="43" fontId="42" fillId="0" borderId="11" xfId="12" applyFont="1" applyFill="1" applyBorder="1" applyAlignment="1" applyProtection="1">
      <alignment horizontal="center"/>
      <protection locked="0"/>
    </xf>
    <xf numFmtId="43" fontId="42" fillId="0" borderId="11" xfId="3" applyFont="1" applyFill="1" applyBorder="1" applyProtection="1"/>
    <xf numFmtId="43" fontId="42" fillId="0" borderId="7" xfId="12" applyFont="1" applyFill="1" applyBorder="1" applyAlignment="1" applyProtection="1">
      <alignment vertical="center"/>
      <protection locked="0"/>
    </xf>
    <xf numFmtId="1" fontId="52" fillId="0" borderId="38" xfId="280" applyNumberFormat="1" applyFont="1" applyFill="1" applyBorder="1" applyAlignment="1">
      <alignment horizontal="center" vertical="top"/>
    </xf>
    <xf numFmtId="43" fontId="52" fillId="0" borderId="38" xfId="3" applyFont="1" applyFill="1" applyBorder="1" applyAlignment="1">
      <alignment vertical="top"/>
    </xf>
    <xf numFmtId="185" fontId="52" fillId="0" borderId="38" xfId="3" applyNumberFormat="1" applyFont="1" applyFill="1" applyBorder="1" applyAlignment="1">
      <alignment horizontal="center" vertical="top"/>
    </xf>
    <xf numFmtId="182" fontId="42" fillId="0" borderId="12" xfId="280" applyNumberFormat="1" applyFont="1" applyFill="1" applyBorder="1" applyAlignment="1">
      <alignment horizontal="left" vertical="top"/>
    </xf>
    <xf numFmtId="43" fontId="42" fillId="0" borderId="12" xfId="3" applyFont="1" applyFill="1" applyBorder="1" applyAlignment="1">
      <alignment horizontal="left" vertical="top"/>
    </xf>
    <xf numFmtId="185" fontId="52" fillId="0" borderId="14" xfId="3" applyNumberFormat="1" applyFont="1" applyFill="1" applyBorder="1" applyAlignment="1">
      <alignment vertical="top"/>
    </xf>
    <xf numFmtId="1" fontId="52" fillId="0" borderId="38" xfId="280" applyNumberFormat="1" applyFont="1" applyFill="1" applyBorder="1" applyAlignment="1">
      <alignment horizontal="center" vertical="center"/>
    </xf>
    <xf numFmtId="43" fontId="52" fillId="0" borderId="38" xfId="3" applyFont="1" applyFill="1" applyBorder="1" applyAlignment="1">
      <alignment vertical="center"/>
    </xf>
    <xf numFmtId="185" fontId="52" fillId="0" borderId="38" xfId="3" applyNumberFormat="1" applyFont="1" applyFill="1" applyBorder="1" applyAlignment="1">
      <alignment horizontal="center" vertical="center"/>
    </xf>
    <xf numFmtId="185" fontId="52" fillId="0" borderId="7" xfId="3" applyNumberFormat="1" applyFont="1" applyFill="1" applyBorder="1" applyAlignment="1">
      <alignment vertical="top"/>
    </xf>
    <xf numFmtId="43" fontId="52" fillId="0" borderId="9" xfId="3" applyFont="1" applyFill="1" applyBorder="1" applyAlignment="1">
      <alignment horizontal="center" vertical="top"/>
    </xf>
    <xf numFmtId="185" fontId="52" fillId="0" borderId="0" xfId="3" applyNumberFormat="1" applyFont="1" applyFill="1" applyBorder="1" applyAlignment="1">
      <alignment vertical="top"/>
    </xf>
    <xf numFmtId="167" fontId="52" fillId="0" borderId="0" xfId="0" applyNumberFormat="1" applyFont="1" applyAlignment="1">
      <alignment vertical="top"/>
    </xf>
    <xf numFmtId="0" fontId="64" fillId="0" borderId="0" xfId="0" applyFont="1" applyAlignment="1">
      <alignment horizontal="left" vertical="top"/>
    </xf>
    <xf numFmtId="0" fontId="66" fillId="0" borderId="0" xfId="0" applyFont="1" applyAlignment="1">
      <alignment horizontal="left" vertical="top"/>
    </xf>
    <xf numFmtId="0" fontId="66" fillId="0" borderId="0" xfId="0" applyFont="1" applyAlignment="1">
      <alignment vertical="top"/>
    </xf>
    <xf numFmtId="0" fontId="64" fillId="0" borderId="7" xfId="0" applyFont="1" applyBorder="1" applyAlignment="1">
      <alignment horizontal="center" vertical="top"/>
    </xf>
    <xf numFmtId="0" fontId="64" fillId="0" borderId="13" xfId="0" applyFont="1" applyBorder="1" applyAlignment="1">
      <alignment vertical="top"/>
    </xf>
    <xf numFmtId="9" fontId="64" fillId="0" borderId="12" xfId="0" applyNumberFormat="1" applyFont="1" applyBorder="1" applyAlignment="1">
      <alignment vertical="top"/>
    </xf>
    <xf numFmtId="43" fontId="66" fillId="0" borderId="12" xfId="0" applyNumberFormat="1" applyFont="1" applyBorder="1" applyAlignment="1">
      <alignment vertical="top"/>
    </xf>
    <xf numFmtId="0" fontId="66" fillId="0" borderId="7" xfId="0" applyFont="1" applyBorder="1" applyAlignment="1">
      <alignment horizontal="center" vertical="top"/>
    </xf>
    <xf numFmtId="9" fontId="66" fillId="0" borderId="13" xfId="0" applyNumberFormat="1" applyFont="1" applyBorder="1" applyAlignment="1">
      <alignment vertical="top"/>
    </xf>
    <xf numFmtId="9" fontId="66" fillId="0" borderId="12" xfId="0" applyNumberFormat="1" applyFont="1" applyBorder="1" applyAlignment="1">
      <alignment vertical="top"/>
    </xf>
    <xf numFmtId="0" fontId="66" fillId="0" borderId="12" xfId="0" applyFont="1" applyBorder="1" applyAlignment="1">
      <alignment vertical="top"/>
    </xf>
    <xf numFmtId="0" fontId="66" fillId="0" borderId="11" xfId="0" applyFont="1" applyBorder="1" applyAlignment="1">
      <alignment vertical="top"/>
    </xf>
    <xf numFmtId="0" fontId="64" fillId="0" borderId="5" xfId="0" applyFont="1" applyBorder="1" applyAlignment="1">
      <alignment horizontal="center" vertical="top"/>
    </xf>
    <xf numFmtId="0" fontId="64" fillId="0" borderId="23" xfId="0" applyFont="1" applyBorder="1" applyAlignment="1">
      <alignment horizontal="center" vertical="top"/>
    </xf>
    <xf numFmtId="0" fontId="64" fillId="0" borderId="5" xfId="0" applyFont="1" applyBorder="1" applyAlignment="1">
      <alignment vertical="top"/>
    </xf>
    <xf numFmtId="43" fontId="52" fillId="0" borderId="0" xfId="234" applyNumberFormat="1" applyFont="1" applyAlignment="1">
      <alignment horizontal="left" vertical="top"/>
    </xf>
    <xf numFmtId="167" fontId="52" fillId="0" borderId="35" xfId="272" applyFont="1" applyFill="1" applyBorder="1" applyAlignment="1" applyProtection="1">
      <alignment horizontal="center" vertical="top"/>
    </xf>
    <xf numFmtId="43" fontId="42" fillId="0" borderId="15" xfId="0" applyNumberFormat="1" applyFont="1" applyBorder="1" applyAlignment="1">
      <alignment horizontal="left" vertical="top"/>
    </xf>
    <xf numFmtId="43" fontId="42" fillId="0" borderId="15" xfId="0" quotePrefix="1" applyNumberFormat="1" applyFont="1" applyBorder="1" applyAlignment="1">
      <alignment horizontal="left" vertical="top"/>
    </xf>
    <xf numFmtId="0" fontId="52" fillId="0" borderId="38" xfId="0" applyFont="1" applyBorder="1" applyAlignment="1">
      <alignment horizontal="center" vertical="top"/>
    </xf>
    <xf numFmtId="0" fontId="52" fillId="0" borderId="37" xfId="0" applyFont="1" applyBorder="1" applyAlignment="1">
      <alignment horizontal="center" vertical="top"/>
    </xf>
    <xf numFmtId="167" fontId="52" fillId="0" borderId="37" xfId="272" applyFont="1" applyFill="1" applyBorder="1" applyAlignment="1">
      <alignment horizontal="center" vertical="top"/>
    </xf>
    <xf numFmtId="167" fontId="52" fillId="0" borderId="35" xfId="22" applyFont="1" applyFill="1" applyBorder="1" applyAlignment="1" applyProtection="1">
      <alignment horizontal="center" vertical="top"/>
    </xf>
    <xf numFmtId="167" fontId="42" fillId="0" borderId="22" xfId="22" applyFont="1" applyFill="1" applyBorder="1" applyAlignment="1">
      <alignment vertical="top"/>
    </xf>
    <xf numFmtId="167" fontId="42" fillId="0" borderId="8" xfId="22" applyFont="1" applyFill="1" applyBorder="1" applyAlignment="1">
      <alignment vertical="top"/>
    </xf>
    <xf numFmtId="167" fontId="42" fillId="0" borderId="8" xfId="22" applyFont="1" applyFill="1" applyBorder="1" applyAlignment="1">
      <alignment horizontal="center" vertical="top"/>
    </xf>
    <xf numFmtId="43" fontId="52" fillId="0" borderId="35" xfId="3" applyFont="1" applyFill="1" applyBorder="1" applyAlignment="1" applyProtection="1">
      <alignment horizontal="center" vertical="top"/>
    </xf>
    <xf numFmtId="43" fontId="42" fillId="0" borderId="0" xfId="3" applyFont="1" applyAlignment="1">
      <alignment vertical="center"/>
    </xf>
    <xf numFmtId="43" fontId="58" fillId="0" borderId="0" xfId="0" applyNumberFormat="1" applyFont="1" applyAlignment="1" applyProtection="1">
      <alignment vertical="top"/>
      <protection locked="0"/>
    </xf>
    <xf numFmtId="4" fontId="59" fillId="0" borderId="9" xfId="111" applyNumberFormat="1" applyFont="1" applyBorder="1" applyAlignment="1" applyProtection="1">
      <alignment horizontal="center" vertical="top"/>
      <protection locked="0"/>
    </xf>
    <xf numFmtId="43" fontId="59" fillId="0" borderId="9" xfId="12" applyFont="1" applyFill="1" applyBorder="1" applyAlignment="1" applyProtection="1">
      <alignment horizontal="left" vertical="top" wrapText="1"/>
      <protection locked="0"/>
    </xf>
    <xf numFmtId="43" fontId="59" fillId="0" borderId="13" xfId="3" applyFont="1" applyFill="1" applyBorder="1" applyAlignment="1">
      <alignment horizontal="center" vertical="top"/>
    </xf>
    <xf numFmtId="43" fontId="59" fillId="0" borderId="12" xfId="3" applyFont="1" applyFill="1" applyBorder="1" applyAlignment="1">
      <alignment vertical="top"/>
    </xf>
    <xf numFmtId="4" fontId="59" fillId="10" borderId="7" xfId="111" applyNumberFormat="1" applyFont="1" applyFill="1" applyBorder="1" applyAlignment="1" applyProtection="1">
      <alignment horizontal="center" vertical="top"/>
      <protection locked="0"/>
    </xf>
    <xf numFmtId="0" fontId="64" fillId="10" borderId="0" xfId="0" applyFont="1" applyFill="1" applyAlignment="1">
      <alignment horizontal="left" vertical="top"/>
    </xf>
    <xf numFmtId="0" fontId="66" fillId="10" borderId="0" xfId="0" applyFont="1" applyFill="1" applyAlignment="1">
      <alignment horizontal="left" vertical="top"/>
    </xf>
    <xf numFmtId="0" fontId="64" fillId="10" borderId="0" xfId="0" applyFont="1" applyFill="1" applyAlignment="1">
      <alignment vertical="top"/>
    </xf>
    <xf numFmtId="167" fontId="58" fillId="0" borderId="0" xfId="0" applyNumberFormat="1" applyFont="1" applyAlignment="1" applyProtection="1">
      <alignment vertical="top"/>
      <protection locked="0"/>
    </xf>
    <xf numFmtId="167" fontId="42" fillId="0" borderId="0" xfId="231" applyNumberFormat="1" applyFont="1" applyAlignment="1">
      <alignment vertical="top"/>
    </xf>
    <xf numFmtId="167" fontId="42" fillId="0" borderId="0" xfId="0" applyNumberFormat="1" applyFont="1" applyAlignment="1">
      <alignment vertical="top"/>
    </xf>
    <xf numFmtId="43" fontId="42" fillId="0" borderId="0" xfId="231" applyNumberFormat="1" applyFont="1" applyAlignment="1">
      <alignment vertical="top"/>
    </xf>
    <xf numFmtId="167" fontId="59" fillId="0" borderId="0" xfId="0" applyNumberFormat="1" applyFont="1" applyAlignment="1">
      <alignment vertical="top"/>
    </xf>
    <xf numFmtId="43" fontId="42" fillId="0" borderId="0" xfId="91" applyNumberFormat="1" applyFont="1" applyAlignment="1">
      <alignment vertical="top"/>
    </xf>
    <xf numFmtId="43" fontId="64" fillId="0" borderId="7" xfId="3" applyFont="1" applyFill="1" applyBorder="1" applyAlignment="1">
      <alignment vertical="top"/>
    </xf>
    <xf numFmtId="43" fontId="68" fillId="0" borderId="23" xfId="3" applyFont="1" applyFill="1" applyBorder="1" applyAlignment="1">
      <alignment horizontal="center" vertical="top"/>
    </xf>
    <xf numFmtId="43" fontId="18" fillId="0" borderId="12" xfId="0" applyNumberFormat="1" applyFont="1" applyBorder="1" applyAlignment="1">
      <alignment vertical="top"/>
    </xf>
    <xf numFmtId="0" fontId="64" fillId="0" borderId="0" xfId="0" applyFont="1" applyAlignment="1">
      <alignment horizontal="center" vertical="top"/>
    </xf>
    <xf numFmtId="43" fontId="64" fillId="0" borderId="0" xfId="0" applyNumberFormat="1" applyFont="1" applyAlignment="1">
      <alignment horizontal="left" vertical="top"/>
    </xf>
    <xf numFmtId="43" fontId="64" fillId="0" borderId="0" xfId="0" applyNumberFormat="1" applyFont="1" applyAlignment="1">
      <alignment vertical="top"/>
    </xf>
    <xf numFmtId="0" fontId="66" fillId="0" borderId="0" xfId="0" applyFont="1" applyAlignment="1">
      <alignment horizontal="center" vertical="top"/>
    </xf>
    <xf numFmtId="9" fontId="64" fillId="0" borderId="0" xfId="0" applyNumberFormat="1" applyFont="1" applyAlignment="1">
      <alignment horizontal="left" vertical="top"/>
    </xf>
    <xf numFmtId="43" fontId="66" fillId="0" borderId="0" xfId="17" applyFont="1" applyFill="1" applyAlignment="1">
      <alignment vertical="top"/>
    </xf>
    <xf numFmtId="168" fontId="66" fillId="0" borderId="0" xfId="17" applyNumberFormat="1" applyFont="1" applyFill="1" applyAlignment="1" applyProtection="1">
      <alignment horizontal="left" vertical="top"/>
    </xf>
    <xf numFmtId="0" fontId="66" fillId="0" borderId="0" xfId="0" applyFont="1" applyAlignment="1">
      <alignment vertical="center"/>
    </xf>
    <xf numFmtId="0" fontId="64" fillId="0" borderId="21" xfId="0" applyFont="1" applyBorder="1" applyAlignment="1">
      <alignment horizontal="center" vertical="top"/>
    </xf>
    <xf numFmtId="43" fontId="66" fillId="0" borderId="20" xfId="164" applyFont="1" applyFill="1" applyBorder="1" applyAlignment="1" applyProtection="1">
      <alignment horizontal="center" vertical="top"/>
    </xf>
    <xf numFmtId="0" fontId="66" fillId="0" borderId="21" xfId="0" applyFont="1" applyBorder="1" applyAlignment="1">
      <alignment vertical="top"/>
    </xf>
    <xf numFmtId="43" fontId="66" fillId="0" borderId="12" xfId="164" applyFont="1" applyFill="1" applyBorder="1" applyAlignment="1" applyProtection="1">
      <alignment horizontal="center" vertical="top"/>
    </xf>
    <xf numFmtId="43" fontId="66" fillId="0" borderId="11" xfId="164" applyFont="1" applyFill="1" applyBorder="1" applyAlignment="1" applyProtection="1">
      <alignment horizontal="center" vertical="top"/>
    </xf>
    <xf numFmtId="0" fontId="66" fillId="0" borderId="7" xfId="0" applyFont="1" applyBorder="1" applyAlignment="1">
      <alignment vertical="top"/>
    </xf>
    <xf numFmtId="0" fontId="66" fillId="0" borderId="9" xfId="0" applyFont="1" applyBorder="1" applyAlignment="1">
      <alignment vertical="top"/>
    </xf>
    <xf numFmtId="0" fontId="66" fillId="0" borderId="13" xfId="0" applyFont="1" applyBorder="1" applyAlignment="1">
      <alignment horizontal="center" vertical="top"/>
    </xf>
    <xf numFmtId="0" fontId="66" fillId="0" borderId="9" xfId="0" applyFont="1" applyBorder="1" applyAlignment="1">
      <alignment horizontal="center" vertical="top"/>
    </xf>
    <xf numFmtId="0" fontId="64" fillId="0" borderId="9" xfId="0" applyFont="1" applyBorder="1" applyAlignment="1">
      <alignment horizontal="center" vertical="top"/>
    </xf>
    <xf numFmtId="43" fontId="66" fillId="0" borderId="28" xfId="164" applyFont="1" applyFill="1" applyBorder="1" applyAlignment="1" applyProtection="1">
      <alignment horizontal="center" vertical="top"/>
    </xf>
    <xf numFmtId="43" fontId="64" fillId="0" borderId="28" xfId="164" applyFont="1" applyFill="1" applyBorder="1" applyAlignment="1" applyProtection="1">
      <alignment horizontal="center" vertical="top"/>
    </xf>
    <xf numFmtId="0" fontId="64" fillId="0" borderId="14" xfId="0" applyFont="1" applyBorder="1" applyAlignment="1">
      <alignment vertical="top"/>
    </xf>
    <xf numFmtId="0" fontId="66" fillId="0" borderId="5" xfId="0" applyFont="1" applyBorder="1" applyAlignment="1">
      <alignment horizontal="center" vertical="top"/>
    </xf>
    <xf numFmtId="43" fontId="66" fillId="0" borderId="23" xfId="164" applyFont="1" applyFill="1" applyBorder="1" applyAlignment="1" applyProtection="1">
      <alignment horizontal="center" vertical="top"/>
    </xf>
    <xf numFmtId="0" fontId="66" fillId="0" borderId="14" xfId="0" applyFont="1" applyBorder="1" applyAlignment="1">
      <alignment vertical="top"/>
    </xf>
    <xf numFmtId="43" fontId="66" fillId="0" borderId="0" xfId="3" applyFont="1" applyAlignment="1">
      <alignment vertical="top"/>
    </xf>
    <xf numFmtId="43" fontId="66" fillId="0" borderId="0" xfId="164" applyFont="1" applyFill="1" applyBorder="1" applyAlignment="1">
      <alignment vertical="top"/>
    </xf>
    <xf numFmtId="43" fontId="66" fillId="0" borderId="0" xfId="164" applyFont="1" applyFill="1" applyBorder="1" applyAlignment="1">
      <alignment horizontal="center" vertical="top"/>
    </xf>
    <xf numFmtId="43" fontId="66" fillId="0" borderId="0" xfId="164" applyFont="1" applyFill="1" applyBorder="1" applyAlignment="1" applyProtection="1">
      <alignment horizontal="center" vertical="top"/>
    </xf>
    <xf numFmtId="43" fontId="66" fillId="0" borderId="0" xfId="164" applyFont="1" applyFill="1" applyAlignment="1">
      <alignment vertical="top"/>
    </xf>
    <xf numFmtId="43" fontId="66" fillId="0" borderId="0" xfId="164" applyFont="1" applyFill="1" applyAlignment="1">
      <alignment horizontal="center" vertical="top"/>
    </xf>
    <xf numFmtId="168" fontId="66" fillId="0" borderId="0" xfId="164" applyNumberFormat="1" applyFont="1" applyFill="1" applyAlignment="1">
      <alignment vertical="top"/>
    </xf>
    <xf numFmtId="0" fontId="59" fillId="0" borderId="0" xfId="234" applyFont="1" applyAlignment="1">
      <alignment horizontal="left" vertical="top"/>
    </xf>
    <xf numFmtId="0" fontId="69" fillId="0" borderId="0" xfId="101" applyFont="1" applyAlignment="1">
      <alignment vertical="center"/>
    </xf>
    <xf numFmtId="10" fontId="59" fillId="0" borderId="0" xfId="266" applyNumberFormat="1" applyFont="1" applyFill="1" applyBorder="1" applyAlignment="1">
      <alignment horizontal="center"/>
    </xf>
    <xf numFmtId="0" fontId="64" fillId="5" borderId="9" xfId="0" applyFont="1" applyFill="1" applyBorder="1" applyAlignment="1">
      <alignment horizontal="center" vertical="top"/>
    </xf>
    <xf numFmtId="43" fontId="66" fillId="5" borderId="12" xfId="164" applyFont="1" applyFill="1" applyBorder="1" applyAlignment="1" applyProtection="1">
      <alignment horizontal="center" vertical="top"/>
    </xf>
    <xf numFmtId="0" fontId="66" fillId="5" borderId="9" xfId="0" applyFont="1" applyFill="1" applyBorder="1" applyAlignment="1">
      <alignment vertical="top"/>
    </xf>
    <xf numFmtId="0" fontId="66" fillId="5" borderId="9" xfId="0" applyFont="1" applyFill="1" applyBorder="1" applyAlignment="1">
      <alignment horizontal="center" vertical="top"/>
    </xf>
    <xf numFmtId="0" fontId="52" fillId="5" borderId="9" xfId="0" applyFont="1" applyFill="1" applyBorder="1" applyAlignment="1">
      <alignment vertical="top"/>
    </xf>
    <xf numFmtId="0" fontId="42" fillId="5" borderId="10" xfId="258" applyFont="1" applyFill="1" applyBorder="1" applyAlignment="1">
      <alignment horizontal="left" vertical="top" wrapText="1"/>
    </xf>
    <xf numFmtId="43" fontId="42" fillId="5" borderId="9" xfId="3" applyFont="1" applyFill="1" applyBorder="1" applyAlignment="1">
      <alignment vertical="top"/>
    </xf>
    <xf numFmtId="43" fontId="42" fillId="5" borderId="9" xfId="3" applyFont="1" applyFill="1" applyBorder="1" applyAlignment="1">
      <alignment horizontal="center" vertical="top"/>
    </xf>
    <xf numFmtId="43" fontId="42" fillId="5" borderId="9" xfId="0" applyNumberFormat="1" applyFont="1" applyFill="1" applyBorder="1" applyAlignment="1">
      <alignment horizontal="center" vertical="top"/>
    </xf>
    <xf numFmtId="0" fontId="42" fillId="5" borderId="0" xfId="0" applyFont="1" applyFill="1" applyAlignment="1">
      <alignment vertical="top"/>
    </xf>
    <xf numFmtId="43" fontId="62" fillId="5" borderId="9" xfId="3" applyFont="1" applyFill="1" applyBorder="1" applyAlignment="1">
      <alignment horizontal="center" vertical="top"/>
    </xf>
    <xf numFmtId="43" fontId="42" fillId="5" borderId="9" xfId="3" applyFont="1" applyFill="1" applyBorder="1" applyAlignment="1">
      <alignment horizontal="left" vertical="top"/>
    </xf>
    <xf numFmtId="43" fontId="42" fillId="5" borderId="0" xfId="0" applyNumberFormat="1" applyFont="1" applyFill="1" applyAlignment="1">
      <alignment vertical="top"/>
    </xf>
    <xf numFmtId="0" fontId="64" fillId="11" borderId="49" xfId="0" applyFont="1" applyFill="1" applyBorder="1" applyAlignment="1">
      <alignment horizontal="center" vertical="center"/>
    </xf>
    <xf numFmtId="43" fontId="64" fillId="11" borderId="49" xfId="3" applyFont="1" applyFill="1" applyBorder="1" applyAlignment="1">
      <alignment vertical="center"/>
    </xf>
    <xf numFmtId="167" fontId="64" fillId="11" borderId="49" xfId="0" applyNumberFormat="1" applyFont="1" applyFill="1" applyBorder="1" applyAlignment="1">
      <alignment vertical="center"/>
    </xf>
    <xf numFmtId="0" fontId="64" fillId="11" borderId="4" xfId="0" applyFont="1" applyFill="1" applyBorder="1" applyAlignment="1">
      <alignment horizontal="center" vertical="center"/>
    </xf>
    <xf numFmtId="0" fontId="64" fillId="11" borderId="4" xfId="0" quotePrefix="1" applyFont="1" applyFill="1" applyBorder="1" applyAlignment="1">
      <alignment horizontal="center" vertical="center"/>
    </xf>
    <xf numFmtId="0" fontId="64" fillId="11" borderId="19" xfId="0" applyFont="1" applyFill="1" applyBorder="1" applyAlignment="1">
      <alignment horizontal="center" vertical="center"/>
    </xf>
    <xf numFmtId="0" fontId="67" fillId="0" borderId="0" xfId="0" applyFont="1" applyAlignment="1" applyProtection="1">
      <alignment horizontal="center" vertical="center"/>
      <protection locked="0"/>
    </xf>
    <xf numFmtId="43" fontId="70" fillId="8" borderId="4" xfId="3" applyFont="1" applyFill="1" applyBorder="1" applyAlignment="1">
      <alignment horizontal="right" vertical="center"/>
    </xf>
    <xf numFmtId="43" fontId="42" fillId="0" borderId="4" xfId="3" applyFont="1" applyBorder="1" applyAlignment="1">
      <alignment horizontal="left" vertical="center"/>
    </xf>
    <xf numFmtId="167" fontId="42" fillId="0" borderId="0" xfId="0" applyNumberFormat="1" applyFont="1" applyAlignment="1" applyProtection="1">
      <alignment vertical="top"/>
      <protection locked="0"/>
    </xf>
    <xf numFmtId="43" fontId="52" fillId="0" borderId="0" xfId="3" applyFont="1" applyAlignment="1" applyProtection="1">
      <alignment vertical="top"/>
      <protection locked="0"/>
    </xf>
    <xf numFmtId="0" fontId="42" fillId="0" borderId="0" xfId="0" applyFont="1" applyAlignment="1" applyProtection="1">
      <alignment vertical="top"/>
      <protection locked="0"/>
    </xf>
    <xf numFmtId="0" fontId="52" fillId="0" borderId="0" xfId="0" applyFont="1" applyAlignment="1" applyProtection="1">
      <alignment horizontal="center" vertical="top"/>
      <protection locked="0"/>
    </xf>
    <xf numFmtId="43" fontId="42" fillId="0" borderId="4" xfId="3" applyFont="1" applyBorder="1" applyAlignment="1">
      <alignment horizontal="right" vertical="center"/>
    </xf>
    <xf numFmtId="167" fontId="42" fillId="0" borderId="4" xfId="0" applyNumberFormat="1" applyFont="1" applyBorder="1" applyAlignment="1" applyProtection="1">
      <alignment vertical="top"/>
      <protection locked="0"/>
    </xf>
    <xf numFmtId="167" fontId="52" fillId="0" borderId="4" xfId="0" applyNumberFormat="1" applyFont="1" applyBorder="1" applyAlignment="1" applyProtection="1">
      <alignment vertical="top"/>
      <protection locked="0"/>
    </xf>
    <xf numFmtId="43" fontId="72" fillId="0" borderId="4" xfId="3" applyFont="1" applyBorder="1" applyAlignment="1">
      <alignment horizontal="left" vertical="center"/>
    </xf>
    <xf numFmtId="43" fontId="42" fillId="9" borderId="4" xfId="3" applyFont="1" applyFill="1" applyBorder="1" applyAlignment="1">
      <alignment horizontal="left" vertical="center"/>
    </xf>
    <xf numFmtId="43" fontId="42" fillId="9" borderId="4" xfId="3" applyFont="1" applyFill="1" applyBorder="1" applyAlignment="1">
      <alignment horizontal="right" vertical="center"/>
    </xf>
    <xf numFmtId="167" fontId="70" fillId="0" borderId="4" xfId="0" applyNumberFormat="1" applyFont="1" applyBorder="1" applyAlignment="1" applyProtection="1">
      <alignment vertical="top"/>
      <protection locked="0"/>
    </xf>
    <xf numFmtId="0" fontId="42" fillId="0" borderId="4" xfId="0" applyFont="1" applyBorder="1" applyAlignment="1">
      <alignment horizontal="left" vertical="top" wrapText="1"/>
    </xf>
    <xf numFmtId="43" fontId="42" fillId="0" borderId="4" xfId="3" applyFont="1" applyBorder="1" applyAlignment="1" applyProtection="1">
      <alignment vertical="top"/>
      <protection locked="0"/>
    </xf>
    <xf numFmtId="43" fontId="59" fillId="0" borderId="4" xfId="12" applyFont="1" applyFill="1" applyBorder="1" applyAlignment="1" applyProtection="1">
      <alignment horizontal="left" vertical="top"/>
      <protection locked="0"/>
    </xf>
    <xf numFmtId="0" fontId="42" fillId="0" borderId="4" xfId="0" applyFont="1" applyBorder="1" applyAlignment="1" applyProtection="1">
      <alignment vertical="top"/>
      <protection locked="0"/>
    </xf>
    <xf numFmtId="0" fontId="52" fillId="0" borderId="4" xfId="0" applyFont="1" applyBorder="1" applyAlignment="1" applyProtection="1">
      <alignment horizontal="center" vertical="top"/>
      <protection locked="0"/>
    </xf>
    <xf numFmtId="43" fontId="20" fillId="0" borderId="4" xfId="3" applyFont="1" applyBorder="1" applyAlignment="1">
      <alignment horizontal="right" vertical="center"/>
    </xf>
    <xf numFmtId="43" fontId="20" fillId="8" borderId="4" xfId="3" applyFont="1" applyFill="1" applyBorder="1" applyAlignment="1">
      <alignment horizontal="right" vertical="center"/>
    </xf>
    <xf numFmtId="43" fontId="42" fillId="0" borderId="7" xfId="12" applyFont="1" applyFill="1" applyBorder="1" applyAlignment="1" applyProtection="1">
      <alignment horizontal="left" vertical="top" wrapText="1"/>
      <protection locked="0"/>
    </xf>
    <xf numFmtId="43" fontId="42" fillId="0" borderId="60" xfId="12" applyFont="1" applyFill="1" applyBorder="1" applyAlignment="1" applyProtection="1">
      <alignment horizontal="left" vertical="top"/>
      <protection locked="0"/>
    </xf>
    <xf numFmtId="167" fontId="42" fillId="0" borderId="60" xfId="0" applyNumberFormat="1" applyFont="1" applyBorder="1" applyAlignment="1" applyProtection="1">
      <alignment vertical="top"/>
      <protection locked="0"/>
    </xf>
    <xf numFmtId="43" fontId="42" fillId="0" borderId="60" xfId="3" applyFont="1" applyBorder="1" applyAlignment="1" applyProtection="1">
      <alignment vertical="top"/>
      <protection locked="0"/>
    </xf>
    <xf numFmtId="167" fontId="42" fillId="0" borderId="61" xfId="0" applyNumberFormat="1" applyFont="1" applyBorder="1" applyAlignment="1" applyProtection="1">
      <alignment vertical="top"/>
      <protection locked="0"/>
    </xf>
    <xf numFmtId="43" fontId="42" fillId="0" borderId="62" xfId="12" applyFont="1" applyFill="1" applyBorder="1" applyAlignment="1" applyProtection="1">
      <alignment horizontal="left" vertical="top"/>
      <protection locked="0"/>
    </xf>
    <xf numFmtId="167" fontId="42" fillId="0" borderId="62" xfId="0" applyNumberFormat="1" applyFont="1" applyBorder="1" applyAlignment="1" applyProtection="1">
      <alignment vertical="top"/>
      <protection locked="0"/>
    </xf>
    <xf numFmtId="43" fontId="42" fillId="0" borderId="62" xfId="3" applyFont="1" applyBorder="1" applyAlignment="1" applyProtection="1">
      <alignment vertical="top"/>
      <protection locked="0"/>
    </xf>
    <xf numFmtId="167" fontId="42" fillId="0" borderId="63" xfId="0" applyNumberFormat="1" applyFont="1" applyBorder="1" applyAlignment="1" applyProtection="1">
      <alignment vertical="top"/>
      <protection locked="0"/>
    </xf>
    <xf numFmtId="43" fontId="59" fillId="0" borderId="62" xfId="12" applyFont="1" applyFill="1" applyBorder="1" applyAlignment="1" applyProtection="1">
      <alignment horizontal="left" vertical="top"/>
      <protection locked="0"/>
    </xf>
    <xf numFmtId="0" fontId="42" fillId="0" borderId="62" xfId="0" applyFont="1" applyBorder="1" applyAlignment="1" applyProtection="1">
      <alignment vertical="top"/>
      <protection locked="0"/>
    </xf>
    <xf numFmtId="167" fontId="72" fillId="0" borderId="4" xfId="0" applyNumberFormat="1" applyFont="1" applyBorder="1" applyAlignment="1" applyProtection="1">
      <alignment vertical="center"/>
      <protection locked="0"/>
    </xf>
    <xf numFmtId="4" fontId="58" fillId="0" borderId="0" xfId="100" applyNumberFormat="1" applyFont="1" applyAlignment="1">
      <alignment horizontal="center" vertical="center"/>
    </xf>
    <xf numFmtId="0" fontId="59" fillId="0" borderId="0" xfId="99" applyFont="1" applyAlignment="1">
      <alignment horizontal="center" vertical="top"/>
    </xf>
    <xf numFmtId="43" fontId="59" fillId="0" borderId="0" xfId="0" applyNumberFormat="1" applyFont="1" applyAlignment="1">
      <alignment horizontal="center" vertical="top"/>
    </xf>
    <xf numFmtId="4" fontId="58" fillId="0" borderId="0" xfId="111" applyNumberFormat="1" applyFont="1" applyAlignment="1" applyProtection="1">
      <alignment horizontal="center" vertical="top"/>
      <protection locked="0"/>
    </xf>
    <xf numFmtId="4" fontId="59" fillId="0" borderId="0" xfId="111" applyNumberFormat="1" applyFont="1" applyAlignment="1" applyProtection="1">
      <alignment horizontal="center" vertical="top"/>
      <protection locked="0"/>
    </xf>
    <xf numFmtId="43" fontId="58" fillId="0" borderId="0" xfId="0" applyNumberFormat="1" applyFont="1" applyAlignment="1">
      <alignment horizontal="center" vertical="top"/>
    </xf>
    <xf numFmtId="43" fontId="59" fillId="0" borderId="8" xfId="3" applyFont="1" applyBorder="1" applyAlignment="1">
      <alignment horizontal="left" vertical="top" wrapText="1"/>
    </xf>
    <xf numFmtId="43" fontId="73" fillId="0" borderId="7" xfId="12" applyFont="1" applyFill="1" applyBorder="1" applyAlignment="1" applyProtection="1">
      <alignment horizontal="left" vertical="top"/>
      <protection locked="0"/>
    </xf>
    <xf numFmtId="43" fontId="73" fillId="0" borderId="42" xfId="3" applyFont="1" applyFill="1" applyBorder="1" applyAlignment="1">
      <alignment horizontal="center" vertical="top"/>
    </xf>
    <xf numFmtId="43" fontId="73" fillId="0" borderId="9" xfId="3" applyFont="1" applyFill="1" applyBorder="1" applyAlignment="1">
      <alignment vertical="top"/>
    </xf>
    <xf numFmtId="43" fontId="73" fillId="0" borderId="11" xfId="12" applyFont="1" applyFill="1" applyBorder="1" applyAlignment="1" applyProtection="1">
      <alignment horizontal="center" vertical="top"/>
      <protection locked="0"/>
    </xf>
    <xf numFmtId="0" fontId="56" fillId="0" borderId="7" xfId="111" applyFont="1" applyBorder="1" applyAlignment="1" applyProtection="1">
      <alignment horizontal="center" vertical="top"/>
      <protection locked="0"/>
    </xf>
    <xf numFmtId="43" fontId="56" fillId="0" borderId="42" xfId="3" applyFont="1" applyFill="1" applyBorder="1" applyAlignment="1">
      <alignment horizontal="center" vertical="top"/>
    </xf>
    <xf numFmtId="43" fontId="56" fillId="0" borderId="11" xfId="12" applyFont="1" applyFill="1" applyBorder="1" applyAlignment="1" applyProtection="1">
      <alignment horizontal="center" vertical="top"/>
      <protection locked="0"/>
    </xf>
    <xf numFmtId="43" fontId="56" fillId="0" borderId="9" xfId="3" applyFont="1" applyFill="1" applyBorder="1" applyAlignment="1">
      <alignment vertical="top"/>
    </xf>
    <xf numFmtId="43" fontId="56" fillId="0" borderId="9" xfId="0" applyNumberFormat="1" applyFont="1" applyBorder="1" applyAlignment="1">
      <alignment horizontal="center" vertical="top"/>
    </xf>
    <xf numFmtId="43" fontId="55" fillId="0" borderId="4" xfId="3" applyFont="1" applyBorder="1" applyAlignment="1">
      <alignment horizontal="left" vertical="center"/>
    </xf>
    <xf numFmtId="43" fontId="56" fillId="8" borderId="4" xfId="3" applyFont="1" applyFill="1" applyBorder="1" applyAlignment="1">
      <alignment horizontal="right" vertical="center"/>
    </xf>
    <xf numFmtId="43" fontId="56" fillId="0" borderId="4" xfId="3" applyFont="1" applyBorder="1" applyAlignment="1">
      <alignment horizontal="right" vertical="center"/>
    </xf>
    <xf numFmtId="167" fontId="56" fillId="0" borderId="4" xfId="0" applyNumberFormat="1" applyFont="1" applyBorder="1" applyAlignment="1" applyProtection="1">
      <alignment vertical="top"/>
      <protection locked="0"/>
    </xf>
    <xf numFmtId="167" fontId="55" fillId="0" borderId="4" xfId="0" applyNumberFormat="1" applyFont="1" applyBorder="1" applyAlignment="1" applyProtection="1">
      <alignment vertical="top"/>
      <protection locked="0"/>
    </xf>
    <xf numFmtId="43" fontId="56" fillId="0" borderId="0" xfId="0" applyNumberFormat="1" applyFont="1" applyAlignment="1">
      <alignment horizontal="center" vertical="top"/>
    </xf>
    <xf numFmtId="43" fontId="56" fillId="0" borderId="9" xfId="3" applyFont="1" applyFill="1" applyBorder="1" applyAlignment="1">
      <alignment horizontal="center" vertical="top"/>
    </xf>
    <xf numFmtId="0" fontId="55" fillId="0" borderId="0" xfId="0" applyFont="1" applyAlignment="1" applyProtection="1">
      <alignment vertical="top"/>
      <protection locked="0"/>
    </xf>
    <xf numFmtId="0" fontId="56" fillId="0" borderId="42" xfId="99" applyFont="1" applyBorder="1" applyAlignment="1">
      <alignment horizontal="left" vertical="top"/>
    </xf>
    <xf numFmtId="167" fontId="55" fillId="0" borderId="0" xfId="0" applyNumberFormat="1" applyFont="1" applyAlignment="1" applyProtection="1">
      <alignment vertical="top"/>
      <protection locked="0"/>
    </xf>
    <xf numFmtId="43" fontId="56" fillId="0" borderId="7" xfId="12" applyFont="1" applyFill="1" applyBorder="1" applyAlignment="1" applyProtection="1">
      <alignment horizontal="left" vertical="top"/>
      <protection locked="0"/>
    </xf>
    <xf numFmtId="43" fontId="56" fillId="0" borderId="4" xfId="3" applyFont="1" applyBorder="1" applyAlignment="1">
      <alignment horizontal="left" vertical="center"/>
    </xf>
    <xf numFmtId="2" fontId="56" fillId="0" borderId="7" xfId="111" applyNumberFormat="1" applyFont="1" applyBorder="1" applyAlignment="1" applyProtection="1">
      <alignment horizontal="center" vertical="top"/>
      <protection locked="0"/>
    </xf>
    <xf numFmtId="170" fontId="55" fillId="0" borderId="7" xfId="111" applyNumberFormat="1" applyFont="1" applyBorder="1" applyAlignment="1" applyProtection="1">
      <alignment horizontal="center" vertical="top"/>
      <protection locked="0"/>
    </xf>
    <xf numFmtId="43" fontId="55" fillId="0" borderId="7" xfId="12" applyFont="1" applyFill="1" applyBorder="1" applyAlignment="1" applyProtection="1">
      <alignment horizontal="left" vertical="top"/>
      <protection locked="0"/>
    </xf>
    <xf numFmtId="43" fontId="55" fillId="0" borderId="7" xfId="3" applyFont="1" applyFill="1" applyBorder="1" applyAlignment="1" applyProtection="1">
      <alignment horizontal="center" vertical="top"/>
      <protection locked="0"/>
    </xf>
    <xf numFmtId="43" fontId="55" fillId="0" borderId="11" xfId="12" applyFont="1" applyFill="1" applyBorder="1" applyAlignment="1" applyProtection="1">
      <alignment horizontal="center" vertical="top"/>
      <protection locked="0"/>
    </xf>
    <xf numFmtId="43" fontId="55" fillId="0" borderId="45" xfId="3" applyFont="1" applyFill="1" applyBorder="1" applyAlignment="1">
      <alignment horizontal="right" vertical="top"/>
    </xf>
    <xf numFmtId="43" fontId="55" fillId="0" borderId="46" xfId="3" applyFont="1" applyFill="1" applyBorder="1" applyAlignment="1">
      <alignment horizontal="right" vertical="top"/>
    </xf>
    <xf numFmtId="4" fontId="55" fillId="0" borderId="7" xfId="111" applyNumberFormat="1" applyFont="1" applyBorder="1" applyAlignment="1" applyProtection="1">
      <alignment horizontal="center" vertical="top"/>
      <protection locked="0"/>
    </xf>
    <xf numFmtId="43" fontId="56" fillId="0" borderId="0" xfId="3" applyFont="1" applyAlignment="1">
      <alignment vertical="center"/>
    </xf>
    <xf numFmtId="43" fontId="55" fillId="12" borderId="4" xfId="3" applyFont="1" applyFill="1" applyBorder="1" applyAlignment="1">
      <alignment horizontal="right" vertical="center"/>
    </xf>
    <xf numFmtId="4" fontId="55" fillId="0" borderId="0" xfId="111" applyNumberFormat="1" applyFont="1" applyAlignment="1" applyProtection="1">
      <alignment horizontal="center" vertical="top"/>
      <protection locked="0"/>
    </xf>
    <xf numFmtId="4" fontId="56" fillId="0" borderId="7" xfId="111" applyNumberFormat="1" applyFont="1" applyBorder="1" applyAlignment="1" applyProtection="1">
      <alignment horizontal="left" vertical="top"/>
      <protection locked="0"/>
    </xf>
    <xf numFmtId="167" fontId="56" fillId="0" borderId="14" xfId="25" applyNumberFormat="1" applyFont="1" applyFill="1" applyBorder="1" applyAlignment="1">
      <alignment horizontal="center" vertical="top"/>
    </xf>
    <xf numFmtId="43" fontId="59" fillId="0" borderId="9" xfId="3" applyFont="1" applyBorder="1" applyAlignment="1">
      <alignment horizontal="left" vertical="top" wrapText="1"/>
    </xf>
    <xf numFmtId="43" fontId="59" fillId="0" borderId="9" xfId="12" quotePrefix="1" applyFont="1" applyFill="1" applyBorder="1" applyAlignment="1" applyProtection="1">
      <alignment horizontal="left" vertical="top"/>
      <protection locked="0"/>
    </xf>
    <xf numFmtId="43" fontId="42" fillId="0" borderId="8" xfId="3" applyFont="1" applyBorder="1" applyAlignment="1">
      <alignment horizontal="left" vertical="top" wrapText="1"/>
    </xf>
    <xf numFmtId="43" fontId="64" fillId="0" borderId="0" xfId="3" applyFont="1" applyAlignment="1">
      <alignment horizontal="left" vertical="top"/>
    </xf>
    <xf numFmtId="43" fontId="64" fillId="10" borderId="0" xfId="3" applyFont="1" applyFill="1" applyAlignment="1">
      <alignment horizontal="left" vertical="top"/>
    </xf>
    <xf numFmtId="43" fontId="64" fillId="0" borderId="13" xfId="3" applyFont="1" applyBorder="1" applyAlignment="1">
      <alignment vertical="top"/>
    </xf>
    <xf numFmtId="43" fontId="66" fillId="0" borderId="13" xfId="3" applyFont="1" applyBorder="1" applyAlignment="1">
      <alignment vertical="top"/>
    </xf>
    <xf numFmtId="43" fontId="64" fillId="0" borderId="29" xfId="3" applyFont="1" applyBorder="1" applyAlignment="1">
      <alignment horizontal="center" vertical="top"/>
    </xf>
    <xf numFmtId="43" fontId="59" fillId="0" borderId="5" xfId="0" applyNumberFormat="1" applyFont="1" applyBorder="1" applyAlignment="1">
      <alignment horizontal="center" vertical="top"/>
    </xf>
    <xf numFmtId="43" fontId="56" fillId="0" borderId="5" xfId="0" applyNumberFormat="1" applyFont="1" applyBorder="1" applyAlignment="1">
      <alignment horizontal="center" vertical="top"/>
    </xf>
    <xf numFmtId="4" fontId="59" fillId="0" borderId="5" xfId="111" applyNumberFormat="1" applyFont="1" applyBorder="1" applyAlignment="1" applyProtection="1">
      <alignment horizontal="center" vertical="top"/>
      <protection locked="0"/>
    </xf>
    <xf numFmtId="43" fontId="56" fillId="0" borderId="47" xfId="3" applyFont="1" applyFill="1" applyBorder="1" applyAlignment="1">
      <alignment horizontal="left" vertical="center"/>
    </xf>
    <xf numFmtId="43" fontId="56" fillId="0" borderId="8" xfId="3" applyFont="1" applyFill="1" applyBorder="1" applyAlignment="1">
      <alignment horizontal="left" vertical="top" wrapText="1"/>
    </xf>
    <xf numFmtId="167" fontId="56" fillId="0" borderId="9" xfId="25" applyNumberFormat="1" applyFont="1" applyFill="1" applyBorder="1" applyAlignment="1">
      <alignment horizontal="center" vertical="top"/>
    </xf>
    <xf numFmtId="43" fontId="73" fillId="0" borderId="9" xfId="0" applyNumberFormat="1" applyFont="1" applyBorder="1" applyAlignment="1">
      <alignment horizontal="center" vertical="top"/>
    </xf>
    <xf numFmtId="43" fontId="73" fillId="0" borderId="0" xfId="0" applyNumberFormat="1" applyFont="1" applyAlignment="1">
      <alignment horizontal="center" vertical="top"/>
    </xf>
    <xf numFmtId="167" fontId="73" fillId="0" borderId="0" xfId="0" applyNumberFormat="1" applyFont="1" applyAlignment="1">
      <alignment vertical="top"/>
    </xf>
    <xf numFmtId="43" fontId="73" fillId="0" borderId="9" xfId="3" applyFont="1" applyFill="1" applyBorder="1" applyAlignment="1">
      <alignment horizontal="center" vertical="top"/>
    </xf>
    <xf numFmtId="0" fontId="74" fillId="0" borderId="0" xfId="0" applyFont="1" applyAlignment="1" applyProtection="1">
      <alignment vertical="top"/>
      <protection locked="0"/>
    </xf>
    <xf numFmtId="0" fontId="73" fillId="0" borderId="42" xfId="99" applyFont="1" applyBorder="1" applyAlignment="1">
      <alignment horizontal="left" vertical="top"/>
    </xf>
    <xf numFmtId="167" fontId="74" fillId="0" borderId="0" xfId="0" applyNumberFormat="1" applyFont="1" applyAlignment="1" applyProtection="1">
      <alignment vertical="top"/>
      <protection locked="0"/>
    </xf>
    <xf numFmtId="43" fontId="42" fillId="0" borderId="13" xfId="3" applyFont="1" applyBorder="1" applyAlignment="1">
      <alignment horizontal="left" vertical="top"/>
    </xf>
    <xf numFmtId="182" fontId="42" fillId="0" borderId="12" xfId="280" quotePrefix="1" applyNumberFormat="1" applyFont="1" applyFill="1" applyBorder="1" applyAlignment="1">
      <alignment horizontal="left" vertical="top"/>
    </xf>
    <xf numFmtId="182" fontId="42" fillId="0" borderId="11" xfId="280" applyNumberFormat="1" applyFont="1" applyFill="1" applyBorder="1" applyAlignment="1">
      <alignment horizontal="left" vertical="top"/>
    </xf>
    <xf numFmtId="0" fontId="58" fillId="0" borderId="0" xfId="0" applyFont="1" applyAlignment="1">
      <alignment horizontal="center" vertical="center"/>
    </xf>
    <xf numFmtId="0" fontId="74" fillId="0" borderId="9" xfId="111" applyFont="1" applyBorder="1" applyAlignment="1" applyProtection="1">
      <alignment horizontal="center" vertical="top"/>
      <protection locked="0"/>
    </xf>
    <xf numFmtId="0" fontId="58" fillId="0" borderId="14" xfId="111" applyFont="1" applyBorder="1" applyAlignment="1" applyProtection="1">
      <alignment horizontal="center" vertical="top"/>
      <protection locked="0"/>
    </xf>
    <xf numFmtId="2" fontId="58" fillId="0" borderId="9" xfId="111" applyNumberFormat="1" applyFont="1" applyBorder="1" applyAlignment="1" applyProtection="1">
      <alignment horizontal="center" vertical="top"/>
      <protection locked="0"/>
    </xf>
    <xf numFmtId="43" fontId="71" fillId="0" borderId="9" xfId="3" applyFont="1" applyFill="1" applyBorder="1" applyAlignment="1">
      <alignment vertical="top"/>
    </xf>
    <xf numFmtId="43" fontId="59" fillId="0" borderId="0" xfId="3" applyFont="1" applyFill="1" applyBorder="1" applyAlignment="1" applyProtection="1">
      <alignment horizontal="center" vertical="top"/>
      <protection locked="0"/>
    </xf>
    <xf numFmtId="4" fontId="59" fillId="0" borderId="0" xfId="111" applyNumberFormat="1" applyFont="1" applyAlignment="1" applyProtection="1">
      <alignment horizontal="left" vertical="top"/>
      <protection locked="0"/>
    </xf>
    <xf numFmtId="43" fontId="59" fillId="0" borderId="45" xfId="3" applyFont="1" applyFill="1" applyBorder="1" applyAlignment="1">
      <alignment horizontal="center" vertical="top"/>
    </xf>
    <xf numFmtId="43" fontId="59" fillId="0" borderId="42" xfId="3" applyFont="1" applyBorder="1" applyAlignment="1">
      <alignment horizontal="left" vertical="top"/>
    </xf>
    <xf numFmtId="43" fontId="59" fillId="0" borderId="0" xfId="0" applyNumberFormat="1" applyFont="1" applyAlignment="1">
      <alignment horizontal="left" vertical="top"/>
    </xf>
    <xf numFmtId="43" fontId="20" fillId="0" borderId="4" xfId="3" applyFont="1" applyFill="1" applyBorder="1" applyAlignment="1">
      <alignment horizontal="right" vertical="center"/>
    </xf>
    <xf numFmtId="43" fontId="42" fillId="0" borderId="62" xfId="3" applyFont="1" applyFill="1" applyBorder="1" applyAlignment="1" applyProtection="1">
      <alignment vertical="top"/>
      <protection locked="0"/>
    </xf>
    <xf numFmtId="43" fontId="59" fillId="0" borderId="0" xfId="3" applyFont="1" applyFill="1" applyAlignment="1" applyProtection="1">
      <alignment vertical="top"/>
      <protection locked="0"/>
    </xf>
    <xf numFmtId="170" fontId="59" fillId="0" borderId="7" xfId="111" applyNumberFormat="1" applyFont="1" applyBorder="1" applyAlignment="1" applyProtection="1">
      <alignment horizontal="center" vertical="top"/>
      <protection locked="0"/>
    </xf>
    <xf numFmtId="2" fontId="66" fillId="0" borderId="0" xfId="0" applyNumberFormat="1" applyFont="1" applyAlignment="1">
      <alignment vertical="top"/>
    </xf>
    <xf numFmtId="43" fontId="64" fillId="0" borderId="0" xfId="3" applyFont="1" applyAlignment="1">
      <alignment vertical="top"/>
    </xf>
    <xf numFmtId="43" fontId="64" fillId="0" borderId="30" xfId="3" applyFont="1" applyBorder="1" applyAlignment="1">
      <alignment horizontal="left" vertical="top"/>
    </xf>
    <xf numFmtId="43" fontId="66" fillId="0" borderId="8" xfId="3" applyFont="1" applyBorder="1" applyAlignment="1">
      <alignment horizontal="left" vertical="top"/>
    </xf>
    <xf numFmtId="43" fontId="64" fillId="0" borderId="8" xfId="3" quotePrefix="1" applyFont="1" applyBorder="1" applyAlignment="1">
      <alignment horizontal="left" vertical="top"/>
    </xf>
    <xf numFmtId="43" fontId="66" fillId="0" borderId="13" xfId="3" quotePrefix="1" applyFont="1" applyBorder="1" applyAlignment="1">
      <alignment horizontal="left" vertical="top"/>
    </xf>
    <xf numFmtId="43" fontId="66" fillId="0" borderId="13" xfId="3" applyFont="1" applyBorder="1" applyAlignment="1">
      <alignment horizontal="left" vertical="top"/>
    </xf>
    <xf numFmtId="43" fontId="64" fillId="0" borderId="8" xfId="3" applyFont="1" applyBorder="1" applyAlignment="1">
      <alignment horizontal="left" vertical="top"/>
    </xf>
    <xf numFmtId="43" fontId="66" fillId="0" borderId="13" xfId="3" applyFont="1" applyFill="1" applyBorder="1" applyAlignment="1">
      <alignment horizontal="left" vertical="top"/>
    </xf>
    <xf numFmtId="43" fontId="66" fillId="0" borderId="8" xfId="3" applyFont="1" applyBorder="1" applyAlignment="1">
      <alignment vertical="top" wrapText="1"/>
    </xf>
    <xf numFmtId="43" fontId="64" fillId="5" borderId="8" xfId="3" quotePrefix="1" applyFont="1" applyFill="1" applyBorder="1" applyAlignment="1">
      <alignment horizontal="left" vertical="top"/>
    </xf>
    <xf numFmtId="43" fontId="66" fillId="5" borderId="13" xfId="3" applyFont="1" applyFill="1" applyBorder="1" applyAlignment="1">
      <alignment horizontal="left" vertical="top"/>
    </xf>
    <xf numFmtId="43" fontId="66" fillId="0" borderId="0" xfId="3" applyFont="1" applyBorder="1" applyAlignment="1">
      <alignment vertical="top" wrapText="1"/>
    </xf>
    <xf numFmtId="43" fontId="42" fillId="0" borderId="5" xfId="3" applyFont="1" applyBorder="1" applyAlignment="1">
      <alignment horizontal="left" vertical="center"/>
    </xf>
    <xf numFmtId="43" fontId="20" fillId="0" borderId="0" xfId="3" applyFont="1" applyBorder="1" applyAlignment="1">
      <alignment horizontal="right" vertical="center"/>
    </xf>
    <xf numFmtId="43" fontId="59" fillId="0" borderId="7" xfId="3" applyFont="1" applyFill="1" applyBorder="1" applyAlignment="1" applyProtection="1">
      <alignment horizontal="left" vertical="top" wrapText="1"/>
      <protection locked="0"/>
    </xf>
    <xf numFmtId="0" fontId="64" fillId="0" borderId="4" xfId="0" applyFont="1" applyBorder="1" applyAlignment="1">
      <alignment horizontal="left" vertical="top"/>
    </xf>
    <xf numFmtId="43" fontId="64" fillId="0" borderId="19" xfId="0" applyNumberFormat="1" applyFont="1" applyBorder="1" applyAlignment="1">
      <alignment horizontal="left" vertical="top"/>
    </xf>
    <xf numFmtId="0" fontId="64" fillId="0" borderId="30" xfId="0" applyFont="1" applyBorder="1" applyAlignment="1">
      <alignment horizontal="center" vertical="top"/>
    </xf>
    <xf numFmtId="43" fontId="64" fillId="0" borderId="35" xfId="3" applyFont="1" applyBorder="1" applyAlignment="1">
      <alignment horizontal="left" vertical="top"/>
    </xf>
    <xf numFmtId="0" fontId="64" fillId="0" borderId="3" xfId="0" applyFont="1" applyBorder="1" applyAlignment="1">
      <alignment horizontal="left" vertical="top"/>
    </xf>
    <xf numFmtId="0" fontId="64" fillId="0" borderId="3" xfId="0" applyFont="1" applyBorder="1" applyAlignment="1">
      <alignment horizontal="center" vertical="top"/>
    </xf>
    <xf numFmtId="0" fontId="66" fillId="0" borderId="34" xfId="0" applyFont="1" applyBorder="1" applyAlignment="1">
      <alignment horizontal="center" vertical="top"/>
    </xf>
    <xf numFmtId="0" fontId="64" fillId="0" borderId="20" xfId="0" applyFont="1" applyBorder="1" applyAlignment="1">
      <alignment horizontal="center" vertical="top"/>
    </xf>
    <xf numFmtId="0" fontId="66" fillId="0" borderId="12" xfId="0" applyFont="1" applyBorder="1" applyAlignment="1">
      <alignment horizontal="center" vertical="top"/>
    </xf>
    <xf numFmtId="0" fontId="66" fillId="0" borderId="64" xfId="0" applyFont="1" applyBorder="1" applyAlignment="1">
      <alignment horizontal="center" vertical="top"/>
    </xf>
    <xf numFmtId="0" fontId="66" fillId="0" borderId="25" xfId="0" applyFont="1" applyBorder="1" applyAlignment="1">
      <alignment horizontal="center" vertical="top"/>
    </xf>
    <xf numFmtId="0" fontId="66" fillId="0" borderId="24" xfId="0" applyFont="1" applyBorder="1" applyAlignment="1">
      <alignment horizontal="center" vertical="top"/>
    </xf>
    <xf numFmtId="43" fontId="66" fillId="0" borderId="0" xfId="17" applyFont="1" applyFill="1" applyBorder="1" applyAlignment="1">
      <alignment vertical="top"/>
    </xf>
    <xf numFmtId="43" fontId="66" fillId="0" borderId="0" xfId="17" applyFont="1" applyFill="1" applyBorder="1" applyAlignment="1">
      <alignment horizontal="center" vertical="top"/>
    </xf>
    <xf numFmtId="43" fontId="64" fillId="0" borderId="22" xfId="3" applyFont="1" applyBorder="1" applyAlignment="1">
      <alignment vertical="top"/>
    </xf>
    <xf numFmtId="43" fontId="66" fillId="0" borderId="8" xfId="3" applyFont="1" applyBorder="1" applyAlignment="1">
      <alignment vertical="top"/>
    </xf>
    <xf numFmtId="43" fontId="66" fillId="0" borderId="26" xfId="3" applyFont="1" applyBorder="1" applyAlignment="1">
      <alignment vertical="top"/>
    </xf>
    <xf numFmtId="43" fontId="66" fillId="0" borderId="21" xfId="164" applyFont="1" applyFill="1" applyBorder="1" applyAlignment="1">
      <alignment horizontal="center" vertical="top"/>
    </xf>
    <xf numFmtId="43" fontId="66" fillId="0" borderId="65" xfId="164" applyFont="1" applyFill="1" applyBorder="1" applyAlignment="1">
      <alignment horizontal="center" vertical="top"/>
    </xf>
    <xf numFmtId="43" fontId="66" fillId="0" borderId="7" xfId="164" applyFont="1" applyFill="1" applyBorder="1" applyAlignment="1">
      <alignment horizontal="center" vertical="top"/>
    </xf>
    <xf numFmtId="43" fontId="66" fillId="0" borderId="9" xfId="164" applyFont="1" applyFill="1" applyBorder="1" applyAlignment="1">
      <alignment horizontal="center" vertical="top"/>
    </xf>
    <xf numFmtId="43" fontId="66" fillId="0" borderId="14" xfId="164" applyFont="1" applyFill="1" applyBorder="1" applyAlignment="1">
      <alignment horizontal="center" vertical="top"/>
    </xf>
    <xf numFmtId="167" fontId="66" fillId="0" borderId="65" xfId="164" applyNumberFormat="1" applyFont="1" applyFill="1" applyBorder="1" applyAlignment="1">
      <alignment horizontal="center" vertical="top"/>
    </xf>
    <xf numFmtId="167" fontId="66" fillId="0" borderId="38" xfId="164" applyNumberFormat="1" applyFont="1" applyFill="1" applyBorder="1" applyAlignment="1">
      <alignment horizontal="center" vertical="top"/>
    </xf>
    <xf numFmtId="43" fontId="66" fillId="0" borderId="9" xfId="164" applyFont="1" applyFill="1" applyBorder="1" applyAlignment="1" applyProtection="1">
      <alignment horizontal="center" vertical="top"/>
    </xf>
    <xf numFmtId="43" fontId="66" fillId="0" borderId="9" xfId="0" applyNumberFormat="1" applyFont="1" applyBorder="1" applyAlignment="1">
      <alignment vertical="top"/>
    </xf>
    <xf numFmtId="43" fontId="66" fillId="0" borderId="27" xfId="164" applyFont="1" applyFill="1" applyBorder="1" applyAlignment="1">
      <alignment horizontal="center" vertical="top"/>
    </xf>
    <xf numFmtId="43" fontId="66" fillId="0" borderId="5" xfId="164" applyFont="1" applyFill="1" applyBorder="1" applyAlignment="1">
      <alignment horizontal="center" vertical="top"/>
    </xf>
    <xf numFmtId="167" fontId="66" fillId="0" borderId="66" xfId="164" applyNumberFormat="1" applyFont="1" applyFill="1" applyBorder="1" applyAlignment="1">
      <alignment horizontal="center" vertical="top"/>
    </xf>
    <xf numFmtId="43" fontId="66" fillId="5" borderId="7" xfId="164" applyFont="1" applyFill="1" applyBorder="1" applyAlignment="1">
      <alignment horizontal="center" vertical="top"/>
    </xf>
    <xf numFmtId="43" fontId="66" fillId="5" borderId="9" xfId="164" applyFont="1" applyFill="1" applyBorder="1" applyAlignment="1">
      <alignment horizontal="center" vertical="top"/>
    </xf>
    <xf numFmtId="167" fontId="66" fillId="5" borderId="65" xfId="164" applyNumberFormat="1" applyFont="1" applyFill="1" applyBorder="1" applyAlignment="1">
      <alignment horizontal="center" vertical="top"/>
    </xf>
    <xf numFmtId="43" fontId="64" fillId="0" borderId="4" xfId="0" applyNumberFormat="1" applyFont="1" applyBorder="1" applyAlignment="1">
      <alignment horizontal="center" vertical="center"/>
    </xf>
    <xf numFmtId="43" fontId="66" fillId="0" borderId="13" xfId="3" applyFont="1" applyBorder="1" applyAlignment="1">
      <alignment horizontal="right" vertical="top"/>
    </xf>
    <xf numFmtId="43" fontId="66" fillId="0" borderId="33" xfId="3" applyFont="1" applyBorder="1" applyAlignment="1">
      <alignment horizontal="right" vertical="top"/>
    </xf>
    <xf numFmtId="43" fontId="66" fillId="0" borderId="29" xfId="3" applyFont="1" applyBorder="1" applyAlignment="1">
      <alignment horizontal="right" vertical="top"/>
    </xf>
    <xf numFmtId="43" fontId="66" fillId="5" borderId="13" xfId="3" applyFont="1" applyFill="1" applyBorder="1" applyAlignment="1">
      <alignment horizontal="right" vertical="top"/>
    </xf>
    <xf numFmtId="43" fontId="66" fillId="0" borderId="0" xfId="3" applyFont="1" applyAlignment="1">
      <alignment horizontal="right" vertical="top"/>
    </xf>
    <xf numFmtId="0" fontId="64" fillId="0" borderId="36" xfId="0" applyFont="1" applyBorder="1" applyAlignment="1">
      <alignment horizontal="right" vertical="top"/>
    </xf>
    <xf numFmtId="43" fontId="64" fillId="0" borderId="37" xfId="3" applyFont="1" applyBorder="1" applyAlignment="1">
      <alignment horizontal="right" vertical="top"/>
    </xf>
    <xf numFmtId="43" fontId="64" fillId="0" borderId="8" xfId="3" quotePrefix="1" applyFont="1" applyBorder="1" applyAlignment="1">
      <alignment horizontal="left" vertical="top" wrapText="1"/>
    </xf>
    <xf numFmtId="43" fontId="42" fillId="0" borderId="10" xfId="3" applyFont="1" applyBorder="1" applyAlignment="1">
      <alignment horizontal="left" vertical="top" wrapText="1"/>
    </xf>
    <xf numFmtId="43" fontId="59" fillId="0" borderId="10" xfId="3" applyFont="1" applyBorder="1" applyAlignment="1">
      <alignment horizontal="left" vertical="top"/>
    </xf>
    <xf numFmtId="43" fontId="42" fillId="0" borderId="0" xfId="3" applyFont="1" applyAlignment="1">
      <alignment horizontal="left" vertical="top" wrapText="1"/>
    </xf>
    <xf numFmtId="43" fontId="52" fillId="0" borderId="0" xfId="3" applyFont="1" applyAlignment="1">
      <alignment vertical="top" wrapText="1"/>
    </xf>
    <xf numFmtId="43" fontId="52" fillId="0" borderId="0" xfId="3" applyFont="1" applyAlignment="1">
      <alignment vertical="top"/>
    </xf>
    <xf numFmtId="43" fontId="52" fillId="0" borderId="15" xfId="3" applyFont="1" applyBorder="1" applyAlignment="1">
      <alignment horizontal="left" vertical="top" wrapText="1"/>
    </xf>
    <xf numFmtId="43" fontId="42" fillId="0" borderId="15" xfId="3" applyFont="1" applyBorder="1" applyAlignment="1">
      <alignment horizontal="left" vertical="top" wrapText="1"/>
    </xf>
    <xf numFmtId="43" fontId="52" fillId="0" borderId="4" xfId="3" applyFont="1" applyBorder="1" applyAlignment="1">
      <alignment horizontal="center" vertical="top" wrapText="1"/>
    </xf>
    <xf numFmtId="43" fontId="42" fillId="5" borderId="10" xfId="3" applyFont="1" applyFill="1" applyBorder="1" applyAlignment="1">
      <alignment horizontal="left" vertical="top" wrapText="1"/>
    </xf>
    <xf numFmtId="43" fontId="52" fillId="0" borderId="10" xfId="3" applyFont="1" applyBorder="1" applyAlignment="1">
      <alignment horizontal="left" vertical="top" wrapText="1"/>
    </xf>
    <xf numFmtId="43" fontId="42" fillId="0" borderId="0" xfId="3" applyFont="1" applyAlignment="1">
      <alignment vertical="top" wrapText="1"/>
    </xf>
    <xf numFmtId="43" fontId="42" fillId="0" borderId="10" xfId="3" quotePrefix="1" applyFont="1" applyBorder="1" applyAlignment="1">
      <alignment horizontal="left" vertical="top" wrapText="1"/>
    </xf>
    <xf numFmtId="43" fontId="42" fillId="0" borderId="15" xfId="3" applyFont="1" applyBorder="1" applyAlignment="1">
      <alignment horizontal="left" vertical="top"/>
    </xf>
    <xf numFmtId="43" fontId="59" fillId="0" borderId="0" xfId="3" applyFont="1" applyAlignment="1">
      <alignment horizontal="left" vertical="top" wrapText="1"/>
    </xf>
    <xf numFmtId="43" fontId="58" fillId="0" borderId="0" xfId="3" applyFont="1" applyAlignment="1">
      <alignment vertical="top" wrapText="1"/>
    </xf>
    <xf numFmtId="43" fontId="58" fillId="0" borderId="0" xfId="3" applyFont="1" applyAlignment="1">
      <alignment vertical="top"/>
    </xf>
    <xf numFmtId="43" fontId="58" fillId="0" borderId="7" xfId="3" applyFont="1" applyBorder="1" applyAlignment="1">
      <alignment horizontal="left" vertical="top" wrapText="1"/>
    </xf>
    <xf numFmtId="43" fontId="58" fillId="0" borderId="9" xfId="3" applyFont="1" applyBorder="1" applyAlignment="1">
      <alignment horizontal="left" vertical="top" wrapText="1"/>
    </xf>
    <xf numFmtId="43" fontId="58" fillId="0" borderId="14" xfId="3" applyFont="1" applyBorder="1" applyAlignment="1">
      <alignment horizontal="left" vertical="top" wrapText="1"/>
    </xf>
    <xf numFmtId="43" fontId="59" fillId="0" borderId="14" xfId="3" applyFont="1" applyBorder="1" applyAlignment="1">
      <alignment horizontal="left" vertical="top" wrapText="1"/>
    </xf>
    <xf numFmtId="43" fontId="58" fillId="0" borderId="4" xfId="3" applyFont="1" applyBorder="1" applyAlignment="1">
      <alignment horizontal="center" vertical="top" wrapText="1"/>
    </xf>
    <xf numFmtId="43" fontId="59" fillId="0" borderId="9" xfId="3" applyFont="1" applyBorder="1" applyAlignment="1">
      <alignment vertical="top" wrapText="1"/>
    </xf>
    <xf numFmtId="43" fontId="52" fillId="0" borderId="9" xfId="3" applyFont="1" applyBorder="1" applyAlignment="1">
      <alignment horizontal="left" vertical="top" wrapText="1"/>
    </xf>
    <xf numFmtId="43" fontId="52" fillId="0" borderId="14" xfId="3" applyFont="1" applyBorder="1" applyAlignment="1">
      <alignment horizontal="left" vertical="top" wrapText="1"/>
    </xf>
    <xf numFmtId="43" fontId="59" fillId="0" borderId="14" xfId="3" applyFont="1" applyBorder="1" applyAlignment="1">
      <alignment vertical="top" wrapText="1"/>
    </xf>
    <xf numFmtId="43" fontId="58" fillId="0" borderId="7" xfId="3" applyFont="1" applyBorder="1" applyAlignment="1">
      <alignment horizontal="left" vertical="top"/>
    </xf>
    <xf numFmtId="43" fontId="58" fillId="0" borderId="9" xfId="3" applyFont="1" applyBorder="1" applyAlignment="1">
      <alignment vertical="top" wrapText="1"/>
    </xf>
    <xf numFmtId="43" fontId="59" fillId="0" borderId="9" xfId="3" quotePrefix="1" applyFont="1" applyBorder="1" applyAlignment="1">
      <alignment horizontal="left" vertical="top" wrapText="1"/>
    </xf>
    <xf numFmtId="43" fontId="58" fillId="0" borderId="15" xfId="3" applyFont="1" applyBorder="1" applyAlignment="1">
      <alignment horizontal="left" vertical="top" wrapText="1"/>
    </xf>
    <xf numFmtId="43" fontId="58" fillId="0" borderId="8" xfId="3" applyFont="1" applyBorder="1" applyAlignment="1">
      <alignment horizontal="left" vertical="top" wrapText="1"/>
    </xf>
    <xf numFmtId="43" fontId="59" fillId="0" borderId="14" xfId="3" quotePrefix="1" applyFont="1" applyBorder="1" applyAlignment="1">
      <alignment horizontal="left" vertical="top" wrapText="1"/>
    </xf>
    <xf numFmtId="43" fontId="52" fillId="0" borderId="21" xfId="3" quotePrefix="1" applyFont="1" applyFill="1" applyBorder="1" applyAlignment="1">
      <alignment horizontal="left" vertical="top" wrapText="1"/>
    </xf>
    <xf numFmtId="43" fontId="52" fillId="0" borderId="9" xfId="3" quotePrefix="1" applyFont="1" applyBorder="1" applyAlignment="1">
      <alignment vertical="top" wrapText="1"/>
    </xf>
    <xf numFmtId="43" fontId="52" fillId="0" borderId="9" xfId="3" applyFont="1" applyBorder="1" applyAlignment="1">
      <alignment vertical="top" wrapText="1"/>
    </xf>
    <xf numFmtId="43" fontId="42" fillId="0" borderId="9" xfId="3" applyFont="1" applyBorder="1" applyAlignment="1">
      <alignment vertical="top" wrapText="1"/>
    </xf>
    <xf numFmtId="43" fontId="42" fillId="0" borderId="12" xfId="3" applyFont="1" applyBorder="1" applyAlignment="1">
      <alignment vertical="top" wrapText="1"/>
    </xf>
    <xf numFmtId="43" fontId="42" fillId="0" borderId="14" xfId="3" applyFont="1" applyBorder="1" applyAlignment="1">
      <alignment vertical="top" wrapText="1"/>
    </xf>
    <xf numFmtId="43" fontId="42" fillId="0" borderId="9" xfId="3" quotePrefix="1" applyFont="1" applyBorder="1" applyAlignment="1">
      <alignment vertical="top" wrapText="1"/>
    </xf>
    <xf numFmtId="43" fontId="42" fillId="0" borderId="7" xfId="3" applyFont="1" applyBorder="1" applyAlignment="1">
      <alignment vertical="top" wrapText="1"/>
    </xf>
    <xf numFmtId="43" fontId="42" fillId="0" borderId="5" xfId="3" applyFont="1" applyBorder="1" applyAlignment="1">
      <alignment vertical="top" wrapText="1"/>
    </xf>
    <xf numFmtId="43" fontId="52" fillId="0" borderId="7" xfId="3" quotePrefix="1" applyFont="1" applyBorder="1" applyAlignment="1">
      <alignment vertical="top" wrapText="1"/>
    </xf>
    <xf numFmtId="43" fontId="52" fillId="0" borderId="7" xfId="3" applyFont="1" applyBorder="1" applyAlignment="1">
      <alignment vertical="top" wrapText="1"/>
    </xf>
    <xf numFmtId="43" fontId="42" fillId="0" borderId="12" xfId="3" applyFont="1" applyBorder="1" applyAlignment="1">
      <alignment horizontal="left" vertical="top" wrapText="1"/>
    </xf>
    <xf numFmtId="43" fontId="52" fillId="0" borderId="4" xfId="3" quotePrefix="1" applyFont="1" applyBorder="1" applyAlignment="1">
      <alignment horizontal="center" vertical="top" wrapText="1"/>
    </xf>
    <xf numFmtId="43" fontId="52" fillId="0" borderId="7" xfId="3" quotePrefix="1" applyFont="1" applyFill="1" applyBorder="1" applyAlignment="1">
      <alignment horizontal="left" vertical="top" wrapText="1"/>
    </xf>
    <xf numFmtId="43" fontId="42" fillId="0" borderId="9" xfId="3" quotePrefix="1" applyFont="1" applyFill="1" applyBorder="1" applyAlignment="1">
      <alignment horizontal="left" vertical="top" wrapText="1"/>
    </xf>
    <xf numFmtId="43" fontId="52" fillId="0" borderId="7" xfId="3" applyFont="1" applyBorder="1" applyAlignment="1">
      <alignment horizontal="left" vertical="top" wrapText="1"/>
    </xf>
    <xf numFmtId="43" fontId="52" fillId="0" borderId="11" xfId="3" applyFont="1" applyBorder="1" applyAlignment="1">
      <alignment horizontal="left" vertical="top" wrapText="1"/>
    </xf>
    <xf numFmtId="43" fontId="42" fillId="0" borderId="7" xfId="3" applyFont="1" applyFill="1" applyBorder="1" applyAlignment="1">
      <alignment vertical="top" wrapText="1"/>
    </xf>
    <xf numFmtId="43" fontId="52" fillId="0" borderId="0" xfId="3" applyFont="1" applyAlignment="1">
      <alignment horizontal="left" vertical="top"/>
    </xf>
    <xf numFmtId="43" fontId="52" fillId="0" borderId="4" xfId="3" applyFont="1" applyBorder="1" applyAlignment="1">
      <alignment horizontal="center" vertical="center"/>
    </xf>
    <xf numFmtId="43" fontId="42" fillId="0" borderId="7" xfId="3" applyFont="1" applyBorder="1" applyAlignment="1">
      <alignment horizontal="left" vertical="top"/>
    </xf>
    <xf numFmtId="43" fontId="42" fillId="0" borderId="9" xfId="3" applyFont="1" applyBorder="1" applyAlignment="1">
      <alignment horizontal="left" vertical="top"/>
    </xf>
    <xf numFmtId="43" fontId="64" fillId="0" borderId="38" xfId="3" applyFont="1" applyBorder="1" applyAlignment="1">
      <alignment horizontal="center" vertical="center"/>
    </xf>
    <xf numFmtId="43" fontId="42" fillId="0" borderId="0" xfId="3" applyFont="1" applyAlignment="1">
      <alignment vertical="top"/>
    </xf>
    <xf numFmtId="43" fontId="42" fillId="0" borderId="14" xfId="0" applyNumberFormat="1" applyFont="1" applyBorder="1" applyAlignment="1">
      <alignment horizontal="center" vertical="top"/>
    </xf>
    <xf numFmtId="0" fontId="42" fillId="0" borderId="4" xfId="6" applyNumberFormat="1" applyFont="1" applyFill="1" applyBorder="1" applyAlignment="1">
      <alignment horizontal="center" vertical="top"/>
    </xf>
    <xf numFmtId="43" fontId="42" fillId="0" borderId="4" xfId="3" applyFont="1" applyFill="1" applyBorder="1" applyAlignment="1">
      <alignment horizontal="center" vertical="top"/>
    </xf>
    <xf numFmtId="43" fontId="42" fillId="0" borderId="19" xfId="6" applyFont="1" applyFill="1" applyBorder="1" applyAlignment="1" applyProtection="1">
      <alignment horizontal="center" vertical="top"/>
    </xf>
    <xf numFmtId="43" fontId="42" fillId="0" borderId="19" xfId="3" applyFont="1" applyFill="1" applyBorder="1" applyAlignment="1">
      <alignment horizontal="right" vertical="top"/>
    </xf>
    <xf numFmtId="43" fontId="42" fillId="0" borderId="19" xfId="3" applyFont="1" applyFill="1" applyBorder="1" applyAlignment="1">
      <alignment vertical="top"/>
    </xf>
    <xf numFmtId="43" fontId="42" fillId="0" borderId="4" xfId="0" applyNumberFormat="1" applyFont="1" applyBorder="1" applyAlignment="1">
      <alignment horizontal="center" vertical="top"/>
    </xf>
    <xf numFmtId="43" fontId="42" fillId="0" borderId="19" xfId="3" applyFont="1" applyFill="1" applyBorder="1" applyAlignment="1" applyProtection="1">
      <alignment horizontal="right" vertical="top"/>
    </xf>
    <xf numFmtId="43" fontId="42" fillId="0" borderId="19" xfId="3" applyFont="1" applyFill="1" applyBorder="1" applyAlignment="1" applyProtection="1">
      <alignment vertical="top"/>
    </xf>
    <xf numFmtId="43" fontId="42" fillId="0" borderId="4" xfId="6" applyFont="1" applyFill="1" applyBorder="1" applyAlignment="1">
      <alignment horizontal="center" vertical="top"/>
    </xf>
    <xf numFmtId="43" fontId="42" fillId="0" borderId="4" xfId="3" applyFont="1" applyFill="1" applyBorder="1" applyAlignment="1">
      <alignment vertical="top"/>
    </xf>
    <xf numFmtId="43" fontId="52" fillId="0" borderId="0" xfId="3" applyFont="1" applyAlignment="1">
      <alignment vertical="center"/>
    </xf>
    <xf numFmtId="43" fontId="61" fillId="0" borderId="7" xfId="3" applyFont="1" applyFill="1" applyBorder="1" applyAlignment="1" applyProtection="1">
      <alignment vertical="center"/>
    </xf>
    <xf numFmtId="43" fontId="61" fillId="0" borderId="9" xfId="3" applyFont="1" applyFill="1" applyBorder="1" applyAlignment="1" applyProtection="1">
      <alignment vertical="center"/>
    </xf>
    <xf numFmtId="43" fontId="61" fillId="0" borderId="14" xfId="3" applyFont="1" applyFill="1" applyBorder="1" applyAlignment="1" applyProtection="1">
      <alignment vertical="center"/>
    </xf>
    <xf numFmtId="43" fontId="61" fillId="0" borderId="5" xfId="3" applyFont="1" applyFill="1" applyBorder="1" applyAlignment="1" applyProtection="1">
      <alignment vertical="center"/>
    </xf>
    <xf numFmtId="43" fontId="61" fillId="0" borderId="4" xfId="3" applyFont="1" applyFill="1" applyBorder="1" applyAlignment="1" applyProtection="1">
      <alignment vertical="center"/>
    </xf>
    <xf numFmtId="43" fontId="52" fillId="0" borderId="4" xfId="3" applyFont="1" applyFill="1" applyBorder="1" applyAlignment="1" applyProtection="1">
      <alignment horizontal="center" vertical="top" wrapText="1"/>
    </xf>
    <xf numFmtId="43" fontId="52" fillId="0" borderId="9" xfId="3" applyFont="1" applyFill="1" applyBorder="1" applyAlignment="1" applyProtection="1">
      <alignment horizontal="left" vertical="top" wrapText="1"/>
    </xf>
    <xf numFmtId="170" fontId="42" fillId="0" borderId="9" xfId="6" applyNumberFormat="1" applyFont="1" applyFill="1" applyBorder="1" applyAlignment="1">
      <alignment horizontal="center" vertical="top"/>
    </xf>
    <xf numFmtId="43" fontId="42" fillId="0" borderId="0" xfId="3" applyFont="1" applyAlignment="1">
      <alignment horizontal="left" vertical="center" wrapText="1"/>
    </xf>
    <xf numFmtId="43" fontId="52" fillId="0" borderId="0" xfId="3" applyFont="1" applyAlignment="1">
      <alignment vertical="center" wrapText="1"/>
    </xf>
    <xf numFmtId="43" fontId="52" fillId="0" borderId="8" xfId="3" quotePrefix="1" applyFont="1" applyFill="1" applyBorder="1" applyAlignment="1">
      <alignment horizontal="left" vertical="top" wrapText="1"/>
    </xf>
    <xf numFmtId="43" fontId="42" fillId="0" borderId="8" xfId="3" quotePrefix="1" applyFont="1" applyFill="1" applyBorder="1" applyAlignment="1">
      <alignment horizontal="left" vertical="top" wrapText="1"/>
    </xf>
    <xf numFmtId="43" fontId="42" fillId="0" borderId="15" xfId="3" quotePrefix="1" applyFont="1" applyFill="1" applyBorder="1" applyAlignment="1">
      <alignment horizontal="left" vertical="top" wrapText="1"/>
    </xf>
    <xf numFmtId="43" fontId="42" fillId="0" borderId="13" xfId="3" quotePrefix="1" applyFont="1" applyBorder="1" applyAlignment="1">
      <alignment vertical="top" wrapText="1"/>
    </xf>
    <xf numFmtId="43" fontId="52" fillId="0" borderId="3" xfId="3" applyFont="1" applyBorder="1" applyAlignment="1">
      <alignment horizontal="center" vertical="top" wrapText="1"/>
    </xf>
    <xf numFmtId="43" fontId="42" fillId="0" borderId="32" xfId="3" quotePrefix="1" applyFont="1" applyFill="1" applyBorder="1" applyAlignment="1">
      <alignment horizontal="left" vertical="top" wrapText="1"/>
    </xf>
    <xf numFmtId="43" fontId="42" fillId="0" borderId="8" xfId="3" quotePrefix="1" applyFont="1" applyBorder="1" applyAlignment="1">
      <alignment vertical="top" wrapText="1"/>
    </xf>
    <xf numFmtId="43" fontId="42" fillId="0" borderId="13" xfId="3" applyFont="1" applyBorder="1" applyAlignment="1">
      <alignment vertical="top" wrapText="1"/>
    </xf>
    <xf numFmtId="43" fontId="42" fillId="0" borderId="13" xfId="3" quotePrefix="1" applyFont="1" applyFill="1" applyBorder="1" applyAlignment="1">
      <alignment horizontal="left" vertical="top" wrapText="1"/>
    </xf>
    <xf numFmtId="43" fontId="52" fillId="0" borderId="9" xfId="3" applyFont="1" applyFill="1" applyBorder="1" applyAlignment="1">
      <alignment horizontal="left" vertical="top" wrapText="1"/>
    </xf>
    <xf numFmtId="43" fontId="42" fillId="0" borderId="9" xfId="3" applyFont="1" applyBorder="1" applyAlignment="1">
      <alignment horizontal="left" vertical="top" wrapText="1"/>
    </xf>
    <xf numFmtId="43" fontId="52" fillId="0" borderId="22" xfId="3" applyFont="1" applyBorder="1" applyAlignment="1">
      <alignment horizontal="left" vertical="top" wrapText="1"/>
    </xf>
    <xf numFmtId="43" fontId="52" fillId="0" borderId="0" xfId="3" applyFont="1" applyAlignment="1">
      <alignment horizontal="left" vertical="center"/>
    </xf>
    <xf numFmtId="43" fontId="58" fillId="0" borderId="0" xfId="3" applyFont="1" applyAlignment="1">
      <alignment horizontal="left" vertical="center"/>
    </xf>
    <xf numFmtId="43" fontId="58" fillId="0" borderId="0" xfId="3" applyFont="1" applyAlignment="1">
      <alignment horizontal="left" vertical="top"/>
    </xf>
    <xf numFmtId="0" fontId="52" fillId="0" borderId="10" xfId="258" applyFont="1" applyBorder="1" applyAlignment="1">
      <alignment horizontal="left" vertical="top"/>
    </xf>
    <xf numFmtId="49" fontId="52" fillId="0" borderId="10" xfId="0" applyNumberFormat="1" applyFont="1" applyBorder="1" applyAlignment="1">
      <alignment vertical="top"/>
    </xf>
    <xf numFmtId="43" fontId="52" fillId="0" borderId="15" xfId="3" quotePrefix="1" applyFont="1" applyFill="1" applyBorder="1" applyAlignment="1">
      <alignment horizontal="left" vertical="top" wrapText="1"/>
    </xf>
    <xf numFmtId="43" fontId="52" fillId="0" borderId="8" xfId="3" applyFont="1" applyBorder="1" applyAlignment="1">
      <alignment vertical="top" wrapText="1"/>
    </xf>
    <xf numFmtId="43" fontId="52" fillId="0" borderId="8" xfId="3" applyFont="1" applyBorder="1" applyAlignment="1">
      <alignment horizontal="left" vertical="top" wrapText="1"/>
    </xf>
    <xf numFmtId="43" fontId="52" fillId="0" borderId="32" xfId="3" applyFont="1" applyBorder="1" applyAlignment="1">
      <alignment horizontal="left" vertical="top" wrapText="1"/>
    </xf>
    <xf numFmtId="43" fontId="52" fillId="0" borderId="35" xfId="3" applyFont="1" applyBorder="1" applyAlignment="1">
      <alignment horizontal="center" vertical="top" wrapText="1"/>
    </xf>
    <xf numFmtId="43" fontId="52" fillId="0" borderId="15" xfId="3" applyFont="1" applyBorder="1" applyAlignment="1">
      <alignment vertical="top" wrapText="1"/>
    </xf>
    <xf numFmtId="43" fontId="42" fillId="0" borderId="8" xfId="3" applyFont="1" applyBorder="1" applyAlignment="1">
      <alignment vertical="top" wrapText="1"/>
    </xf>
    <xf numFmtId="43" fontId="52" fillId="0" borderId="15" xfId="3" quotePrefix="1" applyFont="1" applyFill="1" applyBorder="1" applyAlignment="1">
      <alignment horizontal="left" vertical="center" wrapText="1"/>
    </xf>
    <xf numFmtId="43" fontId="42" fillId="0" borderId="8" xfId="3" applyFont="1" applyBorder="1" applyAlignment="1">
      <alignment horizontal="left" vertical="center" wrapText="1"/>
    </xf>
    <xf numFmtId="43" fontId="42" fillId="0" borderId="32" xfId="3" applyFont="1" applyBorder="1" applyAlignment="1">
      <alignment horizontal="left" vertical="center" wrapText="1"/>
    </xf>
    <xf numFmtId="43" fontId="42" fillId="0" borderId="26" xfId="3" applyFont="1" applyBorder="1" applyAlignment="1">
      <alignment horizontal="left" vertical="center" wrapText="1"/>
    </xf>
    <xf numFmtId="43" fontId="52" fillId="0" borderId="35" xfId="3" applyFont="1" applyBorder="1" applyAlignment="1">
      <alignment horizontal="center" vertical="center" wrapText="1"/>
    </xf>
    <xf numFmtId="43" fontId="42" fillId="0" borderId="0" xfId="3" applyFont="1" applyAlignment="1">
      <alignment vertical="center" wrapText="1"/>
    </xf>
    <xf numFmtId="43" fontId="42" fillId="0" borderId="8" xfId="3" applyFont="1" applyBorder="1" applyAlignment="1">
      <alignment horizontal="center" vertical="center" wrapText="1"/>
    </xf>
    <xf numFmtId="43" fontId="52" fillId="0" borderId="32" xfId="3" applyFont="1" applyBorder="1" applyAlignment="1">
      <alignment horizontal="left" vertical="center" wrapText="1"/>
    </xf>
    <xf numFmtId="43" fontId="52" fillId="0" borderId="4" xfId="3" applyFont="1" applyBorder="1" applyAlignment="1">
      <alignment horizontal="center" vertical="center" wrapText="1"/>
    </xf>
    <xf numFmtId="43" fontId="42" fillId="0" borderId="35" xfId="3" applyFont="1" applyBorder="1" applyAlignment="1">
      <alignment horizontal="center" vertical="center" wrapText="1"/>
    </xf>
    <xf numFmtId="43" fontId="42" fillId="0" borderId="4" xfId="3" applyFont="1" applyFill="1" applyBorder="1"/>
    <xf numFmtId="43" fontId="52" fillId="0" borderId="28" xfId="3" applyFont="1" applyBorder="1" applyAlignment="1">
      <alignment vertical="top"/>
    </xf>
    <xf numFmtId="43" fontId="52" fillId="0" borderId="0" xfId="3" applyFont="1" applyAlignment="1">
      <alignment vertical="distributed"/>
    </xf>
    <xf numFmtId="43" fontId="42" fillId="0" borderId="8" xfId="3" applyFont="1" applyFill="1" applyBorder="1" applyAlignment="1">
      <alignment vertical="distributed"/>
    </xf>
    <xf numFmtId="43" fontId="52" fillId="0" borderId="32" xfId="3" applyFont="1" applyBorder="1" applyAlignment="1">
      <alignment vertical="distributed"/>
    </xf>
    <xf numFmtId="43" fontId="42" fillId="0" borderId="15" xfId="3" applyFont="1" applyFill="1" applyBorder="1" applyAlignment="1">
      <alignment vertical="distributed"/>
    </xf>
    <xf numFmtId="43" fontId="42" fillId="0" borderId="8" xfId="3" quotePrefix="1" applyFont="1" applyFill="1" applyBorder="1" applyAlignment="1">
      <alignment vertical="distributed"/>
    </xf>
    <xf numFmtId="0" fontId="52" fillId="0" borderId="39" xfId="0" applyFont="1" applyBorder="1" applyAlignment="1">
      <alignment horizontal="center" vertical="center"/>
    </xf>
    <xf numFmtId="43" fontId="42" fillId="0" borderId="11" xfId="3" applyFont="1" applyBorder="1" applyAlignment="1">
      <alignment vertical="top"/>
    </xf>
    <xf numFmtId="43" fontId="42" fillId="0" borderId="12" xfId="3" applyFont="1" applyBorder="1" applyAlignment="1">
      <alignment vertical="top"/>
    </xf>
    <xf numFmtId="0" fontId="42" fillId="0" borderId="12" xfId="0" applyFont="1" applyBorder="1" applyAlignment="1">
      <alignment horizontal="left" vertical="top"/>
    </xf>
    <xf numFmtId="0" fontId="42" fillId="0" borderId="25" xfId="0" applyFont="1" applyBorder="1" applyAlignment="1">
      <alignment horizontal="left" vertical="top"/>
    </xf>
    <xf numFmtId="43" fontId="52" fillId="0" borderId="37" xfId="3" applyFont="1" applyBorder="1" applyAlignment="1">
      <alignment vertical="distributed"/>
    </xf>
    <xf numFmtId="43" fontId="42" fillId="0" borderId="15" xfId="3" applyFont="1" applyBorder="1" applyAlignment="1">
      <alignment vertical="distributed"/>
    </xf>
    <xf numFmtId="43" fontId="42" fillId="0" borderId="8" xfId="3" applyFont="1" applyBorder="1" applyAlignment="1">
      <alignment vertical="distributed"/>
    </xf>
    <xf numFmtId="43" fontId="42" fillId="0" borderId="26" xfId="3" applyFont="1" applyBorder="1" applyAlignment="1">
      <alignment vertical="distributed"/>
    </xf>
    <xf numFmtId="43" fontId="42" fillId="0" borderId="13" xfId="3" applyFont="1" applyFill="1" applyBorder="1" applyAlignment="1">
      <alignment horizontal="left" vertical="top"/>
    </xf>
    <xf numFmtId="0" fontId="52" fillId="0" borderId="0" xfId="267" applyFont="1" applyAlignment="1">
      <alignment horizontal="center"/>
    </xf>
    <xf numFmtId="0" fontId="42" fillId="0" borderId="0" xfId="267" applyFont="1" applyAlignment="1">
      <alignment horizontal="center"/>
    </xf>
    <xf numFmtId="0" fontId="52" fillId="6" borderId="4" xfId="267" applyFont="1" applyFill="1" applyBorder="1" applyAlignment="1">
      <alignment horizontal="center" vertical="center"/>
    </xf>
    <xf numFmtId="0" fontId="52" fillId="0" borderId="17" xfId="267" applyFont="1" applyBorder="1" applyAlignment="1">
      <alignment horizontal="center"/>
    </xf>
    <xf numFmtId="0" fontId="52" fillId="0" borderId="40" xfId="267" applyFont="1" applyBorder="1" applyAlignment="1">
      <alignment horizontal="center"/>
    </xf>
    <xf numFmtId="0" fontId="52" fillId="0" borderId="16" xfId="267" applyFont="1" applyBorder="1" applyAlignment="1">
      <alignment horizontal="center"/>
    </xf>
    <xf numFmtId="0" fontId="52" fillId="6" borderId="35" xfId="267" applyFont="1" applyFill="1" applyBorder="1" applyAlignment="1">
      <alignment horizontal="center"/>
    </xf>
    <xf numFmtId="0" fontId="52" fillId="6" borderId="3" xfId="267" applyFont="1" applyFill="1" applyBorder="1" applyAlignment="1">
      <alignment horizontal="center"/>
    </xf>
    <xf numFmtId="0" fontId="64" fillId="0" borderId="0" xfId="0" applyFont="1" applyAlignment="1">
      <alignment horizontal="center" vertical="top"/>
    </xf>
    <xf numFmtId="0" fontId="64" fillId="11" borderId="35" xfId="0" applyFont="1" applyFill="1" applyBorder="1" applyAlignment="1">
      <alignment horizontal="center" vertical="center"/>
    </xf>
    <xf numFmtId="0" fontId="64" fillId="11" borderId="3" xfId="0" applyFont="1" applyFill="1" applyBorder="1" applyAlignment="1">
      <alignment horizontal="center" vertical="center"/>
    </xf>
    <xf numFmtId="0" fontId="64" fillId="11" borderId="50" xfId="0" applyFont="1" applyFill="1" applyBorder="1" applyAlignment="1">
      <alignment horizontal="center" vertical="center"/>
    </xf>
    <xf numFmtId="0" fontId="64" fillId="11" borderId="51" xfId="0" applyFont="1" applyFill="1" applyBorder="1" applyAlignment="1">
      <alignment horizontal="center" vertical="center"/>
    </xf>
    <xf numFmtId="0" fontId="69" fillId="0" borderId="0" xfId="101" applyFont="1" applyAlignment="1">
      <alignment horizontal="right"/>
    </xf>
    <xf numFmtId="0" fontId="64" fillId="0" borderId="0" xfId="0" applyFont="1" applyAlignment="1">
      <alignment horizontal="center" vertical="center"/>
    </xf>
    <xf numFmtId="0" fontId="52" fillId="0" borderId="27" xfId="0" applyFont="1" applyBorder="1" applyAlignment="1">
      <alignment horizontal="center" vertical="center"/>
    </xf>
    <xf numFmtId="0" fontId="52" fillId="0" borderId="34" xfId="0" applyFont="1" applyBorder="1" applyAlignment="1">
      <alignment horizontal="center" vertical="center"/>
    </xf>
    <xf numFmtId="43" fontId="52" fillId="0" borderId="17" xfId="3" applyFont="1" applyBorder="1" applyAlignment="1">
      <alignment horizontal="center" vertical="distributed"/>
    </xf>
    <xf numFmtId="43" fontId="52" fillId="0" borderId="16" xfId="3" applyFont="1" applyBorder="1" applyAlignment="1">
      <alignment horizontal="center" vertical="distributed"/>
    </xf>
    <xf numFmtId="43" fontId="52" fillId="0" borderId="6" xfId="3" applyFont="1" applyBorder="1" applyAlignment="1">
      <alignment horizontal="center" vertical="distributed"/>
    </xf>
    <xf numFmtId="43" fontId="52" fillId="0" borderId="18" xfId="3" applyFont="1" applyBorder="1" applyAlignment="1">
      <alignment horizontal="center" vertical="distributed"/>
    </xf>
    <xf numFmtId="43" fontId="52" fillId="0" borderId="27" xfId="3" applyFont="1" applyFill="1" applyBorder="1" applyAlignment="1" applyProtection="1">
      <alignment horizontal="center" vertical="center"/>
    </xf>
    <xf numFmtId="43" fontId="52" fillId="0" borderId="34" xfId="3" applyFont="1" applyFill="1" applyBorder="1" applyAlignment="1" applyProtection="1">
      <alignment horizontal="center" vertical="center"/>
    </xf>
    <xf numFmtId="0" fontId="52" fillId="0" borderId="37" xfId="0" applyFont="1" applyBorder="1" applyAlignment="1">
      <alignment horizontal="center" vertical="top"/>
    </xf>
    <xf numFmtId="0" fontId="52" fillId="0" borderId="39" xfId="0" applyFont="1" applyBorder="1" applyAlignment="1">
      <alignment horizontal="center" vertical="top"/>
    </xf>
    <xf numFmtId="0" fontId="64" fillId="0" borderId="0" xfId="0" applyFont="1" applyAlignment="1" applyProtection="1">
      <alignment horizontal="center"/>
      <protection locked="0"/>
    </xf>
    <xf numFmtId="0" fontId="52" fillId="0" borderId="17" xfId="0" applyFont="1" applyBorder="1" applyAlignment="1">
      <alignment horizontal="center" vertical="center"/>
    </xf>
    <xf numFmtId="0" fontId="52" fillId="0" borderId="16" xfId="0" applyFont="1" applyBorder="1" applyAlignment="1">
      <alignment horizontal="center" vertical="center"/>
    </xf>
    <xf numFmtId="0" fontId="52" fillId="0" borderId="6" xfId="0" applyFont="1" applyBorder="1" applyAlignment="1">
      <alignment horizontal="center" vertical="center"/>
    </xf>
    <xf numFmtId="0" fontId="52" fillId="0" borderId="18" xfId="0" applyFont="1" applyBorder="1" applyAlignment="1">
      <alignment horizontal="center" vertical="center"/>
    </xf>
    <xf numFmtId="43" fontId="58" fillId="0" borderId="27" xfId="3" applyFont="1" applyFill="1" applyBorder="1" applyAlignment="1">
      <alignment horizontal="center" vertical="center" wrapText="1"/>
    </xf>
    <xf numFmtId="43" fontId="58" fillId="0" borderId="34" xfId="3" applyFont="1" applyFill="1" applyBorder="1" applyAlignment="1">
      <alignment horizontal="center" vertical="center" wrapText="1"/>
    </xf>
    <xf numFmtId="0" fontId="58" fillId="0" borderId="27" xfId="100" applyFont="1" applyBorder="1" applyAlignment="1">
      <alignment horizontal="center" vertical="center"/>
    </xf>
    <xf numFmtId="0" fontId="58" fillId="0" borderId="34" xfId="100" applyFont="1" applyBorder="1" applyAlignment="1">
      <alignment horizontal="center" vertical="center"/>
    </xf>
    <xf numFmtId="0" fontId="58" fillId="0" borderId="27" xfId="100" applyFont="1" applyBorder="1" applyAlignment="1">
      <alignment horizontal="center" vertical="center" wrapText="1"/>
    </xf>
    <xf numFmtId="0" fontId="58" fillId="0" borderId="34" xfId="100" applyFont="1" applyBorder="1" applyAlignment="1">
      <alignment horizontal="center" vertical="center" wrapText="1"/>
    </xf>
    <xf numFmtId="43" fontId="58" fillId="0" borderId="27" xfId="3" applyFont="1" applyFill="1" applyBorder="1" applyAlignment="1">
      <alignment horizontal="center" vertical="center"/>
    </xf>
    <xf numFmtId="43" fontId="58" fillId="0" borderId="34" xfId="3" applyFont="1" applyFill="1" applyBorder="1" applyAlignment="1">
      <alignment horizontal="center" vertical="center"/>
    </xf>
    <xf numFmtId="4" fontId="58" fillId="0" borderId="27" xfId="100" applyNumberFormat="1" applyFont="1" applyBorder="1" applyAlignment="1">
      <alignment horizontal="center" vertical="center"/>
    </xf>
    <xf numFmtId="4" fontId="58" fillId="0" borderId="34" xfId="100" applyNumberFormat="1" applyFont="1" applyBorder="1" applyAlignment="1">
      <alignment horizontal="center" vertical="center"/>
    </xf>
    <xf numFmtId="0" fontId="59" fillId="0" borderId="9" xfId="12" applyNumberFormat="1" applyFont="1" applyFill="1" applyBorder="1" applyAlignment="1" applyProtection="1">
      <alignment horizontal="left" vertical="top" wrapText="1"/>
      <protection locked="0"/>
    </xf>
    <xf numFmtId="0" fontId="58" fillId="0" borderId="0" xfId="0" applyFont="1" applyAlignment="1" applyProtection="1">
      <alignment horizontal="left" vertical="top" wrapText="1"/>
      <protection locked="0"/>
    </xf>
    <xf numFmtId="0" fontId="67" fillId="0" borderId="0" xfId="0" applyFont="1" applyAlignment="1" applyProtection="1">
      <alignment horizontal="center" vertical="center"/>
      <protection locked="0"/>
    </xf>
    <xf numFmtId="43" fontId="58" fillId="0" borderId="35" xfId="3" applyFont="1" applyFill="1" applyBorder="1" applyAlignment="1">
      <alignment horizontal="center" vertical="center"/>
    </xf>
    <xf numFmtId="43" fontId="58" fillId="0" borderId="19" xfId="3" applyFont="1" applyFill="1" applyBorder="1" applyAlignment="1">
      <alignment horizontal="center" vertical="center"/>
    </xf>
    <xf numFmtId="0" fontId="64" fillId="0" borderId="27" xfId="0" applyFont="1" applyBorder="1" applyAlignment="1">
      <alignment horizontal="center" vertical="center"/>
    </xf>
    <xf numFmtId="0" fontId="64" fillId="0" borderId="34" xfId="0" applyFont="1" applyBorder="1" applyAlignment="1">
      <alignment horizontal="center" vertical="center"/>
    </xf>
    <xf numFmtId="0" fontId="64" fillId="0" borderId="17" xfId="0" applyFont="1" applyBorder="1" applyAlignment="1">
      <alignment horizontal="center" vertical="center"/>
    </xf>
    <xf numFmtId="0" fontId="64" fillId="0" borderId="40" xfId="0" applyFont="1" applyBorder="1" applyAlignment="1">
      <alignment horizontal="center" vertical="center"/>
    </xf>
    <xf numFmtId="0" fontId="64" fillId="0" borderId="16" xfId="0" applyFont="1" applyBorder="1" applyAlignment="1">
      <alignment horizontal="center" vertical="center"/>
    </xf>
    <xf numFmtId="0" fontId="64" fillId="0" borderId="6" xfId="0" applyFont="1" applyBorder="1" applyAlignment="1">
      <alignment horizontal="center" vertical="center"/>
    </xf>
    <xf numFmtId="0" fontId="64" fillId="0" borderId="31" xfId="0" applyFont="1" applyBorder="1" applyAlignment="1">
      <alignment horizontal="center" vertical="center"/>
    </xf>
    <xf numFmtId="0" fontId="64" fillId="0" borderId="18" xfId="0" applyFont="1" applyBorder="1" applyAlignment="1">
      <alignment horizontal="center" vertical="center"/>
    </xf>
    <xf numFmtId="43" fontId="64" fillId="0" borderId="27" xfId="17" applyFont="1" applyFill="1" applyBorder="1" applyAlignment="1" applyProtection="1">
      <alignment horizontal="center" vertical="center"/>
    </xf>
    <xf numFmtId="43" fontId="64" fillId="0" borderId="34" xfId="17" applyFont="1" applyFill="1" applyBorder="1" applyAlignment="1" applyProtection="1">
      <alignment horizontal="center" vertical="center"/>
    </xf>
    <xf numFmtId="0" fontId="52" fillId="0" borderId="0" xfId="0" applyFont="1" applyAlignment="1">
      <alignment horizontal="center" vertical="top"/>
    </xf>
    <xf numFmtId="0" fontId="52" fillId="0" borderId="27" xfId="100" applyFont="1" applyBorder="1" applyAlignment="1">
      <alignment horizontal="center" vertical="center"/>
    </xf>
    <xf numFmtId="0" fontId="52" fillId="0" borderId="34" xfId="100" applyFont="1" applyBorder="1" applyAlignment="1">
      <alignment horizontal="center" vertical="center"/>
    </xf>
    <xf numFmtId="0" fontId="52" fillId="0" borderId="27" xfId="100" applyFont="1" applyBorder="1" applyAlignment="1">
      <alignment horizontal="center" vertical="center" wrapText="1"/>
    </xf>
    <xf numFmtId="0" fontId="52" fillId="0" borderId="34" xfId="100" applyFont="1" applyBorder="1" applyAlignment="1">
      <alignment horizontal="center" vertical="center" wrapText="1"/>
    </xf>
    <xf numFmtId="43" fontId="52" fillId="0" borderId="27" xfId="3" applyFont="1" applyFill="1" applyBorder="1" applyAlignment="1">
      <alignment horizontal="center" vertical="center"/>
    </xf>
    <xf numFmtId="43" fontId="52" fillId="0" borderId="34" xfId="3" applyFont="1" applyFill="1" applyBorder="1" applyAlignment="1">
      <alignment horizontal="center" vertical="center"/>
    </xf>
    <xf numFmtId="43" fontId="52" fillId="0" borderId="35" xfId="3" applyFont="1" applyFill="1" applyBorder="1" applyAlignment="1">
      <alignment horizontal="center" vertical="center"/>
    </xf>
    <xf numFmtId="43" fontId="52" fillId="0" borderId="19" xfId="3" applyFont="1" applyFill="1" applyBorder="1" applyAlignment="1">
      <alignment horizontal="center" vertical="center"/>
    </xf>
    <xf numFmtId="43" fontId="52" fillId="0" borderId="27" xfId="3" applyFont="1" applyFill="1" applyBorder="1" applyAlignment="1">
      <alignment horizontal="center" vertical="center" wrapText="1"/>
    </xf>
    <xf numFmtId="43" fontId="52" fillId="0" borderId="34" xfId="3" applyFont="1" applyFill="1" applyBorder="1" applyAlignment="1">
      <alignment horizontal="center" vertical="center" wrapText="1"/>
    </xf>
    <xf numFmtId="4" fontId="52" fillId="0" borderId="27" xfId="100" applyNumberFormat="1" applyFont="1" applyBorder="1" applyAlignment="1">
      <alignment horizontal="center" vertical="center"/>
    </xf>
    <xf numFmtId="4" fontId="52" fillId="0" borderId="34" xfId="100" applyNumberFormat="1" applyFont="1" applyBorder="1" applyAlignment="1">
      <alignment horizontal="center" vertical="center"/>
    </xf>
    <xf numFmtId="43" fontId="52" fillId="0" borderId="27" xfId="3" applyFont="1" applyBorder="1" applyAlignment="1">
      <alignment horizontal="center" vertical="center" wrapText="1"/>
    </xf>
    <xf numFmtId="43" fontId="52" fillId="0" borderId="34" xfId="3" applyFont="1" applyBorder="1" applyAlignment="1">
      <alignment horizontal="center" vertical="center" wrapText="1"/>
    </xf>
    <xf numFmtId="0" fontId="67" fillId="0" borderId="40" xfId="0" applyFont="1" applyBorder="1" applyAlignment="1">
      <alignment horizontal="center" vertical="top"/>
    </xf>
    <xf numFmtId="43" fontId="58" fillId="0" borderId="27" xfId="3" applyFont="1" applyBorder="1" applyAlignment="1">
      <alignment horizontal="center" vertical="center" wrapText="1"/>
    </xf>
    <xf numFmtId="43" fontId="58" fillId="0" borderId="34" xfId="3" applyFont="1" applyBorder="1" applyAlignment="1">
      <alignment horizontal="center" vertical="center" wrapText="1"/>
    </xf>
    <xf numFmtId="0" fontId="52" fillId="0" borderId="40" xfId="0" applyFont="1" applyBorder="1" applyAlignment="1">
      <alignment horizontal="center" vertical="top"/>
    </xf>
    <xf numFmtId="0" fontId="52" fillId="0" borderId="40" xfId="0" applyFont="1" applyBorder="1" applyAlignment="1">
      <alignment horizontal="center" vertical="center"/>
    </xf>
    <xf numFmtId="0" fontId="52" fillId="0" borderId="0" xfId="113" applyFont="1" applyAlignment="1">
      <alignment horizontal="center" vertical="top"/>
    </xf>
    <xf numFmtId="4" fontId="52" fillId="0" borderId="27" xfId="228" applyNumberFormat="1" applyFont="1" applyBorder="1" applyAlignment="1">
      <alignment horizontal="center" vertical="center" wrapText="1"/>
    </xf>
    <xf numFmtId="4" fontId="52" fillId="0" borderId="34" xfId="228" applyNumberFormat="1" applyFont="1" applyBorder="1" applyAlignment="1">
      <alignment horizontal="center" vertical="center" wrapText="1"/>
    </xf>
    <xf numFmtId="0" fontId="58" fillId="0" borderId="40" xfId="0" applyFont="1" applyBorder="1" applyAlignment="1">
      <alignment horizontal="center" vertical="center"/>
    </xf>
  </cellXfs>
  <cellStyles count="1939">
    <cellStyle name="?????????????????" xfId="1" xr:uid="{00000000-0005-0000-0000-000000000000}"/>
    <cellStyle name="???????????????????????" xfId="2" xr:uid="{00000000-0005-0000-0000-000001000000}"/>
    <cellStyle name="Comma 10" xfId="4" xr:uid="{00000000-0005-0000-0000-000003000000}"/>
    <cellStyle name="Comma 10 2" xfId="5" xr:uid="{00000000-0005-0000-0000-000004000000}"/>
    <cellStyle name="Comma 10 4" xfId="295" xr:uid="{00000000-0005-0000-0000-000005000000}"/>
    <cellStyle name="Comma 11" xfId="6" xr:uid="{00000000-0005-0000-0000-000006000000}"/>
    <cellStyle name="Comma 11 2" xfId="7" xr:uid="{00000000-0005-0000-0000-000007000000}"/>
    <cellStyle name="Comma 12" xfId="8" xr:uid="{00000000-0005-0000-0000-000008000000}"/>
    <cellStyle name="Comma 13" xfId="9" xr:uid="{00000000-0005-0000-0000-000009000000}"/>
    <cellStyle name="Comma 14" xfId="10" xr:uid="{00000000-0005-0000-0000-00000A000000}"/>
    <cellStyle name="Comma 14 2" xfId="273" xr:uid="{00000000-0005-0000-0000-00000B000000}"/>
    <cellStyle name="Comma 15" xfId="11" xr:uid="{00000000-0005-0000-0000-00000C000000}"/>
    <cellStyle name="Comma 16" xfId="12" xr:uid="{00000000-0005-0000-0000-00000D000000}"/>
    <cellStyle name="Comma 17" xfId="13" xr:uid="{00000000-0005-0000-0000-00000E000000}"/>
    <cellStyle name="Comma 18" xfId="353" xr:uid="{00000000-0005-0000-0000-00000F000000}"/>
    <cellStyle name="Comma 18 2" xfId="419" xr:uid="{00000000-0005-0000-0000-000010000000}"/>
    <cellStyle name="Comma 18 2 2" xfId="545" xr:uid="{00000000-0005-0000-0000-000011000000}"/>
    <cellStyle name="Comma 18 2 2 2" xfId="797" xr:uid="{00000000-0005-0000-0000-000012000000}"/>
    <cellStyle name="Comma 18 2 2 2 2" xfId="1301" xr:uid="{00000000-0005-0000-0000-000013000000}"/>
    <cellStyle name="Comma 18 2 2 2 3" xfId="1805" xr:uid="{00000000-0005-0000-0000-000014000000}"/>
    <cellStyle name="Comma 18 2 2 3" xfId="1049" xr:uid="{00000000-0005-0000-0000-000015000000}"/>
    <cellStyle name="Comma 18 2 2 4" xfId="1553" xr:uid="{00000000-0005-0000-0000-000016000000}"/>
    <cellStyle name="Comma 18 2 3" xfId="671" xr:uid="{00000000-0005-0000-0000-000017000000}"/>
    <cellStyle name="Comma 18 2 3 2" xfId="1175" xr:uid="{00000000-0005-0000-0000-000018000000}"/>
    <cellStyle name="Comma 18 2 3 3" xfId="1679" xr:uid="{00000000-0005-0000-0000-000019000000}"/>
    <cellStyle name="Comma 18 2 4" xfId="923" xr:uid="{00000000-0005-0000-0000-00001A000000}"/>
    <cellStyle name="Comma 18 2 5" xfId="1427" xr:uid="{00000000-0005-0000-0000-00001B000000}"/>
    <cellStyle name="Comma 18 2 6" xfId="1931" xr:uid="{00000000-0005-0000-0000-00001C000000}"/>
    <cellStyle name="Comma 18 3" xfId="482" xr:uid="{00000000-0005-0000-0000-00001D000000}"/>
    <cellStyle name="Comma 18 3 2" xfId="734" xr:uid="{00000000-0005-0000-0000-00001E000000}"/>
    <cellStyle name="Comma 18 3 2 2" xfId="1238" xr:uid="{00000000-0005-0000-0000-00001F000000}"/>
    <cellStyle name="Comma 18 3 2 3" xfId="1742" xr:uid="{00000000-0005-0000-0000-000020000000}"/>
    <cellStyle name="Comma 18 3 3" xfId="986" xr:uid="{00000000-0005-0000-0000-000021000000}"/>
    <cellStyle name="Comma 18 3 4" xfId="1490" xr:uid="{00000000-0005-0000-0000-000022000000}"/>
    <cellStyle name="Comma 18 4" xfId="608" xr:uid="{00000000-0005-0000-0000-000023000000}"/>
    <cellStyle name="Comma 18 4 2" xfId="1112" xr:uid="{00000000-0005-0000-0000-000024000000}"/>
    <cellStyle name="Comma 18 4 3" xfId="1616" xr:uid="{00000000-0005-0000-0000-000025000000}"/>
    <cellStyle name="Comma 18 5" xfId="860" xr:uid="{00000000-0005-0000-0000-000026000000}"/>
    <cellStyle name="Comma 18 6" xfId="1364" xr:uid="{00000000-0005-0000-0000-000027000000}"/>
    <cellStyle name="Comma 18 7" xfId="1868" xr:uid="{00000000-0005-0000-0000-000028000000}"/>
    <cellStyle name="Comma 19" xfId="1934" xr:uid="{00000000-0005-0000-0000-000029000000}"/>
    <cellStyle name="Comma 2" xfId="14" xr:uid="{00000000-0005-0000-0000-00002A000000}"/>
    <cellStyle name="Comma 2 15" xfId="15" xr:uid="{00000000-0005-0000-0000-00002B000000}"/>
    <cellStyle name="Comma 2 15 2" xfId="16" xr:uid="{00000000-0005-0000-0000-00002C000000}"/>
    <cellStyle name="Comma 2 15 3" xfId="274" xr:uid="{00000000-0005-0000-0000-00002D000000}"/>
    <cellStyle name="Comma 2 2" xfId="17" xr:uid="{00000000-0005-0000-0000-00002E000000}"/>
    <cellStyle name="Comma 2 2 10" xfId="18" xr:uid="{00000000-0005-0000-0000-00002F000000}"/>
    <cellStyle name="Comma 2 2 10 2" xfId="275" xr:uid="{00000000-0005-0000-0000-000030000000}"/>
    <cellStyle name="Comma 2 2 11" xfId="19" xr:uid="{00000000-0005-0000-0000-000031000000}"/>
    <cellStyle name="Comma 2 2 11 2" xfId="276" xr:uid="{00000000-0005-0000-0000-000032000000}"/>
    <cellStyle name="Comma 2 2 2" xfId="20" xr:uid="{00000000-0005-0000-0000-000033000000}"/>
    <cellStyle name="Comma 2 2 2 10" xfId="21" xr:uid="{00000000-0005-0000-0000-000034000000}"/>
    <cellStyle name="Comma 2 2 2 10 2" xfId="277" xr:uid="{00000000-0005-0000-0000-000035000000}"/>
    <cellStyle name="Comma 2 2 2 2" xfId="22" xr:uid="{00000000-0005-0000-0000-000036000000}"/>
    <cellStyle name="Comma 2 2 2 2 2" xfId="272" xr:uid="{00000000-0005-0000-0000-000037000000}"/>
    <cellStyle name="Comma 2 2 3" xfId="23" xr:uid="{00000000-0005-0000-0000-000038000000}"/>
    <cellStyle name="Comma 2 2 4" xfId="268" xr:uid="{00000000-0005-0000-0000-000039000000}"/>
    <cellStyle name="Comma 2 2 4 10" xfId="548" xr:uid="{00000000-0005-0000-0000-00003A000000}"/>
    <cellStyle name="Comma 2 2 4 10 2" xfId="1052" xr:uid="{00000000-0005-0000-0000-00003B000000}"/>
    <cellStyle name="Comma 2 2 4 10 3" xfId="1556" xr:uid="{00000000-0005-0000-0000-00003C000000}"/>
    <cellStyle name="Comma 2 2 4 11" xfId="800" xr:uid="{00000000-0005-0000-0000-00003D000000}"/>
    <cellStyle name="Comma 2 2 4 12" xfId="1304" xr:uid="{00000000-0005-0000-0000-00003E000000}"/>
    <cellStyle name="Comma 2 2 4 13" xfId="1808" xr:uid="{00000000-0005-0000-0000-00003F000000}"/>
    <cellStyle name="Comma 2 2 4 2" xfId="285" xr:uid="{00000000-0005-0000-0000-000040000000}"/>
    <cellStyle name="Comma 2 2 4 2 10" xfId="1306" xr:uid="{00000000-0005-0000-0000-000041000000}"/>
    <cellStyle name="Comma 2 2 4 2 11" xfId="1810" xr:uid="{00000000-0005-0000-0000-000042000000}"/>
    <cellStyle name="Comma 2 2 4 2 2" xfId="291" xr:uid="{00000000-0005-0000-0000-000043000000}"/>
    <cellStyle name="Comma 2 2 4 2 2 10" xfId="1814" xr:uid="{00000000-0005-0000-0000-000044000000}"/>
    <cellStyle name="Comma 2 2 4 2 2 2" xfId="309" xr:uid="{00000000-0005-0000-0000-000045000000}"/>
    <cellStyle name="Comma 2 2 4 2 2 2 2" xfId="329" xr:uid="{00000000-0005-0000-0000-000046000000}"/>
    <cellStyle name="Comma 2 2 4 2 2 2 2 2" xfId="395" xr:uid="{00000000-0005-0000-0000-000047000000}"/>
    <cellStyle name="Comma 2 2 4 2 2 2 2 2 2" xfId="521" xr:uid="{00000000-0005-0000-0000-000048000000}"/>
    <cellStyle name="Comma 2 2 4 2 2 2 2 2 2 2" xfId="773" xr:uid="{00000000-0005-0000-0000-000049000000}"/>
    <cellStyle name="Comma 2 2 4 2 2 2 2 2 2 2 2" xfId="1277" xr:uid="{00000000-0005-0000-0000-00004A000000}"/>
    <cellStyle name="Comma 2 2 4 2 2 2 2 2 2 2 3" xfId="1781" xr:uid="{00000000-0005-0000-0000-00004B000000}"/>
    <cellStyle name="Comma 2 2 4 2 2 2 2 2 2 3" xfId="1025" xr:uid="{00000000-0005-0000-0000-00004C000000}"/>
    <cellStyle name="Comma 2 2 4 2 2 2 2 2 2 4" xfId="1529" xr:uid="{00000000-0005-0000-0000-00004D000000}"/>
    <cellStyle name="Comma 2 2 4 2 2 2 2 2 3" xfId="647" xr:uid="{00000000-0005-0000-0000-00004E000000}"/>
    <cellStyle name="Comma 2 2 4 2 2 2 2 2 3 2" xfId="1151" xr:uid="{00000000-0005-0000-0000-00004F000000}"/>
    <cellStyle name="Comma 2 2 4 2 2 2 2 2 3 3" xfId="1655" xr:uid="{00000000-0005-0000-0000-000050000000}"/>
    <cellStyle name="Comma 2 2 4 2 2 2 2 2 4" xfId="899" xr:uid="{00000000-0005-0000-0000-000051000000}"/>
    <cellStyle name="Comma 2 2 4 2 2 2 2 2 5" xfId="1403" xr:uid="{00000000-0005-0000-0000-000052000000}"/>
    <cellStyle name="Comma 2 2 4 2 2 2 2 2 6" xfId="1907" xr:uid="{00000000-0005-0000-0000-000053000000}"/>
    <cellStyle name="Comma 2 2 4 2 2 2 2 3" xfId="458" xr:uid="{00000000-0005-0000-0000-000054000000}"/>
    <cellStyle name="Comma 2 2 4 2 2 2 2 3 2" xfId="710" xr:uid="{00000000-0005-0000-0000-000055000000}"/>
    <cellStyle name="Comma 2 2 4 2 2 2 2 3 2 2" xfId="1214" xr:uid="{00000000-0005-0000-0000-000056000000}"/>
    <cellStyle name="Comma 2 2 4 2 2 2 2 3 2 3" xfId="1718" xr:uid="{00000000-0005-0000-0000-000057000000}"/>
    <cellStyle name="Comma 2 2 4 2 2 2 2 3 3" xfId="962" xr:uid="{00000000-0005-0000-0000-000058000000}"/>
    <cellStyle name="Comma 2 2 4 2 2 2 2 3 4" xfId="1466" xr:uid="{00000000-0005-0000-0000-000059000000}"/>
    <cellStyle name="Comma 2 2 4 2 2 2 2 4" xfId="584" xr:uid="{00000000-0005-0000-0000-00005A000000}"/>
    <cellStyle name="Comma 2 2 4 2 2 2 2 4 2" xfId="1088" xr:uid="{00000000-0005-0000-0000-00005B000000}"/>
    <cellStyle name="Comma 2 2 4 2 2 2 2 4 3" xfId="1592" xr:uid="{00000000-0005-0000-0000-00005C000000}"/>
    <cellStyle name="Comma 2 2 4 2 2 2 2 5" xfId="836" xr:uid="{00000000-0005-0000-0000-00005D000000}"/>
    <cellStyle name="Comma 2 2 4 2 2 2 2 6" xfId="1340" xr:uid="{00000000-0005-0000-0000-00005E000000}"/>
    <cellStyle name="Comma 2 2 4 2 2 2 2 7" xfId="1844" xr:uid="{00000000-0005-0000-0000-00005F000000}"/>
    <cellStyle name="Comma 2 2 4 2 2 2 3" xfId="349" xr:uid="{00000000-0005-0000-0000-000060000000}"/>
    <cellStyle name="Comma 2 2 4 2 2 2 3 2" xfId="415" xr:uid="{00000000-0005-0000-0000-000061000000}"/>
    <cellStyle name="Comma 2 2 4 2 2 2 3 2 2" xfId="541" xr:uid="{00000000-0005-0000-0000-000062000000}"/>
    <cellStyle name="Comma 2 2 4 2 2 2 3 2 2 2" xfId="793" xr:uid="{00000000-0005-0000-0000-000063000000}"/>
    <cellStyle name="Comma 2 2 4 2 2 2 3 2 2 2 2" xfId="1297" xr:uid="{00000000-0005-0000-0000-000064000000}"/>
    <cellStyle name="Comma 2 2 4 2 2 2 3 2 2 2 3" xfId="1801" xr:uid="{00000000-0005-0000-0000-000065000000}"/>
    <cellStyle name="Comma 2 2 4 2 2 2 3 2 2 3" xfId="1045" xr:uid="{00000000-0005-0000-0000-000066000000}"/>
    <cellStyle name="Comma 2 2 4 2 2 2 3 2 2 4" xfId="1549" xr:uid="{00000000-0005-0000-0000-000067000000}"/>
    <cellStyle name="Comma 2 2 4 2 2 2 3 2 3" xfId="667" xr:uid="{00000000-0005-0000-0000-000068000000}"/>
    <cellStyle name="Comma 2 2 4 2 2 2 3 2 3 2" xfId="1171" xr:uid="{00000000-0005-0000-0000-000069000000}"/>
    <cellStyle name="Comma 2 2 4 2 2 2 3 2 3 3" xfId="1675" xr:uid="{00000000-0005-0000-0000-00006A000000}"/>
    <cellStyle name="Comma 2 2 4 2 2 2 3 2 4" xfId="919" xr:uid="{00000000-0005-0000-0000-00006B000000}"/>
    <cellStyle name="Comma 2 2 4 2 2 2 3 2 5" xfId="1423" xr:uid="{00000000-0005-0000-0000-00006C000000}"/>
    <cellStyle name="Comma 2 2 4 2 2 2 3 2 6" xfId="1927" xr:uid="{00000000-0005-0000-0000-00006D000000}"/>
    <cellStyle name="Comma 2 2 4 2 2 2 3 3" xfId="478" xr:uid="{00000000-0005-0000-0000-00006E000000}"/>
    <cellStyle name="Comma 2 2 4 2 2 2 3 3 2" xfId="730" xr:uid="{00000000-0005-0000-0000-00006F000000}"/>
    <cellStyle name="Comma 2 2 4 2 2 2 3 3 2 2" xfId="1234" xr:uid="{00000000-0005-0000-0000-000070000000}"/>
    <cellStyle name="Comma 2 2 4 2 2 2 3 3 2 3" xfId="1738" xr:uid="{00000000-0005-0000-0000-000071000000}"/>
    <cellStyle name="Comma 2 2 4 2 2 2 3 3 3" xfId="982" xr:uid="{00000000-0005-0000-0000-000072000000}"/>
    <cellStyle name="Comma 2 2 4 2 2 2 3 3 4" xfId="1486" xr:uid="{00000000-0005-0000-0000-000073000000}"/>
    <cellStyle name="Comma 2 2 4 2 2 2 3 4" xfId="604" xr:uid="{00000000-0005-0000-0000-000074000000}"/>
    <cellStyle name="Comma 2 2 4 2 2 2 3 4 2" xfId="1108" xr:uid="{00000000-0005-0000-0000-000075000000}"/>
    <cellStyle name="Comma 2 2 4 2 2 2 3 4 3" xfId="1612" xr:uid="{00000000-0005-0000-0000-000076000000}"/>
    <cellStyle name="Comma 2 2 4 2 2 2 3 5" xfId="856" xr:uid="{00000000-0005-0000-0000-000077000000}"/>
    <cellStyle name="Comma 2 2 4 2 2 2 3 6" xfId="1360" xr:uid="{00000000-0005-0000-0000-000078000000}"/>
    <cellStyle name="Comma 2 2 4 2 2 2 3 7" xfId="1864" xr:uid="{00000000-0005-0000-0000-000079000000}"/>
    <cellStyle name="Comma 2 2 4 2 2 2 4" xfId="375" xr:uid="{00000000-0005-0000-0000-00007A000000}"/>
    <cellStyle name="Comma 2 2 4 2 2 2 4 2" xfId="501" xr:uid="{00000000-0005-0000-0000-00007B000000}"/>
    <cellStyle name="Comma 2 2 4 2 2 2 4 2 2" xfId="753" xr:uid="{00000000-0005-0000-0000-00007C000000}"/>
    <cellStyle name="Comma 2 2 4 2 2 2 4 2 2 2" xfId="1257" xr:uid="{00000000-0005-0000-0000-00007D000000}"/>
    <cellStyle name="Comma 2 2 4 2 2 2 4 2 2 3" xfId="1761" xr:uid="{00000000-0005-0000-0000-00007E000000}"/>
    <cellStyle name="Comma 2 2 4 2 2 2 4 2 3" xfId="1005" xr:uid="{00000000-0005-0000-0000-00007F000000}"/>
    <cellStyle name="Comma 2 2 4 2 2 2 4 2 4" xfId="1509" xr:uid="{00000000-0005-0000-0000-000080000000}"/>
    <cellStyle name="Comma 2 2 4 2 2 2 4 3" xfId="627" xr:uid="{00000000-0005-0000-0000-000081000000}"/>
    <cellStyle name="Comma 2 2 4 2 2 2 4 3 2" xfId="1131" xr:uid="{00000000-0005-0000-0000-000082000000}"/>
    <cellStyle name="Comma 2 2 4 2 2 2 4 3 3" xfId="1635" xr:uid="{00000000-0005-0000-0000-000083000000}"/>
    <cellStyle name="Comma 2 2 4 2 2 2 4 4" xfId="879" xr:uid="{00000000-0005-0000-0000-000084000000}"/>
    <cellStyle name="Comma 2 2 4 2 2 2 4 5" xfId="1383" xr:uid="{00000000-0005-0000-0000-000085000000}"/>
    <cellStyle name="Comma 2 2 4 2 2 2 4 6" xfId="1887" xr:uid="{00000000-0005-0000-0000-000086000000}"/>
    <cellStyle name="Comma 2 2 4 2 2 2 5" xfId="438" xr:uid="{00000000-0005-0000-0000-000087000000}"/>
    <cellStyle name="Comma 2 2 4 2 2 2 5 2" xfId="690" xr:uid="{00000000-0005-0000-0000-000088000000}"/>
    <cellStyle name="Comma 2 2 4 2 2 2 5 2 2" xfId="1194" xr:uid="{00000000-0005-0000-0000-000089000000}"/>
    <cellStyle name="Comma 2 2 4 2 2 2 5 2 3" xfId="1698" xr:uid="{00000000-0005-0000-0000-00008A000000}"/>
    <cellStyle name="Comma 2 2 4 2 2 2 5 3" xfId="942" xr:uid="{00000000-0005-0000-0000-00008B000000}"/>
    <cellStyle name="Comma 2 2 4 2 2 2 5 4" xfId="1446" xr:uid="{00000000-0005-0000-0000-00008C000000}"/>
    <cellStyle name="Comma 2 2 4 2 2 2 6" xfId="564" xr:uid="{00000000-0005-0000-0000-00008D000000}"/>
    <cellStyle name="Comma 2 2 4 2 2 2 6 2" xfId="1068" xr:uid="{00000000-0005-0000-0000-00008E000000}"/>
    <cellStyle name="Comma 2 2 4 2 2 2 6 3" xfId="1572" xr:uid="{00000000-0005-0000-0000-00008F000000}"/>
    <cellStyle name="Comma 2 2 4 2 2 2 7" xfId="816" xr:uid="{00000000-0005-0000-0000-000090000000}"/>
    <cellStyle name="Comma 2 2 4 2 2 2 8" xfId="1320" xr:uid="{00000000-0005-0000-0000-000091000000}"/>
    <cellStyle name="Comma 2 2 4 2 2 2 9" xfId="1824" xr:uid="{00000000-0005-0000-0000-000092000000}"/>
    <cellStyle name="Comma 2 2 4 2 2 3" xfId="319" xr:uid="{00000000-0005-0000-0000-000093000000}"/>
    <cellStyle name="Comma 2 2 4 2 2 3 2" xfId="385" xr:uid="{00000000-0005-0000-0000-000094000000}"/>
    <cellStyle name="Comma 2 2 4 2 2 3 2 2" xfId="511" xr:uid="{00000000-0005-0000-0000-000095000000}"/>
    <cellStyle name="Comma 2 2 4 2 2 3 2 2 2" xfId="763" xr:uid="{00000000-0005-0000-0000-000096000000}"/>
    <cellStyle name="Comma 2 2 4 2 2 3 2 2 2 2" xfId="1267" xr:uid="{00000000-0005-0000-0000-000097000000}"/>
    <cellStyle name="Comma 2 2 4 2 2 3 2 2 2 3" xfId="1771" xr:uid="{00000000-0005-0000-0000-000098000000}"/>
    <cellStyle name="Comma 2 2 4 2 2 3 2 2 3" xfId="1015" xr:uid="{00000000-0005-0000-0000-000099000000}"/>
    <cellStyle name="Comma 2 2 4 2 2 3 2 2 4" xfId="1519" xr:uid="{00000000-0005-0000-0000-00009A000000}"/>
    <cellStyle name="Comma 2 2 4 2 2 3 2 3" xfId="637" xr:uid="{00000000-0005-0000-0000-00009B000000}"/>
    <cellStyle name="Comma 2 2 4 2 2 3 2 3 2" xfId="1141" xr:uid="{00000000-0005-0000-0000-00009C000000}"/>
    <cellStyle name="Comma 2 2 4 2 2 3 2 3 3" xfId="1645" xr:uid="{00000000-0005-0000-0000-00009D000000}"/>
    <cellStyle name="Comma 2 2 4 2 2 3 2 4" xfId="889" xr:uid="{00000000-0005-0000-0000-00009E000000}"/>
    <cellStyle name="Comma 2 2 4 2 2 3 2 5" xfId="1393" xr:uid="{00000000-0005-0000-0000-00009F000000}"/>
    <cellStyle name="Comma 2 2 4 2 2 3 2 6" xfId="1897" xr:uid="{00000000-0005-0000-0000-0000A0000000}"/>
    <cellStyle name="Comma 2 2 4 2 2 3 3" xfId="448" xr:uid="{00000000-0005-0000-0000-0000A1000000}"/>
    <cellStyle name="Comma 2 2 4 2 2 3 3 2" xfId="700" xr:uid="{00000000-0005-0000-0000-0000A2000000}"/>
    <cellStyle name="Comma 2 2 4 2 2 3 3 2 2" xfId="1204" xr:uid="{00000000-0005-0000-0000-0000A3000000}"/>
    <cellStyle name="Comma 2 2 4 2 2 3 3 2 3" xfId="1708" xr:uid="{00000000-0005-0000-0000-0000A4000000}"/>
    <cellStyle name="Comma 2 2 4 2 2 3 3 3" xfId="952" xr:uid="{00000000-0005-0000-0000-0000A5000000}"/>
    <cellStyle name="Comma 2 2 4 2 2 3 3 4" xfId="1456" xr:uid="{00000000-0005-0000-0000-0000A6000000}"/>
    <cellStyle name="Comma 2 2 4 2 2 3 4" xfId="574" xr:uid="{00000000-0005-0000-0000-0000A7000000}"/>
    <cellStyle name="Comma 2 2 4 2 2 3 4 2" xfId="1078" xr:uid="{00000000-0005-0000-0000-0000A8000000}"/>
    <cellStyle name="Comma 2 2 4 2 2 3 4 3" xfId="1582" xr:uid="{00000000-0005-0000-0000-0000A9000000}"/>
    <cellStyle name="Comma 2 2 4 2 2 3 5" xfId="826" xr:uid="{00000000-0005-0000-0000-0000AA000000}"/>
    <cellStyle name="Comma 2 2 4 2 2 3 6" xfId="1330" xr:uid="{00000000-0005-0000-0000-0000AB000000}"/>
    <cellStyle name="Comma 2 2 4 2 2 3 7" xfId="1834" xr:uid="{00000000-0005-0000-0000-0000AC000000}"/>
    <cellStyle name="Comma 2 2 4 2 2 4" xfId="339" xr:uid="{00000000-0005-0000-0000-0000AD000000}"/>
    <cellStyle name="Comma 2 2 4 2 2 4 2" xfId="405" xr:uid="{00000000-0005-0000-0000-0000AE000000}"/>
    <cellStyle name="Comma 2 2 4 2 2 4 2 2" xfId="531" xr:uid="{00000000-0005-0000-0000-0000AF000000}"/>
    <cellStyle name="Comma 2 2 4 2 2 4 2 2 2" xfId="783" xr:uid="{00000000-0005-0000-0000-0000B0000000}"/>
    <cellStyle name="Comma 2 2 4 2 2 4 2 2 2 2" xfId="1287" xr:uid="{00000000-0005-0000-0000-0000B1000000}"/>
    <cellStyle name="Comma 2 2 4 2 2 4 2 2 2 3" xfId="1791" xr:uid="{00000000-0005-0000-0000-0000B2000000}"/>
    <cellStyle name="Comma 2 2 4 2 2 4 2 2 3" xfId="1035" xr:uid="{00000000-0005-0000-0000-0000B3000000}"/>
    <cellStyle name="Comma 2 2 4 2 2 4 2 2 4" xfId="1539" xr:uid="{00000000-0005-0000-0000-0000B4000000}"/>
    <cellStyle name="Comma 2 2 4 2 2 4 2 3" xfId="657" xr:uid="{00000000-0005-0000-0000-0000B5000000}"/>
    <cellStyle name="Comma 2 2 4 2 2 4 2 3 2" xfId="1161" xr:uid="{00000000-0005-0000-0000-0000B6000000}"/>
    <cellStyle name="Comma 2 2 4 2 2 4 2 3 3" xfId="1665" xr:uid="{00000000-0005-0000-0000-0000B7000000}"/>
    <cellStyle name="Comma 2 2 4 2 2 4 2 4" xfId="909" xr:uid="{00000000-0005-0000-0000-0000B8000000}"/>
    <cellStyle name="Comma 2 2 4 2 2 4 2 5" xfId="1413" xr:uid="{00000000-0005-0000-0000-0000B9000000}"/>
    <cellStyle name="Comma 2 2 4 2 2 4 2 6" xfId="1917" xr:uid="{00000000-0005-0000-0000-0000BA000000}"/>
    <cellStyle name="Comma 2 2 4 2 2 4 3" xfId="468" xr:uid="{00000000-0005-0000-0000-0000BB000000}"/>
    <cellStyle name="Comma 2 2 4 2 2 4 3 2" xfId="720" xr:uid="{00000000-0005-0000-0000-0000BC000000}"/>
    <cellStyle name="Comma 2 2 4 2 2 4 3 2 2" xfId="1224" xr:uid="{00000000-0005-0000-0000-0000BD000000}"/>
    <cellStyle name="Comma 2 2 4 2 2 4 3 2 3" xfId="1728" xr:uid="{00000000-0005-0000-0000-0000BE000000}"/>
    <cellStyle name="Comma 2 2 4 2 2 4 3 3" xfId="972" xr:uid="{00000000-0005-0000-0000-0000BF000000}"/>
    <cellStyle name="Comma 2 2 4 2 2 4 3 4" xfId="1476" xr:uid="{00000000-0005-0000-0000-0000C0000000}"/>
    <cellStyle name="Comma 2 2 4 2 2 4 4" xfId="594" xr:uid="{00000000-0005-0000-0000-0000C1000000}"/>
    <cellStyle name="Comma 2 2 4 2 2 4 4 2" xfId="1098" xr:uid="{00000000-0005-0000-0000-0000C2000000}"/>
    <cellStyle name="Comma 2 2 4 2 2 4 4 3" xfId="1602" xr:uid="{00000000-0005-0000-0000-0000C3000000}"/>
    <cellStyle name="Comma 2 2 4 2 2 4 5" xfId="846" xr:uid="{00000000-0005-0000-0000-0000C4000000}"/>
    <cellStyle name="Comma 2 2 4 2 2 4 6" xfId="1350" xr:uid="{00000000-0005-0000-0000-0000C5000000}"/>
    <cellStyle name="Comma 2 2 4 2 2 4 7" xfId="1854" xr:uid="{00000000-0005-0000-0000-0000C6000000}"/>
    <cellStyle name="Comma 2 2 4 2 2 5" xfId="365" xr:uid="{00000000-0005-0000-0000-0000C7000000}"/>
    <cellStyle name="Comma 2 2 4 2 2 5 2" xfId="491" xr:uid="{00000000-0005-0000-0000-0000C8000000}"/>
    <cellStyle name="Comma 2 2 4 2 2 5 2 2" xfId="743" xr:uid="{00000000-0005-0000-0000-0000C9000000}"/>
    <cellStyle name="Comma 2 2 4 2 2 5 2 2 2" xfId="1247" xr:uid="{00000000-0005-0000-0000-0000CA000000}"/>
    <cellStyle name="Comma 2 2 4 2 2 5 2 2 3" xfId="1751" xr:uid="{00000000-0005-0000-0000-0000CB000000}"/>
    <cellStyle name="Comma 2 2 4 2 2 5 2 3" xfId="995" xr:uid="{00000000-0005-0000-0000-0000CC000000}"/>
    <cellStyle name="Comma 2 2 4 2 2 5 2 4" xfId="1499" xr:uid="{00000000-0005-0000-0000-0000CD000000}"/>
    <cellStyle name="Comma 2 2 4 2 2 5 3" xfId="617" xr:uid="{00000000-0005-0000-0000-0000CE000000}"/>
    <cellStyle name="Comma 2 2 4 2 2 5 3 2" xfId="1121" xr:uid="{00000000-0005-0000-0000-0000CF000000}"/>
    <cellStyle name="Comma 2 2 4 2 2 5 3 3" xfId="1625" xr:uid="{00000000-0005-0000-0000-0000D0000000}"/>
    <cellStyle name="Comma 2 2 4 2 2 5 4" xfId="869" xr:uid="{00000000-0005-0000-0000-0000D1000000}"/>
    <cellStyle name="Comma 2 2 4 2 2 5 5" xfId="1373" xr:uid="{00000000-0005-0000-0000-0000D2000000}"/>
    <cellStyle name="Comma 2 2 4 2 2 5 6" xfId="1877" xr:uid="{00000000-0005-0000-0000-0000D3000000}"/>
    <cellStyle name="Comma 2 2 4 2 2 6" xfId="428" xr:uid="{00000000-0005-0000-0000-0000D4000000}"/>
    <cellStyle name="Comma 2 2 4 2 2 6 2" xfId="680" xr:uid="{00000000-0005-0000-0000-0000D5000000}"/>
    <cellStyle name="Comma 2 2 4 2 2 6 2 2" xfId="1184" xr:uid="{00000000-0005-0000-0000-0000D6000000}"/>
    <cellStyle name="Comma 2 2 4 2 2 6 2 3" xfId="1688" xr:uid="{00000000-0005-0000-0000-0000D7000000}"/>
    <cellStyle name="Comma 2 2 4 2 2 6 3" xfId="932" xr:uid="{00000000-0005-0000-0000-0000D8000000}"/>
    <cellStyle name="Comma 2 2 4 2 2 6 4" xfId="1436" xr:uid="{00000000-0005-0000-0000-0000D9000000}"/>
    <cellStyle name="Comma 2 2 4 2 2 7" xfId="554" xr:uid="{00000000-0005-0000-0000-0000DA000000}"/>
    <cellStyle name="Comma 2 2 4 2 2 7 2" xfId="1058" xr:uid="{00000000-0005-0000-0000-0000DB000000}"/>
    <cellStyle name="Comma 2 2 4 2 2 7 3" xfId="1562" xr:uid="{00000000-0005-0000-0000-0000DC000000}"/>
    <cellStyle name="Comma 2 2 4 2 2 8" xfId="806" xr:uid="{00000000-0005-0000-0000-0000DD000000}"/>
    <cellStyle name="Comma 2 2 4 2 2 9" xfId="1310" xr:uid="{00000000-0005-0000-0000-0000DE000000}"/>
    <cellStyle name="Comma 2 2 4 2 3" xfId="305" xr:uid="{00000000-0005-0000-0000-0000DF000000}"/>
    <cellStyle name="Comma 2 2 4 2 3 2" xfId="325" xr:uid="{00000000-0005-0000-0000-0000E0000000}"/>
    <cellStyle name="Comma 2 2 4 2 3 2 2" xfId="391" xr:uid="{00000000-0005-0000-0000-0000E1000000}"/>
    <cellStyle name="Comma 2 2 4 2 3 2 2 2" xfId="517" xr:uid="{00000000-0005-0000-0000-0000E2000000}"/>
    <cellStyle name="Comma 2 2 4 2 3 2 2 2 2" xfId="769" xr:uid="{00000000-0005-0000-0000-0000E3000000}"/>
    <cellStyle name="Comma 2 2 4 2 3 2 2 2 2 2" xfId="1273" xr:uid="{00000000-0005-0000-0000-0000E4000000}"/>
    <cellStyle name="Comma 2 2 4 2 3 2 2 2 2 3" xfId="1777" xr:uid="{00000000-0005-0000-0000-0000E5000000}"/>
    <cellStyle name="Comma 2 2 4 2 3 2 2 2 3" xfId="1021" xr:uid="{00000000-0005-0000-0000-0000E6000000}"/>
    <cellStyle name="Comma 2 2 4 2 3 2 2 2 4" xfId="1525" xr:uid="{00000000-0005-0000-0000-0000E7000000}"/>
    <cellStyle name="Comma 2 2 4 2 3 2 2 3" xfId="643" xr:uid="{00000000-0005-0000-0000-0000E8000000}"/>
    <cellStyle name="Comma 2 2 4 2 3 2 2 3 2" xfId="1147" xr:uid="{00000000-0005-0000-0000-0000E9000000}"/>
    <cellStyle name="Comma 2 2 4 2 3 2 2 3 3" xfId="1651" xr:uid="{00000000-0005-0000-0000-0000EA000000}"/>
    <cellStyle name="Comma 2 2 4 2 3 2 2 4" xfId="895" xr:uid="{00000000-0005-0000-0000-0000EB000000}"/>
    <cellStyle name="Comma 2 2 4 2 3 2 2 5" xfId="1399" xr:uid="{00000000-0005-0000-0000-0000EC000000}"/>
    <cellStyle name="Comma 2 2 4 2 3 2 2 6" xfId="1903" xr:uid="{00000000-0005-0000-0000-0000ED000000}"/>
    <cellStyle name="Comma 2 2 4 2 3 2 3" xfId="454" xr:uid="{00000000-0005-0000-0000-0000EE000000}"/>
    <cellStyle name="Comma 2 2 4 2 3 2 3 2" xfId="706" xr:uid="{00000000-0005-0000-0000-0000EF000000}"/>
    <cellStyle name="Comma 2 2 4 2 3 2 3 2 2" xfId="1210" xr:uid="{00000000-0005-0000-0000-0000F0000000}"/>
    <cellStyle name="Comma 2 2 4 2 3 2 3 2 3" xfId="1714" xr:uid="{00000000-0005-0000-0000-0000F1000000}"/>
    <cellStyle name="Comma 2 2 4 2 3 2 3 3" xfId="958" xr:uid="{00000000-0005-0000-0000-0000F2000000}"/>
    <cellStyle name="Comma 2 2 4 2 3 2 3 4" xfId="1462" xr:uid="{00000000-0005-0000-0000-0000F3000000}"/>
    <cellStyle name="Comma 2 2 4 2 3 2 4" xfId="580" xr:uid="{00000000-0005-0000-0000-0000F4000000}"/>
    <cellStyle name="Comma 2 2 4 2 3 2 4 2" xfId="1084" xr:uid="{00000000-0005-0000-0000-0000F5000000}"/>
    <cellStyle name="Comma 2 2 4 2 3 2 4 3" xfId="1588" xr:uid="{00000000-0005-0000-0000-0000F6000000}"/>
    <cellStyle name="Comma 2 2 4 2 3 2 5" xfId="832" xr:uid="{00000000-0005-0000-0000-0000F7000000}"/>
    <cellStyle name="Comma 2 2 4 2 3 2 6" xfId="1336" xr:uid="{00000000-0005-0000-0000-0000F8000000}"/>
    <cellStyle name="Comma 2 2 4 2 3 2 7" xfId="1840" xr:uid="{00000000-0005-0000-0000-0000F9000000}"/>
    <cellStyle name="Comma 2 2 4 2 3 3" xfId="345" xr:uid="{00000000-0005-0000-0000-0000FA000000}"/>
    <cellStyle name="Comma 2 2 4 2 3 3 2" xfId="411" xr:uid="{00000000-0005-0000-0000-0000FB000000}"/>
    <cellStyle name="Comma 2 2 4 2 3 3 2 2" xfId="537" xr:uid="{00000000-0005-0000-0000-0000FC000000}"/>
    <cellStyle name="Comma 2 2 4 2 3 3 2 2 2" xfId="789" xr:uid="{00000000-0005-0000-0000-0000FD000000}"/>
    <cellStyle name="Comma 2 2 4 2 3 3 2 2 2 2" xfId="1293" xr:uid="{00000000-0005-0000-0000-0000FE000000}"/>
    <cellStyle name="Comma 2 2 4 2 3 3 2 2 2 3" xfId="1797" xr:uid="{00000000-0005-0000-0000-0000FF000000}"/>
    <cellStyle name="Comma 2 2 4 2 3 3 2 2 3" xfId="1041" xr:uid="{00000000-0005-0000-0000-000000010000}"/>
    <cellStyle name="Comma 2 2 4 2 3 3 2 2 4" xfId="1545" xr:uid="{00000000-0005-0000-0000-000001010000}"/>
    <cellStyle name="Comma 2 2 4 2 3 3 2 3" xfId="663" xr:uid="{00000000-0005-0000-0000-000002010000}"/>
    <cellStyle name="Comma 2 2 4 2 3 3 2 3 2" xfId="1167" xr:uid="{00000000-0005-0000-0000-000003010000}"/>
    <cellStyle name="Comma 2 2 4 2 3 3 2 3 3" xfId="1671" xr:uid="{00000000-0005-0000-0000-000004010000}"/>
    <cellStyle name="Comma 2 2 4 2 3 3 2 4" xfId="915" xr:uid="{00000000-0005-0000-0000-000005010000}"/>
    <cellStyle name="Comma 2 2 4 2 3 3 2 5" xfId="1419" xr:uid="{00000000-0005-0000-0000-000006010000}"/>
    <cellStyle name="Comma 2 2 4 2 3 3 2 6" xfId="1923" xr:uid="{00000000-0005-0000-0000-000007010000}"/>
    <cellStyle name="Comma 2 2 4 2 3 3 3" xfId="474" xr:uid="{00000000-0005-0000-0000-000008010000}"/>
    <cellStyle name="Comma 2 2 4 2 3 3 3 2" xfId="726" xr:uid="{00000000-0005-0000-0000-000009010000}"/>
    <cellStyle name="Comma 2 2 4 2 3 3 3 2 2" xfId="1230" xr:uid="{00000000-0005-0000-0000-00000A010000}"/>
    <cellStyle name="Comma 2 2 4 2 3 3 3 2 3" xfId="1734" xr:uid="{00000000-0005-0000-0000-00000B010000}"/>
    <cellStyle name="Comma 2 2 4 2 3 3 3 3" xfId="978" xr:uid="{00000000-0005-0000-0000-00000C010000}"/>
    <cellStyle name="Comma 2 2 4 2 3 3 3 4" xfId="1482" xr:uid="{00000000-0005-0000-0000-00000D010000}"/>
    <cellStyle name="Comma 2 2 4 2 3 3 4" xfId="600" xr:uid="{00000000-0005-0000-0000-00000E010000}"/>
    <cellStyle name="Comma 2 2 4 2 3 3 4 2" xfId="1104" xr:uid="{00000000-0005-0000-0000-00000F010000}"/>
    <cellStyle name="Comma 2 2 4 2 3 3 4 3" xfId="1608" xr:uid="{00000000-0005-0000-0000-000010010000}"/>
    <cellStyle name="Comma 2 2 4 2 3 3 5" xfId="852" xr:uid="{00000000-0005-0000-0000-000011010000}"/>
    <cellStyle name="Comma 2 2 4 2 3 3 6" xfId="1356" xr:uid="{00000000-0005-0000-0000-000012010000}"/>
    <cellStyle name="Comma 2 2 4 2 3 3 7" xfId="1860" xr:uid="{00000000-0005-0000-0000-000013010000}"/>
    <cellStyle name="Comma 2 2 4 2 3 4" xfId="371" xr:uid="{00000000-0005-0000-0000-000014010000}"/>
    <cellStyle name="Comma 2 2 4 2 3 4 2" xfId="497" xr:uid="{00000000-0005-0000-0000-000015010000}"/>
    <cellStyle name="Comma 2 2 4 2 3 4 2 2" xfId="749" xr:uid="{00000000-0005-0000-0000-000016010000}"/>
    <cellStyle name="Comma 2 2 4 2 3 4 2 2 2" xfId="1253" xr:uid="{00000000-0005-0000-0000-000017010000}"/>
    <cellStyle name="Comma 2 2 4 2 3 4 2 2 3" xfId="1757" xr:uid="{00000000-0005-0000-0000-000018010000}"/>
    <cellStyle name="Comma 2 2 4 2 3 4 2 3" xfId="1001" xr:uid="{00000000-0005-0000-0000-000019010000}"/>
    <cellStyle name="Comma 2 2 4 2 3 4 2 4" xfId="1505" xr:uid="{00000000-0005-0000-0000-00001A010000}"/>
    <cellStyle name="Comma 2 2 4 2 3 4 3" xfId="623" xr:uid="{00000000-0005-0000-0000-00001B010000}"/>
    <cellStyle name="Comma 2 2 4 2 3 4 3 2" xfId="1127" xr:uid="{00000000-0005-0000-0000-00001C010000}"/>
    <cellStyle name="Comma 2 2 4 2 3 4 3 3" xfId="1631" xr:uid="{00000000-0005-0000-0000-00001D010000}"/>
    <cellStyle name="Comma 2 2 4 2 3 4 4" xfId="875" xr:uid="{00000000-0005-0000-0000-00001E010000}"/>
    <cellStyle name="Comma 2 2 4 2 3 4 5" xfId="1379" xr:uid="{00000000-0005-0000-0000-00001F010000}"/>
    <cellStyle name="Comma 2 2 4 2 3 4 6" xfId="1883" xr:uid="{00000000-0005-0000-0000-000020010000}"/>
    <cellStyle name="Comma 2 2 4 2 3 5" xfId="434" xr:uid="{00000000-0005-0000-0000-000021010000}"/>
    <cellStyle name="Comma 2 2 4 2 3 5 2" xfId="686" xr:uid="{00000000-0005-0000-0000-000022010000}"/>
    <cellStyle name="Comma 2 2 4 2 3 5 2 2" xfId="1190" xr:uid="{00000000-0005-0000-0000-000023010000}"/>
    <cellStyle name="Comma 2 2 4 2 3 5 2 3" xfId="1694" xr:uid="{00000000-0005-0000-0000-000024010000}"/>
    <cellStyle name="Comma 2 2 4 2 3 5 3" xfId="938" xr:uid="{00000000-0005-0000-0000-000025010000}"/>
    <cellStyle name="Comma 2 2 4 2 3 5 4" xfId="1442" xr:uid="{00000000-0005-0000-0000-000026010000}"/>
    <cellStyle name="Comma 2 2 4 2 3 6" xfId="560" xr:uid="{00000000-0005-0000-0000-000027010000}"/>
    <cellStyle name="Comma 2 2 4 2 3 6 2" xfId="1064" xr:uid="{00000000-0005-0000-0000-000028010000}"/>
    <cellStyle name="Comma 2 2 4 2 3 6 3" xfId="1568" xr:uid="{00000000-0005-0000-0000-000029010000}"/>
    <cellStyle name="Comma 2 2 4 2 3 7" xfId="812" xr:uid="{00000000-0005-0000-0000-00002A010000}"/>
    <cellStyle name="Comma 2 2 4 2 3 8" xfId="1316" xr:uid="{00000000-0005-0000-0000-00002B010000}"/>
    <cellStyle name="Comma 2 2 4 2 3 9" xfId="1820" xr:uid="{00000000-0005-0000-0000-00002C010000}"/>
    <cellStyle name="Comma 2 2 4 2 4" xfId="315" xr:uid="{00000000-0005-0000-0000-00002D010000}"/>
    <cellStyle name="Comma 2 2 4 2 4 2" xfId="381" xr:uid="{00000000-0005-0000-0000-00002E010000}"/>
    <cellStyle name="Comma 2 2 4 2 4 2 2" xfId="507" xr:uid="{00000000-0005-0000-0000-00002F010000}"/>
    <cellStyle name="Comma 2 2 4 2 4 2 2 2" xfId="759" xr:uid="{00000000-0005-0000-0000-000030010000}"/>
    <cellStyle name="Comma 2 2 4 2 4 2 2 2 2" xfId="1263" xr:uid="{00000000-0005-0000-0000-000031010000}"/>
    <cellStyle name="Comma 2 2 4 2 4 2 2 2 3" xfId="1767" xr:uid="{00000000-0005-0000-0000-000032010000}"/>
    <cellStyle name="Comma 2 2 4 2 4 2 2 3" xfId="1011" xr:uid="{00000000-0005-0000-0000-000033010000}"/>
    <cellStyle name="Comma 2 2 4 2 4 2 2 4" xfId="1515" xr:uid="{00000000-0005-0000-0000-000034010000}"/>
    <cellStyle name="Comma 2 2 4 2 4 2 3" xfId="633" xr:uid="{00000000-0005-0000-0000-000035010000}"/>
    <cellStyle name="Comma 2 2 4 2 4 2 3 2" xfId="1137" xr:uid="{00000000-0005-0000-0000-000036010000}"/>
    <cellStyle name="Comma 2 2 4 2 4 2 3 3" xfId="1641" xr:uid="{00000000-0005-0000-0000-000037010000}"/>
    <cellStyle name="Comma 2 2 4 2 4 2 4" xfId="885" xr:uid="{00000000-0005-0000-0000-000038010000}"/>
    <cellStyle name="Comma 2 2 4 2 4 2 5" xfId="1389" xr:uid="{00000000-0005-0000-0000-000039010000}"/>
    <cellStyle name="Comma 2 2 4 2 4 2 6" xfId="1893" xr:uid="{00000000-0005-0000-0000-00003A010000}"/>
    <cellStyle name="Comma 2 2 4 2 4 3" xfId="444" xr:uid="{00000000-0005-0000-0000-00003B010000}"/>
    <cellStyle name="Comma 2 2 4 2 4 3 2" xfId="696" xr:uid="{00000000-0005-0000-0000-00003C010000}"/>
    <cellStyle name="Comma 2 2 4 2 4 3 2 2" xfId="1200" xr:uid="{00000000-0005-0000-0000-00003D010000}"/>
    <cellStyle name="Comma 2 2 4 2 4 3 2 3" xfId="1704" xr:uid="{00000000-0005-0000-0000-00003E010000}"/>
    <cellStyle name="Comma 2 2 4 2 4 3 3" xfId="948" xr:uid="{00000000-0005-0000-0000-00003F010000}"/>
    <cellStyle name="Comma 2 2 4 2 4 3 4" xfId="1452" xr:uid="{00000000-0005-0000-0000-000040010000}"/>
    <cellStyle name="Comma 2 2 4 2 4 4" xfId="570" xr:uid="{00000000-0005-0000-0000-000041010000}"/>
    <cellStyle name="Comma 2 2 4 2 4 4 2" xfId="1074" xr:uid="{00000000-0005-0000-0000-000042010000}"/>
    <cellStyle name="Comma 2 2 4 2 4 4 3" xfId="1578" xr:uid="{00000000-0005-0000-0000-000043010000}"/>
    <cellStyle name="Comma 2 2 4 2 4 5" xfId="822" xr:uid="{00000000-0005-0000-0000-000044010000}"/>
    <cellStyle name="Comma 2 2 4 2 4 6" xfId="1326" xr:uid="{00000000-0005-0000-0000-000045010000}"/>
    <cellStyle name="Comma 2 2 4 2 4 7" xfId="1830" xr:uid="{00000000-0005-0000-0000-000046010000}"/>
    <cellStyle name="Comma 2 2 4 2 5" xfId="335" xr:uid="{00000000-0005-0000-0000-000047010000}"/>
    <cellStyle name="Comma 2 2 4 2 5 2" xfId="401" xr:uid="{00000000-0005-0000-0000-000048010000}"/>
    <cellStyle name="Comma 2 2 4 2 5 2 2" xfId="527" xr:uid="{00000000-0005-0000-0000-000049010000}"/>
    <cellStyle name="Comma 2 2 4 2 5 2 2 2" xfId="779" xr:uid="{00000000-0005-0000-0000-00004A010000}"/>
    <cellStyle name="Comma 2 2 4 2 5 2 2 2 2" xfId="1283" xr:uid="{00000000-0005-0000-0000-00004B010000}"/>
    <cellStyle name="Comma 2 2 4 2 5 2 2 2 3" xfId="1787" xr:uid="{00000000-0005-0000-0000-00004C010000}"/>
    <cellStyle name="Comma 2 2 4 2 5 2 2 3" xfId="1031" xr:uid="{00000000-0005-0000-0000-00004D010000}"/>
    <cellStyle name="Comma 2 2 4 2 5 2 2 4" xfId="1535" xr:uid="{00000000-0005-0000-0000-00004E010000}"/>
    <cellStyle name="Comma 2 2 4 2 5 2 3" xfId="653" xr:uid="{00000000-0005-0000-0000-00004F010000}"/>
    <cellStyle name="Comma 2 2 4 2 5 2 3 2" xfId="1157" xr:uid="{00000000-0005-0000-0000-000050010000}"/>
    <cellStyle name="Comma 2 2 4 2 5 2 3 3" xfId="1661" xr:uid="{00000000-0005-0000-0000-000051010000}"/>
    <cellStyle name="Comma 2 2 4 2 5 2 4" xfId="905" xr:uid="{00000000-0005-0000-0000-000052010000}"/>
    <cellStyle name="Comma 2 2 4 2 5 2 5" xfId="1409" xr:uid="{00000000-0005-0000-0000-000053010000}"/>
    <cellStyle name="Comma 2 2 4 2 5 2 6" xfId="1913" xr:uid="{00000000-0005-0000-0000-000054010000}"/>
    <cellStyle name="Comma 2 2 4 2 5 3" xfId="464" xr:uid="{00000000-0005-0000-0000-000055010000}"/>
    <cellStyle name="Comma 2 2 4 2 5 3 2" xfId="716" xr:uid="{00000000-0005-0000-0000-000056010000}"/>
    <cellStyle name="Comma 2 2 4 2 5 3 2 2" xfId="1220" xr:uid="{00000000-0005-0000-0000-000057010000}"/>
    <cellStyle name="Comma 2 2 4 2 5 3 2 3" xfId="1724" xr:uid="{00000000-0005-0000-0000-000058010000}"/>
    <cellStyle name="Comma 2 2 4 2 5 3 3" xfId="968" xr:uid="{00000000-0005-0000-0000-000059010000}"/>
    <cellStyle name="Comma 2 2 4 2 5 3 4" xfId="1472" xr:uid="{00000000-0005-0000-0000-00005A010000}"/>
    <cellStyle name="Comma 2 2 4 2 5 4" xfId="590" xr:uid="{00000000-0005-0000-0000-00005B010000}"/>
    <cellStyle name="Comma 2 2 4 2 5 4 2" xfId="1094" xr:uid="{00000000-0005-0000-0000-00005C010000}"/>
    <cellStyle name="Comma 2 2 4 2 5 4 3" xfId="1598" xr:uid="{00000000-0005-0000-0000-00005D010000}"/>
    <cellStyle name="Comma 2 2 4 2 5 5" xfId="842" xr:uid="{00000000-0005-0000-0000-00005E010000}"/>
    <cellStyle name="Comma 2 2 4 2 5 6" xfId="1346" xr:uid="{00000000-0005-0000-0000-00005F010000}"/>
    <cellStyle name="Comma 2 2 4 2 5 7" xfId="1850" xr:uid="{00000000-0005-0000-0000-000060010000}"/>
    <cellStyle name="Comma 2 2 4 2 6" xfId="361" xr:uid="{00000000-0005-0000-0000-000061010000}"/>
    <cellStyle name="Comma 2 2 4 2 6 2" xfId="487" xr:uid="{00000000-0005-0000-0000-000062010000}"/>
    <cellStyle name="Comma 2 2 4 2 6 2 2" xfId="739" xr:uid="{00000000-0005-0000-0000-000063010000}"/>
    <cellStyle name="Comma 2 2 4 2 6 2 2 2" xfId="1243" xr:uid="{00000000-0005-0000-0000-000064010000}"/>
    <cellStyle name="Comma 2 2 4 2 6 2 2 3" xfId="1747" xr:uid="{00000000-0005-0000-0000-000065010000}"/>
    <cellStyle name="Comma 2 2 4 2 6 2 3" xfId="991" xr:uid="{00000000-0005-0000-0000-000066010000}"/>
    <cellStyle name="Comma 2 2 4 2 6 2 4" xfId="1495" xr:uid="{00000000-0005-0000-0000-000067010000}"/>
    <cellStyle name="Comma 2 2 4 2 6 3" xfId="613" xr:uid="{00000000-0005-0000-0000-000068010000}"/>
    <cellStyle name="Comma 2 2 4 2 6 3 2" xfId="1117" xr:uid="{00000000-0005-0000-0000-000069010000}"/>
    <cellStyle name="Comma 2 2 4 2 6 3 3" xfId="1621" xr:uid="{00000000-0005-0000-0000-00006A010000}"/>
    <cellStyle name="Comma 2 2 4 2 6 4" xfId="865" xr:uid="{00000000-0005-0000-0000-00006B010000}"/>
    <cellStyle name="Comma 2 2 4 2 6 5" xfId="1369" xr:uid="{00000000-0005-0000-0000-00006C010000}"/>
    <cellStyle name="Comma 2 2 4 2 6 6" xfId="1873" xr:uid="{00000000-0005-0000-0000-00006D010000}"/>
    <cellStyle name="Comma 2 2 4 2 7" xfId="424" xr:uid="{00000000-0005-0000-0000-00006E010000}"/>
    <cellStyle name="Comma 2 2 4 2 7 2" xfId="676" xr:uid="{00000000-0005-0000-0000-00006F010000}"/>
    <cellStyle name="Comma 2 2 4 2 7 2 2" xfId="1180" xr:uid="{00000000-0005-0000-0000-000070010000}"/>
    <cellStyle name="Comma 2 2 4 2 7 2 3" xfId="1684" xr:uid="{00000000-0005-0000-0000-000071010000}"/>
    <cellStyle name="Comma 2 2 4 2 7 3" xfId="928" xr:uid="{00000000-0005-0000-0000-000072010000}"/>
    <cellStyle name="Comma 2 2 4 2 7 4" xfId="1432" xr:uid="{00000000-0005-0000-0000-000073010000}"/>
    <cellStyle name="Comma 2 2 4 2 8" xfId="550" xr:uid="{00000000-0005-0000-0000-000074010000}"/>
    <cellStyle name="Comma 2 2 4 2 8 2" xfId="1054" xr:uid="{00000000-0005-0000-0000-000075010000}"/>
    <cellStyle name="Comma 2 2 4 2 8 3" xfId="1558" xr:uid="{00000000-0005-0000-0000-000076010000}"/>
    <cellStyle name="Comma 2 2 4 2 9" xfId="802" xr:uid="{00000000-0005-0000-0000-000077010000}"/>
    <cellStyle name="Comma 2 2 4 3" xfId="289" xr:uid="{00000000-0005-0000-0000-000078010000}"/>
    <cellStyle name="Comma 2 2 4 3 10" xfId="1812" xr:uid="{00000000-0005-0000-0000-000079010000}"/>
    <cellStyle name="Comma 2 2 4 3 2" xfId="307" xr:uid="{00000000-0005-0000-0000-00007A010000}"/>
    <cellStyle name="Comma 2 2 4 3 2 2" xfId="327" xr:uid="{00000000-0005-0000-0000-00007B010000}"/>
    <cellStyle name="Comma 2 2 4 3 2 2 2" xfId="393" xr:uid="{00000000-0005-0000-0000-00007C010000}"/>
    <cellStyle name="Comma 2 2 4 3 2 2 2 2" xfId="519" xr:uid="{00000000-0005-0000-0000-00007D010000}"/>
    <cellStyle name="Comma 2 2 4 3 2 2 2 2 2" xfId="771" xr:uid="{00000000-0005-0000-0000-00007E010000}"/>
    <cellStyle name="Comma 2 2 4 3 2 2 2 2 2 2" xfId="1275" xr:uid="{00000000-0005-0000-0000-00007F010000}"/>
    <cellStyle name="Comma 2 2 4 3 2 2 2 2 2 3" xfId="1779" xr:uid="{00000000-0005-0000-0000-000080010000}"/>
    <cellStyle name="Comma 2 2 4 3 2 2 2 2 3" xfId="1023" xr:uid="{00000000-0005-0000-0000-000081010000}"/>
    <cellStyle name="Comma 2 2 4 3 2 2 2 2 4" xfId="1527" xr:uid="{00000000-0005-0000-0000-000082010000}"/>
    <cellStyle name="Comma 2 2 4 3 2 2 2 3" xfId="645" xr:uid="{00000000-0005-0000-0000-000083010000}"/>
    <cellStyle name="Comma 2 2 4 3 2 2 2 3 2" xfId="1149" xr:uid="{00000000-0005-0000-0000-000084010000}"/>
    <cellStyle name="Comma 2 2 4 3 2 2 2 3 3" xfId="1653" xr:uid="{00000000-0005-0000-0000-000085010000}"/>
    <cellStyle name="Comma 2 2 4 3 2 2 2 4" xfId="897" xr:uid="{00000000-0005-0000-0000-000086010000}"/>
    <cellStyle name="Comma 2 2 4 3 2 2 2 5" xfId="1401" xr:uid="{00000000-0005-0000-0000-000087010000}"/>
    <cellStyle name="Comma 2 2 4 3 2 2 2 6" xfId="1905" xr:uid="{00000000-0005-0000-0000-000088010000}"/>
    <cellStyle name="Comma 2 2 4 3 2 2 3" xfId="456" xr:uid="{00000000-0005-0000-0000-000089010000}"/>
    <cellStyle name="Comma 2 2 4 3 2 2 3 2" xfId="708" xr:uid="{00000000-0005-0000-0000-00008A010000}"/>
    <cellStyle name="Comma 2 2 4 3 2 2 3 2 2" xfId="1212" xr:uid="{00000000-0005-0000-0000-00008B010000}"/>
    <cellStyle name="Comma 2 2 4 3 2 2 3 2 3" xfId="1716" xr:uid="{00000000-0005-0000-0000-00008C010000}"/>
    <cellStyle name="Comma 2 2 4 3 2 2 3 3" xfId="960" xr:uid="{00000000-0005-0000-0000-00008D010000}"/>
    <cellStyle name="Comma 2 2 4 3 2 2 3 4" xfId="1464" xr:uid="{00000000-0005-0000-0000-00008E010000}"/>
    <cellStyle name="Comma 2 2 4 3 2 2 4" xfId="582" xr:uid="{00000000-0005-0000-0000-00008F010000}"/>
    <cellStyle name="Comma 2 2 4 3 2 2 4 2" xfId="1086" xr:uid="{00000000-0005-0000-0000-000090010000}"/>
    <cellStyle name="Comma 2 2 4 3 2 2 4 3" xfId="1590" xr:uid="{00000000-0005-0000-0000-000091010000}"/>
    <cellStyle name="Comma 2 2 4 3 2 2 5" xfId="834" xr:uid="{00000000-0005-0000-0000-000092010000}"/>
    <cellStyle name="Comma 2 2 4 3 2 2 6" xfId="1338" xr:uid="{00000000-0005-0000-0000-000093010000}"/>
    <cellStyle name="Comma 2 2 4 3 2 2 7" xfId="1842" xr:uid="{00000000-0005-0000-0000-000094010000}"/>
    <cellStyle name="Comma 2 2 4 3 2 3" xfId="347" xr:uid="{00000000-0005-0000-0000-000095010000}"/>
    <cellStyle name="Comma 2 2 4 3 2 3 2" xfId="413" xr:uid="{00000000-0005-0000-0000-000096010000}"/>
    <cellStyle name="Comma 2 2 4 3 2 3 2 2" xfId="539" xr:uid="{00000000-0005-0000-0000-000097010000}"/>
    <cellStyle name="Comma 2 2 4 3 2 3 2 2 2" xfId="791" xr:uid="{00000000-0005-0000-0000-000098010000}"/>
    <cellStyle name="Comma 2 2 4 3 2 3 2 2 2 2" xfId="1295" xr:uid="{00000000-0005-0000-0000-000099010000}"/>
    <cellStyle name="Comma 2 2 4 3 2 3 2 2 2 3" xfId="1799" xr:uid="{00000000-0005-0000-0000-00009A010000}"/>
    <cellStyle name="Comma 2 2 4 3 2 3 2 2 3" xfId="1043" xr:uid="{00000000-0005-0000-0000-00009B010000}"/>
    <cellStyle name="Comma 2 2 4 3 2 3 2 2 4" xfId="1547" xr:uid="{00000000-0005-0000-0000-00009C010000}"/>
    <cellStyle name="Comma 2 2 4 3 2 3 2 3" xfId="665" xr:uid="{00000000-0005-0000-0000-00009D010000}"/>
    <cellStyle name="Comma 2 2 4 3 2 3 2 3 2" xfId="1169" xr:uid="{00000000-0005-0000-0000-00009E010000}"/>
    <cellStyle name="Comma 2 2 4 3 2 3 2 3 3" xfId="1673" xr:uid="{00000000-0005-0000-0000-00009F010000}"/>
    <cellStyle name="Comma 2 2 4 3 2 3 2 4" xfId="917" xr:uid="{00000000-0005-0000-0000-0000A0010000}"/>
    <cellStyle name="Comma 2 2 4 3 2 3 2 5" xfId="1421" xr:uid="{00000000-0005-0000-0000-0000A1010000}"/>
    <cellStyle name="Comma 2 2 4 3 2 3 2 6" xfId="1925" xr:uid="{00000000-0005-0000-0000-0000A2010000}"/>
    <cellStyle name="Comma 2 2 4 3 2 3 3" xfId="476" xr:uid="{00000000-0005-0000-0000-0000A3010000}"/>
    <cellStyle name="Comma 2 2 4 3 2 3 3 2" xfId="728" xr:uid="{00000000-0005-0000-0000-0000A4010000}"/>
    <cellStyle name="Comma 2 2 4 3 2 3 3 2 2" xfId="1232" xr:uid="{00000000-0005-0000-0000-0000A5010000}"/>
    <cellStyle name="Comma 2 2 4 3 2 3 3 2 3" xfId="1736" xr:uid="{00000000-0005-0000-0000-0000A6010000}"/>
    <cellStyle name="Comma 2 2 4 3 2 3 3 3" xfId="980" xr:uid="{00000000-0005-0000-0000-0000A7010000}"/>
    <cellStyle name="Comma 2 2 4 3 2 3 3 4" xfId="1484" xr:uid="{00000000-0005-0000-0000-0000A8010000}"/>
    <cellStyle name="Comma 2 2 4 3 2 3 4" xfId="602" xr:uid="{00000000-0005-0000-0000-0000A9010000}"/>
    <cellStyle name="Comma 2 2 4 3 2 3 4 2" xfId="1106" xr:uid="{00000000-0005-0000-0000-0000AA010000}"/>
    <cellStyle name="Comma 2 2 4 3 2 3 4 3" xfId="1610" xr:uid="{00000000-0005-0000-0000-0000AB010000}"/>
    <cellStyle name="Comma 2 2 4 3 2 3 5" xfId="854" xr:uid="{00000000-0005-0000-0000-0000AC010000}"/>
    <cellStyle name="Comma 2 2 4 3 2 3 6" xfId="1358" xr:uid="{00000000-0005-0000-0000-0000AD010000}"/>
    <cellStyle name="Comma 2 2 4 3 2 3 7" xfId="1862" xr:uid="{00000000-0005-0000-0000-0000AE010000}"/>
    <cellStyle name="Comma 2 2 4 3 2 4" xfId="373" xr:uid="{00000000-0005-0000-0000-0000AF010000}"/>
    <cellStyle name="Comma 2 2 4 3 2 4 2" xfId="499" xr:uid="{00000000-0005-0000-0000-0000B0010000}"/>
    <cellStyle name="Comma 2 2 4 3 2 4 2 2" xfId="751" xr:uid="{00000000-0005-0000-0000-0000B1010000}"/>
    <cellStyle name="Comma 2 2 4 3 2 4 2 2 2" xfId="1255" xr:uid="{00000000-0005-0000-0000-0000B2010000}"/>
    <cellStyle name="Comma 2 2 4 3 2 4 2 2 3" xfId="1759" xr:uid="{00000000-0005-0000-0000-0000B3010000}"/>
    <cellStyle name="Comma 2 2 4 3 2 4 2 3" xfId="1003" xr:uid="{00000000-0005-0000-0000-0000B4010000}"/>
    <cellStyle name="Comma 2 2 4 3 2 4 2 4" xfId="1507" xr:uid="{00000000-0005-0000-0000-0000B5010000}"/>
    <cellStyle name="Comma 2 2 4 3 2 4 3" xfId="625" xr:uid="{00000000-0005-0000-0000-0000B6010000}"/>
    <cellStyle name="Comma 2 2 4 3 2 4 3 2" xfId="1129" xr:uid="{00000000-0005-0000-0000-0000B7010000}"/>
    <cellStyle name="Comma 2 2 4 3 2 4 3 3" xfId="1633" xr:uid="{00000000-0005-0000-0000-0000B8010000}"/>
    <cellStyle name="Comma 2 2 4 3 2 4 4" xfId="877" xr:uid="{00000000-0005-0000-0000-0000B9010000}"/>
    <cellStyle name="Comma 2 2 4 3 2 4 5" xfId="1381" xr:uid="{00000000-0005-0000-0000-0000BA010000}"/>
    <cellStyle name="Comma 2 2 4 3 2 4 6" xfId="1885" xr:uid="{00000000-0005-0000-0000-0000BB010000}"/>
    <cellStyle name="Comma 2 2 4 3 2 5" xfId="436" xr:uid="{00000000-0005-0000-0000-0000BC010000}"/>
    <cellStyle name="Comma 2 2 4 3 2 5 2" xfId="688" xr:uid="{00000000-0005-0000-0000-0000BD010000}"/>
    <cellStyle name="Comma 2 2 4 3 2 5 2 2" xfId="1192" xr:uid="{00000000-0005-0000-0000-0000BE010000}"/>
    <cellStyle name="Comma 2 2 4 3 2 5 2 3" xfId="1696" xr:uid="{00000000-0005-0000-0000-0000BF010000}"/>
    <cellStyle name="Comma 2 2 4 3 2 5 3" xfId="940" xr:uid="{00000000-0005-0000-0000-0000C0010000}"/>
    <cellStyle name="Comma 2 2 4 3 2 5 4" xfId="1444" xr:uid="{00000000-0005-0000-0000-0000C1010000}"/>
    <cellStyle name="Comma 2 2 4 3 2 6" xfId="562" xr:uid="{00000000-0005-0000-0000-0000C2010000}"/>
    <cellStyle name="Comma 2 2 4 3 2 6 2" xfId="1066" xr:uid="{00000000-0005-0000-0000-0000C3010000}"/>
    <cellStyle name="Comma 2 2 4 3 2 6 3" xfId="1570" xr:uid="{00000000-0005-0000-0000-0000C4010000}"/>
    <cellStyle name="Comma 2 2 4 3 2 7" xfId="814" xr:uid="{00000000-0005-0000-0000-0000C5010000}"/>
    <cellStyle name="Comma 2 2 4 3 2 8" xfId="1318" xr:uid="{00000000-0005-0000-0000-0000C6010000}"/>
    <cellStyle name="Comma 2 2 4 3 2 9" xfId="1822" xr:uid="{00000000-0005-0000-0000-0000C7010000}"/>
    <cellStyle name="Comma 2 2 4 3 3" xfId="317" xr:uid="{00000000-0005-0000-0000-0000C8010000}"/>
    <cellStyle name="Comma 2 2 4 3 3 2" xfId="383" xr:uid="{00000000-0005-0000-0000-0000C9010000}"/>
    <cellStyle name="Comma 2 2 4 3 3 2 2" xfId="509" xr:uid="{00000000-0005-0000-0000-0000CA010000}"/>
    <cellStyle name="Comma 2 2 4 3 3 2 2 2" xfId="761" xr:uid="{00000000-0005-0000-0000-0000CB010000}"/>
    <cellStyle name="Comma 2 2 4 3 3 2 2 2 2" xfId="1265" xr:uid="{00000000-0005-0000-0000-0000CC010000}"/>
    <cellStyle name="Comma 2 2 4 3 3 2 2 2 3" xfId="1769" xr:uid="{00000000-0005-0000-0000-0000CD010000}"/>
    <cellStyle name="Comma 2 2 4 3 3 2 2 3" xfId="1013" xr:uid="{00000000-0005-0000-0000-0000CE010000}"/>
    <cellStyle name="Comma 2 2 4 3 3 2 2 4" xfId="1517" xr:uid="{00000000-0005-0000-0000-0000CF010000}"/>
    <cellStyle name="Comma 2 2 4 3 3 2 3" xfId="635" xr:uid="{00000000-0005-0000-0000-0000D0010000}"/>
    <cellStyle name="Comma 2 2 4 3 3 2 3 2" xfId="1139" xr:uid="{00000000-0005-0000-0000-0000D1010000}"/>
    <cellStyle name="Comma 2 2 4 3 3 2 3 3" xfId="1643" xr:uid="{00000000-0005-0000-0000-0000D2010000}"/>
    <cellStyle name="Comma 2 2 4 3 3 2 4" xfId="887" xr:uid="{00000000-0005-0000-0000-0000D3010000}"/>
    <cellStyle name="Comma 2 2 4 3 3 2 5" xfId="1391" xr:uid="{00000000-0005-0000-0000-0000D4010000}"/>
    <cellStyle name="Comma 2 2 4 3 3 2 6" xfId="1895" xr:uid="{00000000-0005-0000-0000-0000D5010000}"/>
    <cellStyle name="Comma 2 2 4 3 3 3" xfId="446" xr:uid="{00000000-0005-0000-0000-0000D6010000}"/>
    <cellStyle name="Comma 2 2 4 3 3 3 2" xfId="698" xr:uid="{00000000-0005-0000-0000-0000D7010000}"/>
    <cellStyle name="Comma 2 2 4 3 3 3 2 2" xfId="1202" xr:uid="{00000000-0005-0000-0000-0000D8010000}"/>
    <cellStyle name="Comma 2 2 4 3 3 3 2 3" xfId="1706" xr:uid="{00000000-0005-0000-0000-0000D9010000}"/>
    <cellStyle name="Comma 2 2 4 3 3 3 3" xfId="950" xr:uid="{00000000-0005-0000-0000-0000DA010000}"/>
    <cellStyle name="Comma 2 2 4 3 3 3 4" xfId="1454" xr:uid="{00000000-0005-0000-0000-0000DB010000}"/>
    <cellStyle name="Comma 2 2 4 3 3 4" xfId="572" xr:uid="{00000000-0005-0000-0000-0000DC010000}"/>
    <cellStyle name="Comma 2 2 4 3 3 4 2" xfId="1076" xr:uid="{00000000-0005-0000-0000-0000DD010000}"/>
    <cellStyle name="Comma 2 2 4 3 3 4 3" xfId="1580" xr:uid="{00000000-0005-0000-0000-0000DE010000}"/>
    <cellStyle name="Comma 2 2 4 3 3 5" xfId="824" xr:uid="{00000000-0005-0000-0000-0000DF010000}"/>
    <cellStyle name="Comma 2 2 4 3 3 6" xfId="1328" xr:uid="{00000000-0005-0000-0000-0000E0010000}"/>
    <cellStyle name="Comma 2 2 4 3 3 7" xfId="1832" xr:uid="{00000000-0005-0000-0000-0000E1010000}"/>
    <cellStyle name="Comma 2 2 4 3 4" xfId="337" xr:uid="{00000000-0005-0000-0000-0000E2010000}"/>
    <cellStyle name="Comma 2 2 4 3 4 2" xfId="403" xr:uid="{00000000-0005-0000-0000-0000E3010000}"/>
    <cellStyle name="Comma 2 2 4 3 4 2 2" xfId="529" xr:uid="{00000000-0005-0000-0000-0000E4010000}"/>
    <cellStyle name="Comma 2 2 4 3 4 2 2 2" xfId="781" xr:uid="{00000000-0005-0000-0000-0000E5010000}"/>
    <cellStyle name="Comma 2 2 4 3 4 2 2 2 2" xfId="1285" xr:uid="{00000000-0005-0000-0000-0000E6010000}"/>
    <cellStyle name="Comma 2 2 4 3 4 2 2 2 3" xfId="1789" xr:uid="{00000000-0005-0000-0000-0000E7010000}"/>
    <cellStyle name="Comma 2 2 4 3 4 2 2 3" xfId="1033" xr:uid="{00000000-0005-0000-0000-0000E8010000}"/>
    <cellStyle name="Comma 2 2 4 3 4 2 2 4" xfId="1537" xr:uid="{00000000-0005-0000-0000-0000E9010000}"/>
    <cellStyle name="Comma 2 2 4 3 4 2 3" xfId="655" xr:uid="{00000000-0005-0000-0000-0000EA010000}"/>
    <cellStyle name="Comma 2 2 4 3 4 2 3 2" xfId="1159" xr:uid="{00000000-0005-0000-0000-0000EB010000}"/>
    <cellStyle name="Comma 2 2 4 3 4 2 3 3" xfId="1663" xr:uid="{00000000-0005-0000-0000-0000EC010000}"/>
    <cellStyle name="Comma 2 2 4 3 4 2 4" xfId="907" xr:uid="{00000000-0005-0000-0000-0000ED010000}"/>
    <cellStyle name="Comma 2 2 4 3 4 2 5" xfId="1411" xr:uid="{00000000-0005-0000-0000-0000EE010000}"/>
    <cellStyle name="Comma 2 2 4 3 4 2 6" xfId="1915" xr:uid="{00000000-0005-0000-0000-0000EF010000}"/>
    <cellStyle name="Comma 2 2 4 3 4 3" xfId="466" xr:uid="{00000000-0005-0000-0000-0000F0010000}"/>
    <cellStyle name="Comma 2 2 4 3 4 3 2" xfId="718" xr:uid="{00000000-0005-0000-0000-0000F1010000}"/>
    <cellStyle name="Comma 2 2 4 3 4 3 2 2" xfId="1222" xr:uid="{00000000-0005-0000-0000-0000F2010000}"/>
    <cellStyle name="Comma 2 2 4 3 4 3 2 3" xfId="1726" xr:uid="{00000000-0005-0000-0000-0000F3010000}"/>
    <cellStyle name="Comma 2 2 4 3 4 3 3" xfId="970" xr:uid="{00000000-0005-0000-0000-0000F4010000}"/>
    <cellStyle name="Comma 2 2 4 3 4 3 4" xfId="1474" xr:uid="{00000000-0005-0000-0000-0000F5010000}"/>
    <cellStyle name="Comma 2 2 4 3 4 4" xfId="592" xr:uid="{00000000-0005-0000-0000-0000F6010000}"/>
    <cellStyle name="Comma 2 2 4 3 4 4 2" xfId="1096" xr:uid="{00000000-0005-0000-0000-0000F7010000}"/>
    <cellStyle name="Comma 2 2 4 3 4 4 3" xfId="1600" xr:uid="{00000000-0005-0000-0000-0000F8010000}"/>
    <cellStyle name="Comma 2 2 4 3 4 5" xfId="844" xr:uid="{00000000-0005-0000-0000-0000F9010000}"/>
    <cellStyle name="Comma 2 2 4 3 4 6" xfId="1348" xr:uid="{00000000-0005-0000-0000-0000FA010000}"/>
    <cellStyle name="Comma 2 2 4 3 4 7" xfId="1852" xr:uid="{00000000-0005-0000-0000-0000FB010000}"/>
    <cellStyle name="Comma 2 2 4 3 5" xfId="363" xr:uid="{00000000-0005-0000-0000-0000FC010000}"/>
    <cellStyle name="Comma 2 2 4 3 5 2" xfId="489" xr:uid="{00000000-0005-0000-0000-0000FD010000}"/>
    <cellStyle name="Comma 2 2 4 3 5 2 2" xfId="741" xr:uid="{00000000-0005-0000-0000-0000FE010000}"/>
    <cellStyle name="Comma 2 2 4 3 5 2 2 2" xfId="1245" xr:uid="{00000000-0005-0000-0000-0000FF010000}"/>
    <cellStyle name="Comma 2 2 4 3 5 2 2 3" xfId="1749" xr:uid="{00000000-0005-0000-0000-000000020000}"/>
    <cellStyle name="Comma 2 2 4 3 5 2 3" xfId="993" xr:uid="{00000000-0005-0000-0000-000001020000}"/>
    <cellStyle name="Comma 2 2 4 3 5 2 4" xfId="1497" xr:uid="{00000000-0005-0000-0000-000002020000}"/>
    <cellStyle name="Comma 2 2 4 3 5 3" xfId="615" xr:uid="{00000000-0005-0000-0000-000003020000}"/>
    <cellStyle name="Comma 2 2 4 3 5 3 2" xfId="1119" xr:uid="{00000000-0005-0000-0000-000004020000}"/>
    <cellStyle name="Comma 2 2 4 3 5 3 3" xfId="1623" xr:uid="{00000000-0005-0000-0000-000005020000}"/>
    <cellStyle name="Comma 2 2 4 3 5 4" xfId="867" xr:uid="{00000000-0005-0000-0000-000006020000}"/>
    <cellStyle name="Comma 2 2 4 3 5 5" xfId="1371" xr:uid="{00000000-0005-0000-0000-000007020000}"/>
    <cellStyle name="Comma 2 2 4 3 5 6" xfId="1875" xr:uid="{00000000-0005-0000-0000-000008020000}"/>
    <cellStyle name="Comma 2 2 4 3 6" xfId="426" xr:uid="{00000000-0005-0000-0000-000009020000}"/>
    <cellStyle name="Comma 2 2 4 3 6 2" xfId="678" xr:uid="{00000000-0005-0000-0000-00000A020000}"/>
    <cellStyle name="Comma 2 2 4 3 6 2 2" xfId="1182" xr:uid="{00000000-0005-0000-0000-00000B020000}"/>
    <cellStyle name="Comma 2 2 4 3 6 2 3" xfId="1686" xr:uid="{00000000-0005-0000-0000-00000C020000}"/>
    <cellStyle name="Comma 2 2 4 3 6 3" xfId="930" xr:uid="{00000000-0005-0000-0000-00000D020000}"/>
    <cellStyle name="Comma 2 2 4 3 6 4" xfId="1434" xr:uid="{00000000-0005-0000-0000-00000E020000}"/>
    <cellStyle name="Comma 2 2 4 3 7" xfId="552" xr:uid="{00000000-0005-0000-0000-00000F020000}"/>
    <cellStyle name="Comma 2 2 4 3 7 2" xfId="1056" xr:uid="{00000000-0005-0000-0000-000010020000}"/>
    <cellStyle name="Comma 2 2 4 3 7 3" xfId="1560" xr:uid="{00000000-0005-0000-0000-000011020000}"/>
    <cellStyle name="Comma 2 2 4 3 8" xfId="804" xr:uid="{00000000-0005-0000-0000-000012020000}"/>
    <cellStyle name="Comma 2 2 4 3 9" xfId="1308" xr:uid="{00000000-0005-0000-0000-000013020000}"/>
    <cellStyle name="Comma 2 2 4 4" xfId="293" xr:uid="{00000000-0005-0000-0000-000014020000}"/>
    <cellStyle name="Comma 2 2 4 4 10" xfId="1816" xr:uid="{00000000-0005-0000-0000-000015020000}"/>
    <cellStyle name="Comma 2 2 4 4 2" xfId="311" xr:uid="{00000000-0005-0000-0000-000016020000}"/>
    <cellStyle name="Comma 2 2 4 4 2 2" xfId="331" xr:uid="{00000000-0005-0000-0000-000017020000}"/>
    <cellStyle name="Comma 2 2 4 4 2 2 2" xfId="397" xr:uid="{00000000-0005-0000-0000-000018020000}"/>
    <cellStyle name="Comma 2 2 4 4 2 2 2 2" xfId="523" xr:uid="{00000000-0005-0000-0000-000019020000}"/>
    <cellStyle name="Comma 2 2 4 4 2 2 2 2 2" xfId="775" xr:uid="{00000000-0005-0000-0000-00001A020000}"/>
    <cellStyle name="Comma 2 2 4 4 2 2 2 2 2 2" xfId="1279" xr:uid="{00000000-0005-0000-0000-00001B020000}"/>
    <cellStyle name="Comma 2 2 4 4 2 2 2 2 2 3" xfId="1783" xr:uid="{00000000-0005-0000-0000-00001C020000}"/>
    <cellStyle name="Comma 2 2 4 4 2 2 2 2 3" xfId="1027" xr:uid="{00000000-0005-0000-0000-00001D020000}"/>
    <cellStyle name="Comma 2 2 4 4 2 2 2 2 4" xfId="1531" xr:uid="{00000000-0005-0000-0000-00001E020000}"/>
    <cellStyle name="Comma 2 2 4 4 2 2 2 3" xfId="649" xr:uid="{00000000-0005-0000-0000-00001F020000}"/>
    <cellStyle name="Comma 2 2 4 4 2 2 2 3 2" xfId="1153" xr:uid="{00000000-0005-0000-0000-000020020000}"/>
    <cellStyle name="Comma 2 2 4 4 2 2 2 3 3" xfId="1657" xr:uid="{00000000-0005-0000-0000-000021020000}"/>
    <cellStyle name="Comma 2 2 4 4 2 2 2 4" xfId="901" xr:uid="{00000000-0005-0000-0000-000022020000}"/>
    <cellStyle name="Comma 2 2 4 4 2 2 2 5" xfId="1405" xr:uid="{00000000-0005-0000-0000-000023020000}"/>
    <cellStyle name="Comma 2 2 4 4 2 2 2 6" xfId="1909" xr:uid="{00000000-0005-0000-0000-000024020000}"/>
    <cellStyle name="Comma 2 2 4 4 2 2 3" xfId="460" xr:uid="{00000000-0005-0000-0000-000025020000}"/>
    <cellStyle name="Comma 2 2 4 4 2 2 3 2" xfId="712" xr:uid="{00000000-0005-0000-0000-000026020000}"/>
    <cellStyle name="Comma 2 2 4 4 2 2 3 2 2" xfId="1216" xr:uid="{00000000-0005-0000-0000-000027020000}"/>
    <cellStyle name="Comma 2 2 4 4 2 2 3 2 3" xfId="1720" xr:uid="{00000000-0005-0000-0000-000028020000}"/>
    <cellStyle name="Comma 2 2 4 4 2 2 3 3" xfId="964" xr:uid="{00000000-0005-0000-0000-000029020000}"/>
    <cellStyle name="Comma 2 2 4 4 2 2 3 4" xfId="1468" xr:uid="{00000000-0005-0000-0000-00002A020000}"/>
    <cellStyle name="Comma 2 2 4 4 2 2 4" xfId="586" xr:uid="{00000000-0005-0000-0000-00002B020000}"/>
    <cellStyle name="Comma 2 2 4 4 2 2 4 2" xfId="1090" xr:uid="{00000000-0005-0000-0000-00002C020000}"/>
    <cellStyle name="Comma 2 2 4 4 2 2 4 3" xfId="1594" xr:uid="{00000000-0005-0000-0000-00002D020000}"/>
    <cellStyle name="Comma 2 2 4 4 2 2 5" xfId="838" xr:uid="{00000000-0005-0000-0000-00002E020000}"/>
    <cellStyle name="Comma 2 2 4 4 2 2 6" xfId="1342" xr:uid="{00000000-0005-0000-0000-00002F020000}"/>
    <cellStyle name="Comma 2 2 4 4 2 2 7" xfId="1846" xr:uid="{00000000-0005-0000-0000-000030020000}"/>
    <cellStyle name="Comma 2 2 4 4 2 3" xfId="351" xr:uid="{00000000-0005-0000-0000-000031020000}"/>
    <cellStyle name="Comma 2 2 4 4 2 3 2" xfId="417" xr:uid="{00000000-0005-0000-0000-000032020000}"/>
    <cellStyle name="Comma 2 2 4 4 2 3 2 2" xfId="543" xr:uid="{00000000-0005-0000-0000-000033020000}"/>
    <cellStyle name="Comma 2 2 4 4 2 3 2 2 2" xfId="795" xr:uid="{00000000-0005-0000-0000-000034020000}"/>
    <cellStyle name="Comma 2 2 4 4 2 3 2 2 2 2" xfId="1299" xr:uid="{00000000-0005-0000-0000-000035020000}"/>
    <cellStyle name="Comma 2 2 4 4 2 3 2 2 2 3" xfId="1803" xr:uid="{00000000-0005-0000-0000-000036020000}"/>
    <cellStyle name="Comma 2 2 4 4 2 3 2 2 3" xfId="1047" xr:uid="{00000000-0005-0000-0000-000037020000}"/>
    <cellStyle name="Comma 2 2 4 4 2 3 2 2 4" xfId="1551" xr:uid="{00000000-0005-0000-0000-000038020000}"/>
    <cellStyle name="Comma 2 2 4 4 2 3 2 3" xfId="669" xr:uid="{00000000-0005-0000-0000-000039020000}"/>
    <cellStyle name="Comma 2 2 4 4 2 3 2 3 2" xfId="1173" xr:uid="{00000000-0005-0000-0000-00003A020000}"/>
    <cellStyle name="Comma 2 2 4 4 2 3 2 3 3" xfId="1677" xr:uid="{00000000-0005-0000-0000-00003B020000}"/>
    <cellStyle name="Comma 2 2 4 4 2 3 2 4" xfId="921" xr:uid="{00000000-0005-0000-0000-00003C020000}"/>
    <cellStyle name="Comma 2 2 4 4 2 3 2 5" xfId="1425" xr:uid="{00000000-0005-0000-0000-00003D020000}"/>
    <cellStyle name="Comma 2 2 4 4 2 3 2 6" xfId="1929" xr:uid="{00000000-0005-0000-0000-00003E020000}"/>
    <cellStyle name="Comma 2 2 4 4 2 3 3" xfId="480" xr:uid="{00000000-0005-0000-0000-00003F020000}"/>
    <cellStyle name="Comma 2 2 4 4 2 3 3 2" xfId="732" xr:uid="{00000000-0005-0000-0000-000040020000}"/>
    <cellStyle name="Comma 2 2 4 4 2 3 3 2 2" xfId="1236" xr:uid="{00000000-0005-0000-0000-000041020000}"/>
    <cellStyle name="Comma 2 2 4 4 2 3 3 2 3" xfId="1740" xr:uid="{00000000-0005-0000-0000-000042020000}"/>
    <cellStyle name="Comma 2 2 4 4 2 3 3 3" xfId="984" xr:uid="{00000000-0005-0000-0000-000043020000}"/>
    <cellStyle name="Comma 2 2 4 4 2 3 3 4" xfId="1488" xr:uid="{00000000-0005-0000-0000-000044020000}"/>
    <cellStyle name="Comma 2 2 4 4 2 3 4" xfId="606" xr:uid="{00000000-0005-0000-0000-000045020000}"/>
    <cellStyle name="Comma 2 2 4 4 2 3 4 2" xfId="1110" xr:uid="{00000000-0005-0000-0000-000046020000}"/>
    <cellStyle name="Comma 2 2 4 4 2 3 4 3" xfId="1614" xr:uid="{00000000-0005-0000-0000-000047020000}"/>
    <cellStyle name="Comma 2 2 4 4 2 3 5" xfId="858" xr:uid="{00000000-0005-0000-0000-000048020000}"/>
    <cellStyle name="Comma 2 2 4 4 2 3 6" xfId="1362" xr:uid="{00000000-0005-0000-0000-000049020000}"/>
    <cellStyle name="Comma 2 2 4 4 2 3 7" xfId="1866" xr:uid="{00000000-0005-0000-0000-00004A020000}"/>
    <cellStyle name="Comma 2 2 4 4 2 4" xfId="377" xr:uid="{00000000-0005-0000-0000-00004B020000}"/>
    <cellStyle name="Comma 2 2 4 4 2 4 2" xfId="503" xr:uid="{00000000-0005-0000-0000-00004C020000}"/>
    <cellStyle name="Comma 2 2 4 4 2 4 2 2" xfId="755" xr:uid="{00000000-0005-0000-0000-00004D020000}"/>
    <cellStyle name="Comma 2 2 4 4 2 4 2 2 2" xfId="1259" xr:uid="{00000000-0005-0000-0000-00004E020000}"/>
    <cellStyle name="Comma 2 2 4 4 2 4 2 2 3" xfId="1763" xr:uid="{00000000-0005-0000-0000-00004F020000}"/>
    <cellStyle name="Comma 2 2 4 4 2 4 2 3" xfId="1007" xr:uid="{00000000-0005-0000-0000-000050020000}"/>
    <cellStyle name="Comma 2 2 4 4 2 4 2 4" xfId="1511" xr:uid="{00000000-0005-0000-0000-000051020000}"/>
    <cellStyle name="Comma 2 2 4 4 2 4 3" xfId="629" xr:uid="{00000000-0005-0000-0000-000052020000}"/>
    <cellStyle name="Comma 2 2 4 4 2 4 3 2" xfId="1133" xr:uid="{00000000-0005-0000-0000-000053020000}"/>
    <cellStyle name="Comma 2 2 4 4 2 4 3 3" xfId="1637" xr:uid="{00000000-0005-0000-0000-000054020000}"/>
    <cellStyle name="Comma 2 2 4 4 2 4 4" xfId="881" xr:uid="{00000000-0005-0000-0000-000055020000}"/>
    <cellStyle name="Comma 2 2 4 4 2 4 5" xfId="1385" xr:uid="{00000000-0005-0000-0000-000056020000}"/>
    <cellStyle name="Comma 2 2 4 4 2 4 6" xfId="1889" xr:uid="{00000000-0005-0000-0000-000057020000}"/>
    <cellStyle name="Comma 2 2 4 4 2 5" xfId="440" xr:uid="{00000000-0005-0000-0000-000058020000}"/>
    <cellStyle name="Comma 2 2 4 4 2 5 2" xfId="692" xr:uid="{00000000-0005-0000-0000-000059020000}"/>
    <cellStyle name="Comma 2 2 4 4 2 5 2 2" xfId="1196" xr:uid="{00000000-0005-0000-0000-00005A020000}"/>
    <cellStyle name="Comma 2 2 4 4 2 5 2 3" xfId="1700" xr:uid="{00000000-0005-0000-0000-00005B020000}"/>
    <cellStyle name="Comma 2 2 4 4 2 5 3" xfId="944" xr:uid="{00000000-0005-0000-0000-00005C020000}"/>
    <cellStyle name="Comma 2 2 4 4 2 5 4" xfId="1448" xr:uid="{00000000-0005-0000-0000-00005D020000}"/>
    <cellStyle name="Comma 2 2 4 4 2 6" xfId="566" xr:uid="{00000000-0005-0000-0000-00005E020000}"/>
    <cellStyle name="Comma 2 2 4 4 2 6 2" xfId="1070" xr:uid="{00000000-0005-0000-0000-00005F020000}"/>
    <cellStyle name="Comma 2 2 4 4 2 6 3" xfId="1574" xr:uid="{00000000-0005-0000-0000-000060020000}"/>
    <cellStyle name="Comma 2 2 4 4 2 7" xfId="818" xr:uid="{00000000-0005-0000-0000-000061020000}"/>
    <cellStyle name="Comma 2 2 4 4 2 8" xfId="1322" xr:uid="{00000000-0005-0000-0000-000062020000}"/>
    <cellStyle name="Comma 2 2 4 4 2 9" xfId="1826" xr:uid="{00000000-0005-0000-0000-000063020000}"/>
    <cellStyle name="Comma 2 2 4 4 3" xfId="321" xr:uid="{00000000-0005-0000-0000-000064020000}"/>
    <cellStyle name="Comma 2 2 4 4 3 2" xfId="387" xr:uid="{00000000-0005-0000-0000-000065020000}"/>
    <cellStyle name="Comma 2 2 4 4 3 2 2" xfId="513" xr:uid="{00000000-0005-0000-0000-000066020000}"/>
    <cellStyle name="Comma 2 2 4 4 3 2 2 2" xfId="765" xr:uid="{00000000-0005-0000-0000-000067020000}"/>
    <cellStyle name="Comma 2 2 4 4 3 2 2 2 2" xfId="1269" xr:uid="{00000000-0005-0000-0000-000068020000}"/>
    <cellStyle name="Comma 2 2 4 4 3 2 2 2 3" xfId="1773" xr:uid="{00000000-0005-0000-0000-000069020000}"/>
    <cellStyle name="Comma 2 2 4 4 3 2 2 3" xfId="1017" xr:uid="{00000000-0005-0000-0000-00006A020000}"/>
    <cellStyle name="Comma 2 2 4 4 3 2 2 4" xfId="1521" xr:uid="{00000000-0005-0000-0000-00006B020000}"/>
    <cellStyle name="Comma 2 2 4 4 3 2 3" xfId="639" xr:uid="{00000000-0005-0000-0000-00006C020000}"/>
    <cellStyle name="Comma 2 2 4 4 3 2 3 2" xfId="1143" xr:uid="{00000000-0005-0000-0000-00006D020000}"/>
    <cellStyle name="Comma 2 2 4 4 3 2 3 3" xfId="1647" xr:uid="{00000000-0005-0000-0000-00006E020000}"/>
    <cellStyle name="Comma 2 2 4 4 3 2 4" xfId="891" xr:uid="{00000000-0005-0000-0000-00006F020000}"/>
    <cellStyle name="Comma 2 2 4 4 3 2 5" xfId="1395" xr:uid="{00000000-0005-0000-0000-000070020000}"/>
    <cellStyle name="Comma 2 2 4 4 3 2 6" xfId="1899" xr:uid="{00000000-0005-0000-0000-000071020000}"/>
    <cellStyle name="Comma 2 2 4 4 3 3" xfId="450" xr:uid="{00000000-0005-0000-0000-000072020000}"/>
    <cellStyle name="Comma 2 2 4 4 3 3 2" xfId="702" xr:uid="{00000000-0005-0000-0000-000073020000}"/>
    <cellStyle name="Comma 2 2 4 4 3 3 2 2" xfId="1206" xr:uid="{00000000-0005-0000-0000-000074020000}"/>
    <cellStyle name="Comma 2 2 4 4 3 3 2 3" xfId="1710" xr:uid="{00000000-0005-0000-0000-000075020000}"/>
    <cellStyle name="Comma 2 2 4 4 3 3 3" xfId="954" xr:uid="{00000000-0005-0000-0000-000076020000}"/>
    <cellStyle name="Comma 2 2 4 4 3 3 4" xfId="1458" xr:uid="{00000000-0005-0000-0000-000077020000}"/>
    <cellStyle name="Comma 2 2 4 4 3 4" xfId="576" xr:uid="{00000000-0005-0000-0000-000078020000}"/>
    <cellStyle name="Comma 2 2 4 4 3 4 2" xfId="1080" xr:uid="{00000000-0005-0000-0000-000079020000}"/>
    <cellStyle name="Comma 2 2 4 4 3 4 3" xfId="1584" xr:uid="{00000000-0005-0000-0000-00007A020000}"/>
    <cellStyle name="Comma 2 2 4 4 3 5" xfId="828" xr:uid="{00000000-0005-0000-0000-00007B020000}"/>
    <cellStyle name="Comma 2 2 4 4 3 6" xfId="1332" xr:uid="{00000000-0005-0000-0000-00007C020000}"/>
    <cellStyle name="Comma 2 2 4 4 3 7" xfId="1836" xr:uid="{00000000-0005-0000-0000-00007D020000}"/>
    <cellStyle name="Comma 2 2 4 4 4" xfId="341" xr:uid="{00000000-0005-0000-0000-00007E020000}"/>
    <cellStyle name="Comma 2 2 4 4 4 2" xfId="407" xr:uid="{00000000-0005-0000-0000-00007F020000}"/>
    <cellStyle name="Comma 2 2 4 4 4 2 2" xfId="533" xr:uid="{00000000-0005-0000-0000-000080020000}"/>
    <cellStyle name="Comma 2 2 4 4 4 2 2 2" xfId="785" xr:uid="{00000000-0005-0000-0000-000081020000}"/>
    <cellStyle name="Comma 2 2 4 4 4 2 2 2 2" xfId="1289" xr:uid="{00000000-0005-0000-0000-000082020000}"/>
    <cellStyle name="Comma 2 2 4 4 4 2 2 2 3" xfId="1793" xr:uid="{00000000-0005-0000-0000-000083020000}"/>
    <cellStyle name="Comma 2 2 4 4 4 2 2 3" xfId="1037" xr:uid="{00000000-0005-0000-0000-000084020000}"/>
    <cellStyle name="Comma 2 2 4 4 4 2 2 4" xfId="1541" xr:uid="{00000000-0005-0000-0000-000085020000}"/>
    <cellStyle name="Comma 2 2 4 4 4 2 3" xfId="659" xr:uid="{00000000-0005-0000-0000-000086020000}"/>
    <cellStyle name="Comma 2 2 4 4 4 2 3 2" xfId="1163" xr:uid="{00000000-0005-0000-0000-000087020000}"/>
    <cellStyle name="Comma 2 2 4 4 4 2 3 3" xfId="1667" xr:uid="{00000000-0005-0000-0000-000088020000}"/>
    <cellStyle name="Comma 2 2 4 4 4 2 4" xfId="911" xr:uid="{00000000-0005-0000-0000-000089020000}"/>
    <cellStyle name="Comma 2 2 4 4 4 2 5" xfId="1415" xr:uid="{00000000-0005-0000-0000-00008A020000}"/>
    <cellStyle name="Comma 2 2 4 4 4 2 6" xfId="1919" xr:uid="{00000000-0005-0000-0000-00008B020000}"/>
    <cellStyle name="Comma 2 2 4 4 4 3" xfId="470" xr:uid="{00000000-0005-0000-0000-00008C020000}"/>
    <cellStyle name="Comma 2 2 4 4 4 3 2" xfId="722" xr:uid="{00000000-0005-0000-0000-00008D020000}"/>
    <cellStyle name="Comma 2 2 4 4 4 3 2 2" xfId="1226" xr:uid="{00000000-0005-0000-0000-00008E020000}"/>
    <cellStyle name="Comma 2 2 4 4 4 3 2 3" xfId="1730" xr:uid="{00000000-0005-0000-0000-00008F020000}"/>
    <cellStyle name="Comma 2 2 4 4 4 3 3" xfId="974" xr:uid="{00000000-0005-0000-0000-000090020000}"/>
    <cellStyle name="Comma 2 2 4 4 4 3 4" xfId="1478" xr:uid="{00000000-0005-0000-0000-000091020000}"/>
    <cellStyle name="Comma 2 2 4 4 4 4" xfId="596" xr:uid="{00000000-0005-0000-0000-000092020000}"/>
    <cellStyle name="Comma 2 2 4 4 4 4 2" xfId="1100" xr:uid="{00000000-0005-0000-0000-000093020000}"/>
    <cellStyle name="Comma 2 2 4 4 4 4 3" xfId="1604" xr:uid="{00000000-0005-0000-0000-000094020000}"/>
    <cellStyle name="Comma 2 2 4 4 4 5" xfId="848" xr:uid="{00000000-0005-0000-0000-000095020000}"/>
    <cellStyle name="Comma 2 2 4 4 4 6" xfId="1352" xr:uid="{00000000-0005-0000-0000-000096020000}"/>
    <cellStyle name="Comma 2 2 4 4 4 7" xfId="1856" xr:uid="{00000000-0005-0000-0000-000097020000}"/>
    <cellStyle name="Comma 2 2 4 4 5" xfId="367" xr:uid="{00000000-0005-0000-0000-000098020000}"/>
    <cellStyle name="Comma 2 2 4 4 5 2" xfId="493" xr:uid="{00000000-0005-0000-0000-000099020000}"/>
    <cellStyle name="Comma 2 2 4 4 5 2 2" xfId="745" xr:uid="{00000000-0005-0000-0000-00009A020000}"/>
    <cellStyle name="Comma 2 2 4 4 5 2 2 2" xfId="1249" xr:uid="{00000000-0005-0000-0000-00009B020000}"/>
    <cellStyle name="Comma 2 2 4 4 5 2 2 3" xfId="1753" xr:uid="{00000000-0005-0000-0000-00009C020000}"/>
    <cellStyle name="Comma 2 2 4 4 5 2 3" xfId="997" xr:uid="{00000000-0005-0000-0000-00009D020000}"/>
    <cellStyle name="Comma 2 2 4 4 5 2 4" xfId="1501" xr:uid="{00000000-0005-0000-0000-00009E020000}"/>
    <cellStyle name="Comma 2 2 4 4 5 3" xfId="619" xr:uid="{00000000-0005-0000-0000-00009F020000}"/>
    <cellStyle name="Comma 2 2 4 4 5 3 2" xfId="1123" xr:uid="{00000000-0005-0000-0000-0000A0020000}"/>
    <cellStyle name="Comma 2 2 4 4 5 3 3" xfId="1627" xr:uid="{00000000-0005-0000-0000-0000A1020000}"/>
    <cellStyle name="Comma 2 2 4 4 5 4" xfId="871" xr:uid="{00000000-0005-0000-0000-0000A2020000}"/>
    <cellStyle name="Comma 2 2 4 4 5 5" xfId="1375" xr:uid="{00000000-0005-0000-0000-0000A3020000}"/>
    <cellStyle name="Comma 2 2 4 4 5 6" xfId="1879" xr:uid="{00000000-0005-0000-0000-0000A4020000}"/>
    <cellStyle name="Comma 2 2 4 4 6" xfId="430" xr:uid="{00000000-0005-0000-0000-0000A5020000}"/>
    <cellStyle name="Comma 2 2 4 4 6 2" xfId="682" xr:uid="{00000000-0005-0000-0000-0000A6020000}"/>
    <cellStyle name="Comma 2 2 4 4 6 2 2" xfId="1186" xr:uid="{00000000-0005-0000-0000-0000A7020000}"/>
    <cellStyle name="Comma 2 2 4 4 6 2 3" xfId="1690" xr:uid="{00000000-0005-0000-0000-0000A8020000}"/>
    <cellStyle name="Comma 2 2 4 4 6 3" xfId="934" xr:uid="{00000000-0005-0000-0000-0000A9020000}"/>
    <cellStyle name="Comma 2 2 4 4 6 4" xfId="1438" xr:uid="{00000000-0005-0000-0000-0000AA020000}"/>
    <cellStyle name="Comma 2 2 4 4 7" xfId="556" xr:uid="{00000000-0005-0000-0000-0000AB020000}"/>
    <cellStyle name="Comma 2 2 4 4 7 2" xfId="1060" xr:uid="{00000000-0005-0000-0000-0000AC020000}"/>
    <cellStyle name="Comma 2 2 4 4 7 3" xfId="1564" xr:uid="{00000000-0005-0000-0000-0000AD020000}"/>
    <cellStyle name="Comma 2 2 4 4 8" xfId="808" xr:uid="{00000000-0005-0000-0000-0000AE020000}"/>
    <cellStyle name="Comma 2 2 4 4 9" xfId="1312" xr:uid="{00000000-0005-0000-0000-0000AF020000}"/>
    <cellStyle name="Comma 2 2 4 5" xfId="303" xr:uid="{00000000-0005-0000-0000-0000B0020000}"/>
    <cellStyle name="Comma 2 2 4 5 2" xfId="323" xr:uid="{00000000-0005-0000-0000-0000B1020000}"/>
    <cellStyle name="Comma 2 2 4 5 2 2" xfId="389" xr:uid="{00000000-0005-0000-0000-0000B2020000}"/>
    <cellStyle name="Comma 2 2 4 5 2 2 2" xfId="515" xr:uid="{00000000-0005-0000-0000-0000B3020000}"/>
    <cellStyle name="Comma 2 2 4 5 2 2 2 2" xfId="767" xr:uid="{00000000-0005-0000-0000-0000B4020000}"/>
    <cellStyle name="Comma 2 2 4 5 2 2 2 2 2" xfId="1271" xr:uid="{00000000-0005-0000-0000-0000B5020000}"/>
    <cellStyle name="Comma 2 2 4 5 2 2 2 2 3" xfId="1775" xr:uid="{00000000-0005-0000-0000-0000B6020000}"/>
    <cellStyle name="Comma 2 2 4 5 2 2 2 3" xfId="1019" xr:uid="{00000000-0005-0000-0000-0000B7020000}"/>
    <cellStyle name="Comma 2 2 4 5 2 2 2 4" xfId="1523" xr:uid="{00000000-0005-0000-0000-0000B8020000}"/>
    <cellStyle name="Comma 2 2 4 5 2 2 3" xfId="641" xr:uid="{00000000-0005-0000-0000-0000B9020000}"/>
    <cellStyle name="Comma 2 2 4 5 2 2 3 2" xfId="1145" xr:uid="{00000000-0005-0000-0000-0000BA020000}"/>
    <cellStyle name="Comma 2 2 4 5 2 2 3 3" xfId="1649" xr:uid="{00000000-0005-0000-0000-0000BB020000}"/>
    <cellStyle name="Comma 2 2 4 5 2 2 4" xfId="893" xr:uid="{00000000-0005-0000-0000-0000BC020000}"/>
    <cellStyle name="Comma 2 2 4 5 2 2 5" xfId="1397" xr:uid="{00000000-0005-0000-0000-0000BD020000}"/>
    <cellStyle name="Comma 2 2 4 5 2 2 6" xfId="1901" xr:uid="{00000000-0005-0000-0000-0000BE020000}"/>
    <cellStyle name="Comma 2 2 4 5 2 3" xfId="452" xr:uid="{00000000-0005-0000-0000-0000BF020000}"/>
    <cellStyle name="Comma 2 2 4 5 2 3 2" xfId="704" xr:uid="{00000000-0005-0000-0000-0000C0020000}"/>
    <cellStyle name="Comma 2 2 4 5 2 3 2 2" xfId="1208" xr:uid="{00000000-0005-0000-0000-0000C1020000}"/>
    <cellStyle name="Comma 2 2 4 5 2 3 2 3" xfId="1712" xr:uid="{00000000-0005-0000-0000-0000C2020000}"/>
    <cellStyle name="Comma 2 2 4 5 2 3 3" xfId="956" xr:uid="{00000000-0005-0000-0000-0000C3020000}"/>
    <cellStyle name="Comma 2 2 4 5 2 3 4" xfId="1460" xr:uid="{00000000-0005-0000-0000-0000C4020000}"/>
    <cellStyle name="Comma 2 2 4 5 2 4" xfId="578" xr:uid="{00000000-0005-0000-0000-0000C5020000}"/>
    <cellStyle name="Comma 2 2 4 5 2 4 2" xfId="1082" xr:uid="{00000000-0005-0000-0000-0000C6020000}"/>
    <cellStyle name="Comma 2 2 4 5 2 4 3" xfId="1586" xr:uid="{00000000-0005-0000-0000-0000C7020000}"/>
    <cellStyle name="Comma 2 2 4 5 2 5" xfId="830" xr:uid="{00000000-0005-0000-0000-0000C8020000}"/>
    <cellStyle name="Comma 2 2 4 5 2 6" xfId="1334" xr:uid="{00000000-0005-0000-0000-0000C9020000}"/>
    <cellStyle name="Comma 2 2 4 5 2 7" xfId="1838" xr:uid="{00000000-0005-0000-0000-0000CA020000}"/>
    <cellStyle name="Comma 2 2 4 5 3" xfId="343" xr:uid="{00000000-0005-0000-0000-0000CB020000}"/>
    <cellStyle name="Comma 2 2 4 5 3 2" xfId="409" xr:uid="{00000000-0005-0000-0000-0000CC020000}"/>
    <cellStyle name="Comma 2 2 4 5 3 2 2" xfId="535" xr:uid="{00000000-0005-0000-0000-0000CD020000}"/>
    <cellStyle name="Comma 2 2 4 5 3 2 2 2" xfId="787" xr:uid="{00000000-0005-0000-0000-0000CE020000}"/>
    <cellStyle name="Comma 2 2 4 5 3 2 2 2 2" xfId="1291" xr:uid="{00000000-0005-0000-0000-0000CF020000}"/>
    <cellStyle name="Comma 2 2 4 5 3 2 2 2 3" xfId="1795" xr:uid="{00000000-0005-0000-0000-0000D0020000}"/>
    <cellStyle name="Comma 2 2 4 5 3 2 2 3" xfId="1039" xr:uid="{00000000-0005-0000-0000-0000D1020000}"/>
    <cellStyle name="Comma 2 2 4 5 3 2 2 4" xfId="1543" xr:uid="{00000000-0005-0000-0000-0000D2020000}"/>
    <cellStyle name="Comma 2 2 4 5 3 2 3" xfId="661" xr:uid="{00000000-0005-0000-0000-0000D3020000}"/>
    <cellStyle name="Comma 2 2 4 5 3 2 3 2" xfId="1165" xr:uid="{00000000-0005-0000-0000-0000D4020000}"/>
    <cellStyle name="Comma 2 2 4 5 3 2 3 3" xfId="1669" xr:uid="{00000000-0005-0000-0000-0000D5020000}"/>
    <cellStyle name="Comma 2 2 4 5 3 2 4" xfId="913" xr:uid="{00000000-0005-0000-0000-0000D6020000}"/>
    <cellStyle name="Comma 2 2 4 5 3 2 5" xfId="1417" xr:uid="{00000000-0005-0000-0000-0000D7020000}"/>
    <cellStyle name="Comma 2 2 4 5 3 2 6" xfId="1921" xr:uid="{00000000-0005-0000-0000-0000D8020000}"/>
    <cellStyle name="Comma 2 2 4 5 3 3" xfId="472" xr:uid="{00000000-0005-0000-0000-0000D9020000}"/>
    <cellStyle name="Comma 2 2 4 5 3 3 2" xfId="724" xr:uid="{00000000-0005-0000-0000-0000DA020000}"/>
    <cellStyle name="Comma 2 2 4 5 3 3 2 2" xfId="1228" xr:uid="{00000000-0005-0000-0000-0000DB020000}"/>
    <cellStyle name="Comma 2 2 4 5 3 3 2 3" xfId="1732" xr:uid="{00000000-0005-0000-0000-0000DC020000}"/>
    <cellStyle name="Comma 2 2 4 5 3 3 3" xfId="976" xr:uid="{00000000-0005-0000-0000-0000DD020000}"/>
    <cellStyle name="Comma 2 2 4 5 3 3 4" xfId="1480" xr:uid="{00000000-0005-0000-0000-0000DE020000}"/>
    <cellStyle name="Comma 2 2 4 5 3 4" xfId="598" xr:uid="{00000000-0005-0000-0000-0000DF020000}"/>
    <cellStyle name="Comma 2 2 4 5 3 4 2" xfId="1102" xr:uid="{00000000-0005-0000-0000-0000E0020000}"/>
    <cellStyle name="Comma 2 2 4 5 3 4 3" xfId="1606" xr:uid="{00000000-0005-0000-0000-0000E1020000}"/>
    <cellStyle name="Comma 2 2 4 5 3 5" xfId="850" xr:uid="{00000000-0005-0000-0000-0000E2020000}"/>
    <cellStyle name="Comma 2 2 4 5 3 6" xfId="1354" xr:uid="{00000000-0005-0000-0000-0000E3020000}"/>
    <cellStyle name="Comma 2 2 4 5 3 7" xfId="1858" xr:uid="{00000000-0005-0000-0000-0000E4020000}"/>
    <cellStyle name="Comma 2 2 4 5 4" xfId="369" xr:uid="{00000000-0005-0000-0000-0000E5020000}"/>
    <cellStyle name="Comma 2 2 4 5 4 2" xfId="495" xr:uid="{00000000-0005-0000-0000-0000E6020000}"/>
    <cellStyle name="Comma 2 2 4 5 4 2 2" xfId="747" xr:uid="{00000000-0005-0000-0000-0000E7020000}"/>
    <cellStyle name="Comma 2 2 4 5 4 2 2 2" xfId="1251" xr:uid="{00000000-0005-0000-0000-0000E8020000}"/>
    <cellStyle name="Comma 2 2 4 5 4 2 2 3" xfId="1755" xr:uid="{00000000-0005-0000-0000-0000E9020000}"/>
    <cellStyle name="Comma 2 2 4 5 4 2 3" xfId="999" xr:uid="{00000000-0005-0000-0000-0000EA020000}"/>
    <cellStyle name="Comma 2 2 4 5 4 2 4" xfId="1503" xr:uid="{00000000-0005-0000-0000-0000EB020000}"/>
    <cellStyle name="Comma 2 2 4 5 4 3" xfId="621" xr:uid="{00000000-0005-0000-0000-0000EC020000}"/>
    <cellStyle name="Comma 2 2 4 5 4 3 2" xfId="1125" xr:uid="{00000000-0005-0000-0000-0000ED020000}"/>
    <cellStyle name="Comma 2 2 4 5 4 3 3" xfId="1629" xr:uid="{00000000-0005-0000-0000-0000EE020000}"/>
    <cellStyle name="Comma 2 2 4 5 4 4" xfId="873" xr:uid="{00000000-0005-0000-0000-0000EF020000}"/>
    <cellStyle name="Comma 2 2 4 5 4 5" xfId="1377" xr:uid="{00000000-0005-0000-0000-0000F0020000}"/>
    <cellStyle name="Comma 2 2 4 5 4 6" xfId="1881" xr:uid="{00000000-0005-0000-0000-0000F1020000}"/>
    <cellStyle name="Comma 2 2 4 5 5" xfId="432" xr:uid="{00000000-0005-0000-0000-0000F2020000}"/>
    <cellStyle name="Comma 2 2 4 5 5 2" xfId="684" xr:uid="{00000000-0005-0000-0000-0000F3020000}"/>
    <cellStyle name="Comma 2 2 4 5 5 2 2" xfId="1188" xr:uid="{00000000-0005-0000-0000-0000F4020000}"/>
    <cellStyle name="Comma 2 2 4 5 5 2 3" xfId="1692" xr:uid="{00000000-0005-0000-0000-0000F5020000}"/>
    <cellStyle name="Comma 2 2 4 5 5 3" xfId="936" xr:uid="{00000000-0005-0000-0000-0000F6020000}"/>
    <cellStyle name="Comma 2 2 4 5 5 4" xfId="1440" xr:uid="{00000000-0005-0000-0000-0000F7020000}"/>
    <cellStyle name="Comma 2 2 4 5 6" xfId="558" xr:uid="{00000000-0005-0000-0000-0000F8020000}"/>
    <cellStyle name="Comma 2 2 4 5 6 2" xfId="1062" xr:uid="{00000000-0005-0000-0000-0000F9020000}"/>
    <cellStyle name="Comma 2 2 4 5 6 3" xfId="1566" xr:uid="{00000000-0005-0000-0000-0000FA020000}"/>
    <cellStyle name="Comma 2 2 4 5 7" xfId="810" xr:uid="{00000000-0005-0000-0000-0000FB020000}"/>
    <cellStyle name="Comma 2 2 4 5 8" xfId="1314" xr:uid="{00000000-0005-0000-0000-0000FC020000}"/>
    <cellStyle name="Comma 2 2 4 5 9" xfId="1818" xr:uid="{00000000-0005-0000-0000-0000FD020000}"/>
    <cellStyle name="Comma 2 2 4 6" xfId="313" xr:uid="{00000000-0005-0000-0000-0000FE020000}"/>
    <cellStyle name="Comma 2 2 4 6 2" xfId="379" xr:uid="{00000000-0005-0000-0000-0000FF020000}"/>
    <cellStyle name="Comma 2 2 4 6 2 2" xfId="505" xr:uid="{00000000-0005-0000-0000-000000030000}"/>
    <cellStyle name="Comma 2 2 4 6 2 2 2" xfId="757" xr:uid="{00000000-0005-0000-0000-000001030000}"/>
    <cellStyle name="Comma 2 2 4 6 2 2 2 2" xfId="1261" xr:uid="{00000000-0005-0000-0000-000002030000}"/>
    <cellStyle name="Comma 2 2 4 6 2 2 2 3" xfId="1765" xr:uid="{00000000-0005-0000-0000-000003030000}"/>
    <cellStyle name="Comma 2 2 4 6 2 2 3" xfId="1009" xr:uid="{00000000-0005-0000-0000-000004030000}"/>
    <cellStyle name="Comma 2 2 4 6 2 2 4" xfId="1513" xr:uid="{00000000-0005-0000-0000-000005030000}"/>
    <cellStyle name="Comma 2 2 4 6 2 3" xfId="631" xr:uid="{00000000-0005-0000-0000-000006030000}"/>
    <cellStyle name="Comma 2 2 4 6 2 3 2" xfId="1135" xr:uid="{00000000-0005-0000-0000-000007030000}"/>
    <cellStyle name="Comma 2 2 4 6 2 3 3" xfId="1639" xr:uid="{00000000-0005-0000-0000-000008030000}"/>
    <cellStyle name="Comma 2 2 4 6 2 4" xfId="883" xr:uid="{00000000-0005-0000-0000-000009030000}"/>
    <cellStyle name="Comma 2 2 4 6 2 5" xfId="1387" xr:uid="{00000000-0005-0000-0000-00000A030000}"/>
    <cellStyle name="Comma 2 2 4 6 2 6" xfId="1891" xr:uid="{00000000-0005-0000-0000-00000B030000}"/>
    <cellStyle name="Comma 2 2 4 6 3" xfId="442" xr:uid="{00000000-0005-0000-0000-00000C030000}"/>
    <cellStyle name="Comma 2 2 4 6 3 2" xfId="694" xr:uid="{00000000-0005-0000-0000-00000D030000}"/>
    <cellStyle name="Comma 2 2 4 6 3 2 2" xfId="1198" xr:uid="{00000000-0005-0000-0000-00000E030000}"/>
    <cellStyle name="Comma 2 2 4 6 3 2 3" xfId="1702" xr:uid="{00000000-0005-0000-0000-00000F030000}"/>
    <cellStyle name="Comma 2 2 4 6 3 3" xfId="946" xr:uid="{00000000-0005-0000-0000-000010030000}"/>
    <cellStyle name="Comma 2 2 4 6 3 4" xfId="1450" xr:uid="{00000000-0005-0000-0000-000011030000}"/>
    <cellStyle name="Comma 2 2 4 6 4" xfId="568" xr:uid="{00000000-0005-0000-0000-000012030000}"/>
    <cellStyle name="Comma 2 2 4 6 4 2" xfId="1072" xr:uid="{00000000-0005-0000-0000-000013030000}"/>
    <cellStyle name="Comma 2 2 4 6 4 3" xfId="1576" xr:uid="{00000000-0005-0000-0000-000014030000}"/>
    <cellStyle name="Comma 2 2 4 6 5" xfId="820" xr:uid="{00000000-0005-0000-0000-000015030000}"/>
    <cellStyle name="Comma 2 2 4 6 6" xfId="1324" xr:uid="{00000000-0005-0000-0000-000016030000}"/>
    <cellStyle name="Comma 2 2 4 6 7" xfId="1828" xr:uid="{00000000-0005-0000-0000-000017030000}"/>
    <cellStyle name="Comma 2 2 4 7" xfId="333" xr:uid="{00000000-0005-0000-0000-000018030000}"/>
    <cellStyle name="Comma 2 2 4 7 2" xfId="399" xr:uid="{00000000-0005-0000-0000-000019030000}"/>
    <cellStyle name="Comma 2 2 4 7 2 2" xfId="525" xr:uid="{00000000-0005-0000-0000-00001A030000}"/>
    <cellStyle name="Comma 2 2 4 7 2 2 2" xfId="777" xr:uid="{00000000-0005-0000-0000-00001B030000}"/>
    <cellStyle name="Comma 2 2 4 7 2 2 2 2" xfId="1281" xr:uid="{00000000-0005-0000-0000-00001C030000}"/>
    <cellStyle name="Comma 2 2 4 7 2 2 2 3" xfId="1785" xr:uid="{00000000-0005-0000-0000-00001D030000}"/>
    <cellStyle name="Comma 2 2 4 7 2 2 3" xfId="1029" xr:uid="{00000000-0005-0000-0000-00001E030000}"/>
    <cellStyle name="Comma 2 2 4 7 2 2 4" xfId="1533" xr:uid="{00000000-0005-0000-0000-00001F030000}"/>
    <cellStyle name="Comma 2 2 4 7 2 3" xfId="651" xr:uid="{00000000-0005-0000-0000-000020030000}"/>
    <cellStyle name="Comma 2 2 4 7 2 3 2" xfId="1155" xr:uid="{00000000-0005-0000-0000-000021030000}"/>
    <cellStyle name="Comma 2 2 4 7 2 3 3" xfId="1659" xr:uid="{00000000-0005-0000-0000-000022030000}"/>
    <cellStyle name="Comma 2 2 4 7 2 4" xfId="903" xr:uid="{00000000-0005-0000-0000-000023030000}"/>
    <cellStyle name="Comma 2 2 4 7 2 5" xfId="1407" xr:uid="{00000000-0005-0000-0000-000024030000}"/>
    <cellStyle name="Comma 2 2 4 7 2 6" xfId="1911" xr:uid="{00000000-0005-0000-0000-000025030000}"/>
    <cellStyle name="Comma 2 2 4 7 3" xfId="462" xr:uid="{00000000-0005-0000-0000-000026030000}"/>
    <cellStyle name="Comma 2 2 4 7 3 2" xfId="714" xr:uid="{00000000-0005-0000-0000-000027030000}"/>
    <cellStyle name="Comma 2 2 4 7 3 2 2" xfId="1218" xr:uid="{00000000-0005-0000-0000-000028030000}"/>
    <cellStyle name="Comma 2 2 4 7 3 2 3" xfId="1722" xr:uid="{00000000-0005-0000-0000-000029030000}"/>
    <cellStyle name="Comma 2 2 4 7 3 3" xfId="966" xr:uid="{00000000-0005-0000-0000-00002A030000}"/>
    <cellStyle name="Comma 2 2 4 7 3 4" xfId="1470" xr:uid="{00000000-0005-0000-0000-00002B030000}"/>
    <cellStyle name="Comma 2 2 4 7 4" xfId="588" xr:uid="{00000000-0005-0000-0000-00002C030000}"/>
    <cellStyle name="Comma 2 2 4 7 4 2" xfId="1092" xr:uid="{00000000-0005-0000-0000-00002D030000}"/>
    <cellStyle name="Comma 2 2 4 7 4 3" xfId="1596" xr:uid="{00000000-0005-0000-0000-00002E030000}"/>
    <cellStyle name="Comma 2 2 4 7 5" xfId="840" xr:uid="{00000000-0005-0000-0000-00002F030000}"/>
    <cellStyle name="Comma 2 2 4 7 6" xfId="1344" xr:uid="{00000000-0005-0000-0000-000030030000}"/>
    <cellStyle name="Comma 2 2 4 7 7" xfId="1848" xr:uid="{00000000-0005-0000-0000-000031030000}"/>
    <cellStyle name="Comma 2 2 4 8" xfId="359" xr:uid="{00000000-0005-0000-0000-000032030000}"/>
    <cellStyle name="Comma 2 2 4 8 2" xfId="485" xr:uid="{00000000-0005-0000-0000-000033030000}"/>
    <cellStyle name="Comma 2 2 4 8 2 2" xfId="737" xr:uid="{00000000-0005-0000-0000-000034030000}"/>
    <cellStyle name="Comma 2 2 4 8 2 2 2" xfId="1241" xr:uid="{00000000-0005-0000-0000-000035030000}"/>
    <cellStyle name="Comma 2 2 4 8 2 2 3" xfId="1745" xr:uid="{00000000-0005-0000-0000-000036030000}"/>
    <cellStyle name="Comma 2 2 4 8 2 3" xfId="989" xr:uid="{00000000-0005-0000-0000-000037030000}"/>
    <cellStyle name="Comma 2 2 4 8 2 4" xfId="1493" xr:uid="{00000000-0005-0000-0000-000038030000}"/>
    <cellStyle name="Comma 2 2 4 8 3" xfId="611" xr:uid="{00000000-0005-0000-0000-000039030000}"/>
    <cellStyle name="Comma 2 2 4 8 3 2" xfId="1115" xr:uid="{00000000-0005-0000-0000-00003A030000}"/>
    <cellStyle name="Comma 2 2 4 8 3 3" xfId="1619" xr:uid="{00000000-0005-0000-0000-00003B030000}"/>
    <cellStyle name="Comma 2 2 4 8 4" xfId="863" xr:uid="{00000000-0005-0000-0000-00003C030000}"/>
    <cellStyle name="Comma 2 2 4 8 5" xfId="1367" xr:uid="{00000000-0005-0000-0000-00003D030000}"/>
    <cellStyle name="Comma 2 2 4 8 6" xfId="1871" xr:uid="{00000000-0005-0000-0000-00003E030000}"/>
    <cellStyle name="Comma 2 2 4 9" xfId="422" xr:uid="{00000000-0005-0000-0000-00003F030000}"/>
    <cellStyle name="Comma 2 2 4 9 2" xfId="674" xr:uid="{00000000-0005-0000-0000-000040030000}"/>
    <cellStyle name="Comma 2 2 4 9 2 2" xfId="1178" xr:uid="{00000000-0005-0000-0000-000041030000}"/>
    <cellStyle name="Comma 2 2 4 9 2 3" xfId="1682" xr:uid="{00000000-0005-0000-0000-000042030000}"/>
    <cellStyle name="Comma 2 2 4 9 3" xfId="926" xr:uid="{00000000-0005-0000-0000-000043030000}"/>
    <cellStyle name="Comma 2 2 4 9 4" xfId="1430" xr:uid="{00000000-0005-0000-0000-000044030000}"/>
    <cellStyle name="Comma 2 3" xfId="24" xr:uid="{00000000-0005-0000-0000-000045030000}"/>
    <cellStyle name="Comma 2 3 2" xfId="25" xr:uid="{00000000-0005-0000-0000-000046030000}"/>
    <cellStyle name="Comma 2 3 2 2" xfId="26" xr:uid="{00000000-0005-0000-0000-000047030000}"/>
    <cellStyle name="Comma 2 3 3" xfId="27" xr:uid="{00000000-0005-0000-0000-000048030000}"/>
    <cellStyle name="Comma 2 3 3 2" xfId="279" xr:uid="{00000000-0005-0000-0000-000049030000}"/>
    <cellStyle name="Comma 2 3 4" xfId="278" xr:uid="{00000000-0005-0000-0000-00004A030000}"/>
    <cellStyle name="Comma 2 4" xfId="28" xr:uid="{00000000-0005-0000-0000-00004B030000}"/>
    <cellStyle name="Comma 2 4 2" xfId="29" xr:uid="{00000000-0005-0000-0000-00004C030000}"/>
    <cellStyle name="Comma 2 4 3" xfId="30" xr:uid="{00000000-0005-0000-0000-00004D030000}"/>
    <cellStyle name="Comma 2 5" xfId="31" xr:uid="{00000000-0005-0000-0000-00004E030000}"/>
    <cellStyle name="Comma 2 6" xfId="32" xr:uid="{00000000-0005-0000-0000-00004F030000}"/>
    <cellStyle name="Comma 20" xfId="1935" xr:uid="{00000000-0005-0000-0000-000050030000}"/>
    <cellStyle name="Comma 3" xfId="33" xr:uid="{00000000-0005-0000-0000-000051030000}"/>
    <cellStyle name="Comma 3 11" xfId="34" xr:uid="{00000000-0005-0000-0000-000052030000}"/>
    <cellStyle name="Comma 3 2" xfId="35" xr:uid="{00000000-0005-0000-0000-000053030000}"/>
    <cellStyle name="Comma 3 2 2" xfId="36" xr:uid="{00000000-0005-0000-0000-000054030000}"/>
    <cellStyle name="Comma 3 2 3" xfId="37" xr:uid="{00000000-0005-0000-0000-000055030000}"/>
    <cellStyle name="Comma 3 2 4" xfId="270" xr:uid="{00000000-0005-0000-0000-000056030000}"/>
    <cellStyle name="Comma 3 3" xfId="38" xr:uid="{00000000-0005-0000-0000-000057030000}"/>
    <cellStyle name="Comma 3 3 2" xfId="39" xr:uid="{00000000-0005-0000-0000-000058030000}"/>
    <cellStyle name="Comma 3 4" xfId="40" xr:uid="{00000000-0005-0000-0000-000059030000}"/>
    <cellStyle name="Comma 3 5" xfId="41" xr:uid="{00000000-0005-0000-0000-00005A030000}"/>
    <cellStyle name="Comma 3 6" xfId="42" xr:uid="{00000000-0005-0000-0000-00005B030000}"/>
    <cellStyle name="Comma 4" xfId="43" xr:uid="{00000000-0005-0000-0000-00005C030000}"/>
    <cellStyle name="Comma 4 2" xfId="44" xr:uid="{00000000-0005-0000-0000-00005D030000}"/>
    <cellStyle name="Comma 4 3" xfId="45" xr:uid="{00000000-0005-0000-0000-00005E030000}"/>
    <cellStyle name="Comma 4_BOQ.Piling Work (TSP Project) Rev.22.12.2010" xfId="46" xr:uid="{00000000-0005-0000-0000-00005F030000}"/>
    <cellStyle name="Comma 43 5 2 2" xfId="271" xr:uid="{00000000-0005-0000-0000-000060030000}"/>
    <cellStyle name="Comma 46" xfId="355" xr:uid="{00000000-0005-0000-0000-000061030000}"/>
    <cellStyle name="Comma 5" xfId="47" xr:uid="{00000000-0005-0000-0000-000062030000}"/>
    <cellStyle name="Comma 5 2" xfId="48" xr:uid="{00000000-0005-0000-0000-000063030000}"/>
    <cellStyle name="Comma 6" xfId="49" xr:uid="{00000000-0005-0000-0000-000064030000}"/>
    <cellStyle name="Comma 6 2" xfId="50" xr:uid="{00000000-0005-0000-0000-000065030000}"/>
    <cellStyle name="Comma 6 3" xfId="51" xr:uid="{00000000-0005-0000-0000-000066030000}"/>
    <cellStyle name="Comma 7" xfId="52" xr:uid="{00000000-0005-0000-0000-000067030000}"/>
    <cellStyle name="Comma 7 2" xfId="53" xr:uid="{00000000-0005-0000-0000-000068030000}"/>
    <cellStyle name="Comma 7 3" xfId="54" xr:uid="{00000000-0005-0000-0000-000069030000}"/>
    <cellStyle name="Comma 8" xfId="55" xr:uid="{00000000-0005-0000-0000-00006A030000}"/>
    <cellStyle name="Comma 8 2" xfId="56" xr:uid="{00000000-0005-0000-0000-00006B030000}"/>
    <cellStyle name="Comma 8 2 2" xfId="57" xr:uid="{00000000-0005-0000-0000-00006C030000}"/>
    <cellStyle name="Comma 8 2 3" xfId="280" xr:uid="{00000000-0005-0000-0000-00006D030000}"/>
    <cellStyle name="Comma 8 3" xfId="58" xr:uid="{00000000-0005-0000-0000-00006E030000}"/>
    <cellStyle name="Comma 9" xfId="59" xr:uid="{00000000-0005-0000-0000-00006F030000}"/>
    <cellStyle name="Comma 9 2" xfId="60" xr:uid="{00000000-0005-0000-0000-000070030000}"/>
    <cellStyle name="Comma 9 3" xfId="61" xr:uid="{00000000-0005-0000-0000-000071030000}"/>
    <cellStyle name="comma zerodec" xfId="62" xr:uid="{00000000-0005-0000-0000-000072030000}"/>
    <cellStyle name="Comma0" xfId="63" xr:uid="{00000000-0005-0000-0000-000073030000}"/>
    <cellStyle name="COMMON (0)  D1" xfId="64" xr:uid="{00000000-0005-0000-0000-000074030000}"/>
    <cellStyle name="Currency 2" xfId="65" xr:uid="{00000000-0005-0000-0000-000075030000}"/>
    <cellStyle name="Currency 2 2" xfId="66" xr:uid="{00000000-0005-0000-0000-000076030000}"/>
    <cellStyle name="Currency 2 2 2" xfId="67" xr:uid="{00000000-0005-0000-0000-000077030000}"/>
    <cellStyle name="Currency 2 2 3" xfId="68" xr:uid="{00000000-0005-0000-0000-000078030000}"/>
    <cellStyle name="Currency 2 3" xfId="69" xr:uid="{00000000-0005-0000-0000-000079030000}"/>
    <cellStyle name="Currency 2 4" xfId="70" xr:uid="{00000000-0005-0000-0000-00007A030000}"/>
    <cellStyle name="Currency0" xfId="71" xr:uid="{00000000-0005-0000-0000-00007B030000}"/>
    <cellStyle name="Currency1" xfId="72" xr:uid="{00000000-0005-0000-0000-00007C030000}"/>
    <cellStyle name="Date" xfId="73" xr:uid="{00000000-0005-0000-0000-00007D030000}"/>
    <cellStyle name="Dollar (zero dec)" xfId="74" xr:uid="{00000000-0005-0000-0000-00007E030000}"/>
    <cellStyle name="Excel_BuiltIn_Comma 1" xfId="75" xr:uid="{00000000-0005-0000-0000-00007F030000}"/>
    <cellStyle name="Fixed" xfId="76" xr:uid="{00000000-0005-0000-0000-000080030000}"/>
    <cellStyle name="Grey" xfId="77" xr:uid="{00000000-0005-0000-0000-000081030000}"/>
    <cellStyle name="Header1" xfId="78" xr:uid="{00000000-0005-0000-0000-000082030000}"/>
    <cellStyle name="Header2" xfId="79" xr:uid="{00000000-0005-0000-0000-000083030000}"/>
    <cellStyle name="HEADING1" xfId="80" xr:uid="{00000000-0005-0000-0000-000084030000}"/>
    <cellStyle name="HEADING2" xfId="81" xr:uid="{00000000-0005-0000-0000-000085030000}"/>
    <cellStyle name="Hyperlink 2" xfId="82" xr:uid="{00000000-0005-0000-0000-000086030000}"/>
    <cellStyle name="Input [yellow]" xfId="83" xr:uid="{00000000-0005-0000-0000-000087030000}"/>
    <cellStyle name="no dec" xfId="84" xr:uid="{00000000-0005-0000-0000-000088030000}"/>
    <cellStyle name="Normal - Style1" xfId="85" xr:uid="{00000000-0005-0000-0000-00008A030000}"/>
    <cellStyle name="Normal 10" xfId="86" xr:uid="{00000000-0005-0000-0000-00008B030000}"/>
    <cellStyle name="Normal 11" xfId="87" xr:uid="{00000000-0005-0000-0000-00008C030000}"/>
    <cellStyle name="Normal 12" xfId="88" xr:uid="{00000000-0005-0000-0000-00008D030000}"/>
    <cellStyle name="Normal 13" xfId="89" xr:uid="{00000000-0005-0000-0000-00008E030000}"/>
    <cellStyle name="Normal 14" xfId="90" xr:uid="{00000000-0005-0000-0000-00008F030000}"/>
    <cellStyle name="Normal 15" xfId="91" xr:uid="{00000000-0005-0000-0000-000090030000}"/>
    <cellStyle name="Normal 15 2" xfId="92" xr:uid="{00000000-0005-0000-0000-000091030000}"/>
    <cellStyle name="Normal 16" xfId="93" xr:uid="{00000000-0005-0000-0000-000092030000}"/>
    <cellStyle name="Normal 16 2" xfId="94" xr:uid="{00000000-0005-0000-0000-000093030000}"/>
    <cellStyle name="Normal 17" xfId="95" xr:uid="{00000000-0005-0000-0000-000094030000}"/>
    <cellStyle name="Normal 17 2" xfId="96" xr:uid="{00000000-0005-0000-0000-000095030000}"/>
    <cellStyle name="Normal 18" xfId="97" xr:uid="{00000000-0005-0000-0000-000096030000}"/>
    <cellStyle name="Normal 19" xfId="98" xr:uid="{00000000-0005-0000-0000-000097030000}"/>
    <cellStyle name="Normal 2" xfId="99" xr:uid="{00000000-0005-0000-0000-000098030000}"/>
    <cellStyle name="Normal 2 2" xfId="100" xr:uid="{00000000-0005-0000-0000-000099030000}"/>
    <cellStyle name="Normal 2 2 2" xfId="101" xr:uid="{00000000-0005-0000-0000-00009A030000}"/>
    <cellStyle name="Normal 2 2 2 2" xfId="102" xr:uid="{00000000-0005-0000-0000-00009B030000}"/>
    <cellStyle name="Normal 2 2 3 2" xfId="294" xr:uid="{00000000-0005-0000-0000-00009C030000}"/>
    <cellStyle name="Normal 2 2 4" xfId="299" xr:uid="{00000000-0005-0000-0000-00009D030000}"/>
    <cellStyle name="Normal 2 3" xfId="103" xr:uid="{00000000-0005-0000-0000-00009E030000}"/>
    <cellStyle name="Normal 2_3) 580824 BB135 " xfId="104" xr:uid="{00000000-0005-0000-0000-00009F030000}"/>
    <cellStyle name="Normal 20" xfId="105" xr:uid="{00000000-0005-0000-0000-0000A0030000}"/>
    <cellStyle name="Normal 21" xfId="106" xr:uid="{00000000-0005-0000-0000-0000A1030000}"/>
    <cellStyle name="Normal 22" xfId="107" xr:uid="{00000000-0005-0000-0000-0000A2030000}"/>
    <cellStyle name="Normal 23" xfId="108" xr:uid="{00000000-0005-0000-0000-0000A3030000}"/>
    <cellStyle name="Normal 24" xfId="109" xr:uid="{00000000-0005-0000-0000-0000A4030000}"/>
    <cellStyle name="Normal 25" xfId="110" xr:uid="{00000000-0005-0000-0000-0000A5030000}"/>
    <cellStyle name="Normal 25 2" xfId="281" xr:uid="{00000000-0005-0000-0000-0000A6030000}"/>
    <cellStyle name="Normal 26" xfId="111" xr:uid="{00000000-0005-0000-0000-0000A7030000}"/>
    <cellStyle name="Normal 27" xfId="112" xr:uid="{00000000-0005-0000-0000-0000A8030000}"/>
    <cellStyle name="Normal 28" xfId="113" xr:uid="{00000000-0005-0000-0000-0000A9030000}"/>
    <cellStyle name="Normal 28 10" xfId="547" xr:uid="{00000000-0005-0000-0000-0000AA030000}"/>
    <cellStyle name="Normal 28 10 2" xfId="1051" xr:uid="{00000000-0005-0000-0000-0000AB030000}"/>
    <cellStyle name="Normal 28 10 3" xfId="1555" xr:uid="{00000000-0005-0000-0000-0000AC030000}"/>
    <cellStyle name="Normal 28 11" xfId="799" xr:uid="{00000000-0005-0000-0000-0000AD030000}"/>
    <cellStyle name="Normal 28 12" xfId="1303" xr:uid="{00000000-0005-0000-0000-0000AE030000}"/>
    <cellStyle name="Normal 28 13" xfId="1807" xr:uid="{00000000-0005-0000-0000-0000AF030000}"/>
    <cellStyle name="Normal 28 14" xfId="1937" xr:uid="{00000000-0005-0000-0000-0000B0030000}"/>
    <cellStyle name="Normal 28 2" xfId="282" xr:uid="{00000000-0005-0000-0000-0000B1030000}"/>
    <cellStyle name="Normal 28 2 10" xfId="1305" xr:uid="{00000000-0005-0000-0000-0000B2030000}"/>
    <cellStyle name="Normal 28 2 11" xfId="1809" xr:uid="{00000000-0005-0000-0000-0000B3030000}"/>
    <cellStyle name="Normal 28 2 2" xfId="290" xr:uid="{00000000-0005-0000-0000-0000B4030000}"/>
    <cellStyle name="Normal 28 2 2 10" xfId="1813" xr:uid="{00000000-0005-0000-0000-0000B5030000}"/>
    <cellStyle name="Normal 28 2 2 2" xfId="308" xr:uid="{00000000-0005-0000-0000-0000B6030000}"/>
    <cellStyle name="Normal 28 2 2 2 2" xfId="328" xr:uid="{00000000-0005-0000-0000-0000B7030000}"/>
    <cellStyle name="Normal 28 2 2 2 2 2" xfId="394" xr:uid="{00000000-0005-0000-0000-0000B8030000}"/>
    <cellStyle name="Normal 28 2 2 2 2 2 2" xfId="520" xr:uid="{00000000-0005-0000-0000-0000B9030000}"/>
    <cellStyle name="Normal 28 2 2 2 2 2 2 2" xfId="772" xr:uid="{00000000-0005-0000-0000-0000BA030000}"/>
    <cellStyle name="Normal 28 2 2 2 2 2 2 2 2" xfId="1276" xr:uid="{00000000-0005-0000-0000-0000BB030000}"/>
    <cellStyle name="Normal 28 2 2 2 2 2 2 2 3" xfId="1780" xr:uid="{00000000-0005-0000-0000-0000BC030000}"/>
    <cellStyle name="Normal 28 2 2 2 2 2 2 3" xfId="1024" xr:uid="{00000000-0005-0000-0000-0000BD030000}"/>
    <cellStyle name="Normal 28 2 2 2 2 2 2 4" xfId="1528" xr:uid="{00000000-0005-0000-0000-0000BE030000}"/>
    <cellStyle name="Normal 28 2 2 2 2 2 3" xfId="646" xr:uid="{00000000-0005-0000-0000-0000BF030000}"/>
    <cellStyle name="Normal 28 2 2 2 2 2 3 2" xfId="1150" xr:uid="{00000000-0005-0000-0000-0000C0030000}"/>
    <cellStyle name="Normal 28 2 2 2 2 2 3 3" xfId="1654" xr:uid="{00000000-0005-0000-0000-0000C1030000}"/>
    <cellStyle name="Normal 28 2 2 2 2 2 4" xfId="898" xr:uid="{00000000-0005-0000-0000-0000C2030000}"/>
    <cellStyle name="Normal 28 2 2 2 2 2 5" xfId="1402" xr:uid="{00000000-0005-0000-0000-0000C3030000}"/>
    <cellStyle name="Normal 28 2 2 2 2 2 6" xfId="1906" xr:uid="{00000000-0005-0000-0000-0000C4030000}"/>
    <cellStyle name="Normal 28 2 2 2 2 3" xfId="457" xr:uid="{00000000-0005-0000-0000-0000C5030000}"/>
    <cellStyle name="Normal 28 2 2 2 2 3 2" xfId="709" xr:uid="{00000000-0005-0000-0000-0000C6030000}"/>
    <cellStyle name="Normal 28 2 2 2 2 3 2 2" xfId="1213" xr:uid="{00000000-0005-0000-0000-0000C7030000}"/>
    <cellStyle name="Normal 28 2 2 2 2 3 2 3" xfId="1717" xr:uid="{00000000-0005-0000-0000-0000C8030000}"/>
    <cellStyle name="Normal 28 2 2 2 2 3 3" xfId="961" xr:uid="{00000000-0005-0000-0000-0000C9030000}"/>
    <cellStyle name="Normal 28 2 2 2 2 3 4" xfId="1465" xr:uid="{00000000-0005-0000-0000-0000CA030000}"/>
    <cellStyle name="Normal 28 2 2 2 2 4" xfId="583" xr:uid="{00000000-0005-0000-0000-0000CB030000}"/>
    <cellStyle name="Normal 28 2 2 2 2 4 2" xfId="1087" xr:uid="{00000000-0005-0000-0000-0000CC030000}"/>
    <cellStyle name="Normal 28 2 2 2 2 4 3" xfId="1591" xr:uid="{00000000-0005-0000-0000-0000CD030000}"/>
    <cellStyle name="Normal 28 2 2 2 2 5" xfId="835" xr:uid="{00000000-0005-0000-0000-0000CE030000}"/>
    <cellStyle name="Normal 28 2 2 2 2 6" xfId="1339" xr:uid="{00000000-0005-0000-0000-0000CF030000}"/>
    <cellStyle name="Normal 28 2 2 2 2 7" xfId="1843" xr:uid="{00000000-0005-0000-0000-0000D0030000}"/>
    <cellStyle name="Normal 28 2 2 2 3" xfId="348" xr:uid="{00000000-0005-0000-0000-0000D1030000}"/>
    <cellStyle name="Normal 28 2 2 2 3 2" xfId="414" xr:uid="{00000000-0005-0000-0000-0000D2030000}"/>
    <cellStyle name="Normal 28 2 2 2 3 2 2" xfId="540" xr:uid="{00000000-0005-0000-0000-0000D3030000}"/>
    <cellStyle name="Normal 28 2 2 2 3 2 2 2" xfId="792" xr:uid="{00000000-0005-0000-0000-0000D4030000}"/>
    <cellStyle name="Normal 28 2 2 2 3 2 2 2 2" xfId="1296" xr:uid="{00000000-0005-0000-0000-0000D5030000}"/>
    <cellStyle name="Normal 28 2 2 2 3 2 2 2 3" xfId="1800" xr:uid="{00000000-0005-0000-0000-0000D6030000}"/>
    <cellStyle name="Normal 28 2 2 2 3 2 2 3" xfId="1044" xr:uid="{00000000-0005-0000-0000-0000D7030000}"/>
    <cellStyle name="Normal 28 2 2 2 3 2 2 4" xfId="1548" xr:uid="{00000000-0005-0000-0000-0000D8030000}"/>
    <cellStyle name="Normal 28 2 2 2 3 2 3" xfId="666" xr:uid="{00000000-0005-0000-0000-0000D9030000}"/>
    <cellStyle name="Normal 28 2 2 2 3 2 3 2" xfId="1170" xr:uid="{00000000-0005-0000-0000-0000DA030000}"/>
    <cellStyle name="Normal 28 2 2 2 3 2 3 3" xfId="1674" xr:uid="{00000000-0005-0000-0000-0000DB030000}"/>
    <cellStyle name="Normal 28 2 2 2 3 2 4" xfId="918" xr:uid="{00000000-0005-0000-0000-0000DC030000}"/>
    <cellStyle name="Normal 28 2 2 2 3 2 5" xfId="1422" xr:uid="{00000000-0005-0000-0000-0000DD030000}"/>
    <cellStyle name="Normal 28 2 2 2 3 2 6" xfId="1926" xr:uid="{00000000-0005-0000-0000-0000DE030000}"/>
    <cellStyle name="Normal 28 2 2 2 3 3" xfId="477" xr:uid="{00000000-0005-0000-0000-0000DF030000}"/>
    <cellStyle name="Normal 28 2 2 2 3 3 2" xfId="729" xr:uid="{00000000-0005-0000-0000-0000E0030000}"/>
    <cellStyle name="Normal 28 2 2 2 3 3 2 2" xfId="1233" xr:uid="{00000000-0005-0000-0000-0000E1030000}"/>
    <cellStyle name="Normal 28 2 2 2 3 3 2 3" xfId="1737" xr:uid="{00000000-0005-0000-0000-0000E2030000}"/>
    <cellStyle name="Normal 28 2 2 2 3 3 3" xfId="981" xr:uid="{00000000-0005-0000-0000-0000E3030000}"/>
    <cellStyle name="Normal 28 2 2 2 3 3 4" xfId="1485" xr:uid="{00000000-0005-0000-0000-0000E4030000}"/>
    <cellStyle name="Normal 28 2 2 2 3 4" xfId="603" xr:uid="{00000000-0005-0000-0000-0000E5030000}"/>
    <cellStyle name="Normal 28 2 2 2 3 4 2" xfId="1107" xr:uid="{00000000-0005-0000-0000-0000E6030000}"/>
    <cellStyle name="Normal 28 2 2 2 3 4 3" xfId="1611" xr:uid="{00000000-0005-0000-0000-0000E7030000}"/>
    <cellStyle name="Normal 28 2 2 2 3 5" xfId="855" xr:uid="{00000000-0005-0000-0000-0000E8030000}"/>
    <cellStyle name="Normal 28 2 2 2 3 6" xfId="1359" xr:uid="{00000000-0005-0000-0000-0000E9030000}"/>
    <cellStyle name="Normal 28 2 2 2 3 7" xfId="1863" xr:uid="{00000000-0005-0000-0000-0000EA030000}"/>
    <cellStyle name="Normal 28 2 2 2 4" xfId="374" xr:uid="{00000000-0005-0000-0000-0000EB030000}"/>
    <cellStyle name="Normal 28 2 2 2 4 2" xfId="500" xr:uid="{00000000-0005-0000-0000-0000EC030000}"/>
    <cellStyle name="Normal 28 2 2 2 4 2 2" xfId="752" xr:uid="{00000000-0005-0000-0000-0000ED030000}"/>
    <cellStyle name="Normal 28 2 2 2 4 2 2 2" xfId="1256" xr:uid="{00000000-0005-0000-0000-0000EE030000}"/>
    <cellStyle name="Normal 28 2 2 2 4 2 2 3" xfId="1760" xr:uid="{00000000-0005-0000-0000-0000EF030000}"/>
    <cellStyle name="Normal 28 2 2 2 4 2 3" xfId="1004" xr:uid="{00000000-0005-0000-0000-0000F0030000}"/>
    <cellStyle name="Normal 28 2 2 2 4 2 4" xfId="1508" xr:uid="{00000000-0005-0000-0000-0000F1030000}"/>
    <cellStyle name="Normal 28 2 2 2 4 3" xfId="626" xr:uid="{00000000-0005-0000-0000-0000F2030000}"/>
    <cellStyle name="Normal 28 2 2 2 4 3 2" xfId="1130" xr:uid="{00000000-0005-0000-0000-0000F3030000}"/>
    <cellStyle name="Normal 28 2 2 2 4 3 3" xfId="1634" xr:uid="{00000000-0005-0000-0000-0000F4030000}"/>
    <cellStyle name="Normal 28 2 2 2 4 4" xfId="878" xr:uid="{00000000-0005-0000-0000-0000F5030000}"/>
    <cellStyle name="Normal 28 2 2 2 4 5" xfId="1382" xr:uid="{00000000-0005-0000-0000-0000F6030000}"/>
    <cellStyle name="Normal 28 2 2 2 4 6" xfId="1886" xr:uid="{00000000-0005-0000-0000-0000F7030000}"/>
    <cellStyle name="Normal 28 2 2 2 5" xfId="437" xr:uid="{00000000-0005-0000-0000-0000F8030000}"/>
    <cellStyle name="Normal 28 2 2 2 5 2" xfId="689" xr:uid="{00000000-0005-0000-0000-0000F9030000}"/>
    <cellStyle name="Normal 28 2 2 2 5 2 2" xfId="1193" xr:uid="{00000000-0005-0000-0000-0000FA030000}"/>
    <cellStyle name="Normal 28 2 2 2 5 2 3" xfId="1697" xr:uid="{00000000-0005-0000-0000-0000FB030000}"/>
    <cellStyle name="Normal 28 2 2 2 5 3" xfId="941" xr:uid="{00000000-0005-0000-0000-0000FC030000}"/>
    <cellStyle name="Normal 28 2 2 2 5 4" xfId="1445" xr:uid="{00000000-0005-0000-0000-0000FD030000}"/>
    <cellStyle name="Normal 28 2 2 2 6" xfId="563" xr:uid="{00000000-0005-0000-0000-0000FE030000}"/>
    <cellStyle name="Normal 28 2 2 2 6 2" xfId="1067" xr:uid="{00000000-0005-0000-0000-0000FF030000}"/>
    <cellStyle name="Normal 28 2 2 2 6 3" xfId="1571" xr:uid="{00000000-0005-0000-0000-000000040000}"/>
    <cellStyle name="Normal 28 2 2 2 7" xfId="815" xr:uid="{00000000-0005-0000-0000-000001040000}"/>
    <cellStyle name="Normal 28 2 2 2 8" xfId="1319" xr:uid="{00000000-0005-0000-0000-000002040000}"/>
    <cellStyle name="Normal 28 2 2 2 9" xfId="1823" xr:uid="{00000000-0005-0000-0000-000003040000}"/>
    <cellStyle name="Normal 28 2 2 3" xfId="318" xr:uid="{00000000-0005-0000-0000-000004040000}"/>
    <cellStyle name="Normal 28 2 2 3 2" xfId="384" xr:uid="{00000000-0005-0000-0000-000005040000}"/>
    <cellStyle name="Normal 28 2 2 3 2 2" xfId="510" xr:uid="{00000000-0005-0000-0000-000006040000}"/>
    <cellStyle name="Normal 28 2 2 3 2 2 2" xfId="762" xr:uid="{00000000-0005-0000-0000-000007040000}"/>
    <cellStyle name="Normal 28 2 2 3 2 2 2 2" xfId="1266" xr:uid="{00000000-0005-0000-0000-000008040000}"/>
    <cellStyle name="Normal 28 2 2 3 2 2 2 3" xfId="1770" xr:uid="{00000000-0005-0000-0000-000009040000}"/>
    <cellStyle name="Normal 28 2 2 3 2 2 3" xfId="1014" xr:uid="{00000000-0005-0000-0000-00000A040000}"/>
    <cellStyle name="Normal 28 2 2 3 2 2 4" xfId="1518" xr:uid="{00000000-0005-0000-0000-00000B040000}"/>
    <cellStyle name="Normal 28 2 2 3 2 3" xfId="636" xr:uid="{00000000-0005-0000-0000-00000C040000}"/>
    <cellStyle name="Normal 28 2 2 3 2 3 2" xfId="1140" xr:uid="{00000000-0005-0000-0000-00000D040000}"/>
    <cellStyle name="Normal 28 2 2 3 2 3 3" xfId="1644" xr:uid="{00000000-0005-0000-0000-00000E040000}"/>
    <cellStyle name="Normal 28 2 2 3 2 4" xfId="888" xr:uid="{00000000-0005-0000-0000-00000F040000}"/>
    <cellStyle name="Normal 28 2 2 3 2 5" xfId="1392" xr:uid="{00000000-0005-0000-0000-000010040000}"/>
    <cellStyle name="Normal 28 2 2 3 2 6" xfId="1896" xr:uid="{00000000-0005-0000-0000-000011040000}"/>
    <cellStyle name="Normal 28 2 2 3 3" xfId="447" xr:uid="{00000000-0005-0000-0000-000012040000}"/>
    <cellStyle name="Normal 28 2 2 3 3 2" xfId="699" xr:uid="{00000000-0005-0000-0000-000013040000}"/>
    <cellStyle name="Normal 28 2 2 3 3 2 2" xfId="1203" xr:uid="{00000000-0005-0000-0000-000014040000}"/>
    <cellStyle name="Normal 28 2 2 3 3 2 3" xfId="1707" xr:uid="{00000000-0005-0000-0000-000015040000}"/>
    <cellStyle name="Normal 28 2 2 3 3 3" xfId="951" xr:uid="{00000000-0005-0000-0000-000016040000}"/>
    <cellStyle name="Normal 28 2 2 3 3 4" xfId="1455" xr:uid="{00000000-0005-0000-0000-000017040000}"/>
    <cellStyle name="Normal 28 2 2 3 4" xfId="573" xr:uid="{00000000-0005-0000-0000-000018040000}"/>
    <cellStyle name="Normal 28 2 2 3 4 2" xfId="1077" xr:uid="{00000000-0005-0000-0000-000019040000}"/>
    <cellStyle name="Normal 28 2 2 3 4 3" xfId="1581" xr:uid="{00000000-0005-0000-0000-00001A040000}"/>
    <cellStyle name="Normal 28 2 2 3 5" xfId="825" xr:uid="{00000000-0005-0000-0000-00001B040000}"/>
    <cellStyle name="Normal 28 2 2 3 6" xfId="1329" xr:uid="{00000000-0005-0000-0000-00001C040000}"/>
    <cellStyle name="Normal 28 2 2 3 7" xfId="1833" xr:uid="{00000000-0005-0000-0000-00001D040000}"/>
    <cellStyle name="Normal 28 2 2 4" xfId="338" xr:uid="{00000000-0005-0000-0000-00001E040000}"/>
    <cellStyle name="Normal 28 2 2 4 2" xfId="404" xr:uid="{00000000-0005-0000-0000-00001F040000}"/>
    <cellStyle name="Normal 28 2 2 4 2 2" xfId="530" xr:uid="{00000000-0005-0000-0000-000020040000}"/>
    <cellStyle name="Normal 28 2 2 4 2 2 2" xfId="782" xr:uid="{00000000-0005-0000-0000-000021040000}"/>
    <cellStyle name="Normal 28 2 2 4 2 2 2 2" xfId="1286" xr:uid="{00000000-0005-0000-0000-000022040000}"/>
    <cellStyle name="Normal 28 2 2 4 2 2 2 3" xfId="1790" xr:uid="{00000000-0005-0000-0000-000023040000}"/>
    <cellStyle name="Normal 28 2 2 4 2 2 3" xfId="1034" xr:uid="{00000000-0005-0000-0000-000024040000}"/>
    <cellStyle name="Normal 28 2 2 4 2 2 4" xfId="1538" xr:uid="{00000000-0005-0000-0000-000025040000}"/>
    <cellStyle name="Normal 28 2 2 4 2 3" xfId="656" xr:uid="{00000000-0005-0000-0000-000026040000}"/>
    <cellStyle name="Normal 28 2 2 4 2 3 2" xfId="1160" xr:uid="{00000000-0005-0000-0000-000027040000}"/>
    <cellStyle name="Normal 28 2 2 4 2 3 3" xfId="1664" xr:uid="{00000000-0005-0000-0000-000028040000}"/>
    <cellStyle name="Normal 28 2 2 4 2 4" xfId="908" xr:uid="{00000000-0005-0000-0000-000029040000}"/>
    <cellStyle name="Normal 28 2 2 4 2 5" xfId="1412" xr:uid="{00000000-0005-0000-0000-00002A040000}"/>
    <cellStyle name="Normal 28 2 2 4 2 6" xfId="1916" xr:uid="{00000000-0005-0000-0000-00002B040000}"/>
    <cellStyle name="Normal 28 2 2 4 3" xfId="467" xr:uid="{00000000-0005-0000-0000-00002C040000}"/>
    <cellStyle name="Normal 28 2 2 4 3 2" xfId="719" xr:uid="{00000000-0005-0000-0000-00002D040000}"/>
    <cellStyle name="Normal 28 2 2 4 3 2 2" xfId="1223" xr:uid="{00000000-0005-0000-0000-00002E040000}"/>
    <cellStyle name="Normal 28 2 2 4 3 2 3" xfId="1727" xr:uid="{00000000-0005-0000-0000-00002F040000}"/>
    <cellStyle name="Normal 28 2 2 4 3 3" xfId="971" xr:uid="{00000000-0005-0000-0000-000030040000}"/>
    <cellStyle name="Normal 28 2 2 4 3 4" xfId="1475" xr:uid="{00000000-0005-0000-0000-000031040000}"/>
    <cellStyle name="Normal 28 2 2 4 4" xfId="593" xr:uid="{00000000-0005-0000-0000-000032040000}"/>
    <cellStyle name="Normal 28 2 2 4 4 2" xfId="1097" xr:uid="{00000000-0005-0000-0000-000033040000}"/>
    <cellStyle name="Normal 28 2 2 4 4 3" xfId="1601" xr:uid="{00000000-0005-0000-0000-000034040000}"/>
    <cellStyle name="Normal 28 2 2 4 5" xfId="845" xr:uid="{00000000-0005-0000-0000-000035040000}"/>
    <cellStyle name="Normal 28 2 2 4 6" xfId="1349" xr:uid="{00000000-0005-0000-0000-000036040000}"/>
    <cellStyle name="Normal 28 2 2 4 7" xfId="1853" xr:uid="{00000000-0005-0000-0000-000037040000}"/>
    <cellStyle name="Normal 28 2 2 5" xfId="364" xr:uid="{00000000-0005-0000-0000-000038040000}"/>
    <cellStyle name="Normal 28 2 2 5 2" xfId="490" xr:uid="{00000000-0005-0000-0000-000039040000}"/>
    <cellStyle name="Normal 28 2 2 5 2 2" xfId="742" xr:uid="{00000000-0005-0000-0000-00003A040000}"/>
    <cellStyle name="Normal 28 2 2 5 2 2 2" xfId="1246" xr:uid="{00000000-0005-0000-0000-00003B040000}"/>
    <cellStyle name="Normal 28 2 2 5 2 2 3" xfId="1750" xr:uid="{00000000-0005-0000-0000-00003C040000}"/>
    <cellStyle name="Normal 28 2 2 5 2 3" xfId="994" xr:uid="{00000000-0005-0000-0000-00003D040000}"/>
    <cellStyle name="Normal 28 2 2 5 2 4" xfId="1498" xr:uid="{00000000-0005-0000-0000-00003E040000}"/>
    <cellStyle name="Normal 28 2 2 5 3" xfId="616" xr:uid="{00000000-0005-0000-0000-00003F040000}"/>
    <cellStyle name="Normal 28 2 2 5 3 2" xfId="1120" xr:uid="{00000000-0005-0000-0000-000040040000}"/>
    <cellStyle name="Normal 28 2 2 5 3 3" xfId="1624" xr:uid="{00000000-0005-0000-0000-000041040000}"/>
    <cellStyle name="Normal 28 2 2 5 4" xfId="868" xr:uid="{00000000-0005-0000-0000-000042040000}"/>
    <cellStyle name="Normal 28 2 2 5 5" xfId="1372" xr:uid="{00000000-0005-0000-0000-000043040000}"/>
    <cellStyle name="Normal 28 2 2 5 6" xfId="1876" xr:uid="{00000000-0005-0000-0000-000044040000}"/>
    <cellStyle name="Normal 28 2 2 6" xfId="427" xr:uid="{00000000-0005-0000-0000-000045040000}"/>
    <cellStyle name="Normal 28 2 2 6 2" xfId="679" xr:uid="{00000000-0005-0000-0000-000046040000}"/>
    <cellStyle name="Normal 28 2 2 6 2 2" xfId="1183" xr:uid="{00000000-0005-0000-0000-000047040000}"/>
    <cellStyle name="Normal 28 2 2 6 2 3" xfId="1687" xr:uid="{00000000-0005-0000-0000-000048040000}"/>
    <cellStyle name="Normal 28 2 2 6 3" xfId="931" xr:uid="{00000000-0005-0000-0000-000049040000}"/>
    <cellStyle name="Normal 28 2 2 6 4" xfId="1435" xr:uid="{00000000-0005-0000-0000-00004A040000}"/>
    <cellStyle name="Normal 28 2 2 7" xfId="553" xr:uid="{00000000-0005-0000-0000-00004B040000}"/>
    <cellStyle name="Normal 28 2 2 7 2" xfId="1057" xr:uid="{00000000-0005-0000-0000-00004C040000}"/>
    <cellStyle name="Normal 28 2 2 7 3" xfId="1561" xr:uid="{00000000-0005-0000-0000-00004D040000}"/>
    <cellStyle name="Normal 28 2 2 8" xfId="805" xr:uid="{00000000-0005-0000-0000-00004E040000}"/>
    <cellStyle name="Normal 28 2 2 9" xfId="1309" xr:uid="{00000000-0005-0000-0000-00004F040000}"/>
    <cellStyle name="Normal 28 2 3" xfId="304" xr:uid="{00000000-0005-0000-0000-000050040000}"/>
    <cellStyle name="Normal 28 2 3 2" xfId="324" xr:uid="{00000000-0005-0000-0000-000051040000}"/>
    <cellStyle name="Normal 28 2 3 2 2" xfId="390" xr:uid="{00000000-0005-0000-0000-000052040000}"/>
    <cellStyle name="Normal 28 2 3 2 2 2" xfId="516" xr:uid="{00000000-0005-0000-0000-000053040000}"/>
    <cellStyle name="Normal 28 2 3 2 2 2 2" xfId="768" xr:uid="{00000000-0005-0000-0000-000054040000}"/>
    <cellStyle name="Normal 28 2 3 2 2 2 2 2" xfId="1272" xr:uid="{00000000-0005-0000-0000-000055040000}"/>
    <cellStyle name="Normal 28 2 3 2 2 2 2 3" xfId="1776" xr:uid="{00000000-0005-0000-0000-000056040000}"/>
    <cellStyle name="Normal 28 2 3 2 2 2 3" xfId="1020" xr:uid="{00000000-0005-0000-0000-000057040000}"/>
    <cellStyle name="Normal 28 2 3 2 2 2 4" xfId="1524" xr:uid="{00000000-0005-0000-0000-000058040000}"/>
    <cellStyle name="Normal 28 2 3 2 2 3" xfId="642" xr:uid="{00000000-0005-0000-0000-000059040000}"/>
    <cellStyle name="Normal 28 2 3 2 2 3 2" xfId="1146" xr:uid="{00000000-0005-0000-0000-00005A040000}"/>
    <cellStyle name="Normal 28 2 3 2 2 3 3" xfId="1650" xr:uid="{00000000-0005-0000-0000-00005B040000}"/>
    <cellStyle name="Normal 28 2 3 2 2 4" xfId="894" xr:uid="{00000000-0005-0000-0000-00005C040000}"/>
    <cellStyle name="Normal 28 2 3 2 2 5" xfId="1398" xr:uid="{00000000-0005-0000-0000-00005D040000}"/>
    <cellStyle name="Normal 28 2 3 2 2 6" xfId="1902" xr:uid="{00000000-0005-0000-0000-00005E040000}"/>
    <cellStyle name="Normal 28 2 3 2 3" xfId="453" xr:uid="{00000000-0005-0000-0000-00005F040000}"/>
    <cellStyle name="Normal 28 2 3 2 3 2" xfId="705" xr:uid="{00000000-0005-0000-0000-000060040000}"/>
    <cellStyle name="Normal 28 2 3 2 3 2 2" xfId="1209" xr:uid="{00000000-0005-0000-0000-000061040000}"/>
    <cellStyle name="Normal 28 2 3 2 3 2 3" xfId="1713" xr:uid="{00000000-0005-0000-0000-000062040000}"/>
    <cellStyle name="Normal 28 2 3 2 3 3" xfId="957" xr:uid="{00000000-0005-0000-0000-000063040000}"/>
    <cellStyle name="Normal 28 2 3 2 3 4" xfId="1461" xr:uid="{00000000-0005-0000-0000-000064040000}"/>
    <cellStyle name="Normal 28 2 3 2 4" xfId="579" xr:uid="{00000000-0005-0000-0000-000065040000}"/>
    <cellStyle name="Normal 28 2 3 2 4 2" xfId="1083" xr:uid="{00000000-0005-0000-0000-000066040000}"/>
    <cellStyle name="Normal 28 2 3 2 4 3" xfId="1587" xr:uid="{00000000-0005-0000-0000-000067040000}"/>
    <cellStyle name="Normal 28 2 3 2 5" xfId="831" xr:uid="{00000000-0005-0000-0000-000068040000}"/>
    <cellStyle name="Normal 28 2 3 2 6" xfId="1335" xr:uid="{00000000-0005-0000-0000-000069040000}"/>
    <cellStyle name="Normal 28 2 3 2 7" xfId="1839" xr:uid="{00000000-0005-0000-0000-00006A040000}"/>
    <cellStyle name="Normal 28 2 3 3" xfId="344" xr:uid="{00000000-0005-0000-0000-00006B040000}"/>
    <cellStyle name="Normal 28 2 3 3 2" xfId="410" xr:uid="{00000000-0005-0000-0000-00006C040000}"/>
    <cellStyle name="Normal 28 2 3 3 2 2" xfId="536" xr:uid="{00000000-0005-0000-0000-00006D040000}"/>
    <cellStyle name="Normal 28 2 3 3 2 2 2" xfId="788" xr:uid="{00000000-0005-0000-0000-00006E040000}"/>
    <cellStyle name="Normal 28 2 3 3 2 2 2 2" xfId="1292" xr:uid="{00000000-0005-0000-0000-00006F040000}"/>
    <cellStyle name="Normal 28 2 3 3 2 2 2 3" xfId="1796" xr:uid="{00000000-0005-0000-0000-000070040000}"/>
    <cellStyle name="Normal 28 2 3 3 2 2 3" xfId="1040" xr:uid="{00000000-0005-0000-0000-000071040000}"/>
    <cellStyle name="Normal 28 2 3 3 2 2 4" xfId="1544" xr:uid="{00000000-0005-0000-0000-000072040000}"/>
    <cellStyle name="Normal 28 2 3 3 2 3" xfId="662" xr:uid="{00000000-0005-0000-0000-000073040000}"/>
    <cellStyle name="Normal 28 2 3 3 2 3 2" xfId="1166" xr:uid="{00000000-0005-0000-0000-000074040000}"/>
    <cellStyle name="Normal 28 2 3 3 2 3 3" xfId="1670" xr:uid="{00000000-0005-0000-0000-000075040000}"/>
    <cellStyle name="Normal 28 2 3 3 2 4" xfId="914" xr:uid="{00000000-0005-0000-0000-000076040000}"/>
    <cellStyle name="Normal 28 2 3 3 2 5" xfId="1418" xr:uid="{00000000-0005-0000-0000-000077040000}"/>
    <cellStyle name="Normal 28 2 3 3 2 6" xfId="1922" xr:uid="{00000000-0005-0000-0000-000078040000}"/>
    <cellStyle name="Normal 28 2 3 3 3" xfId="473" xr:uid="{00000000-0005-0000-0000-000079040000}"/>
    <cellStyle name="Normal 28 2 3 3 3 2" xfId="725" xr:uid="{00000000-0005-0000-0000-00007A040000}"/>
    <cellStyle name="Normal 28 2 3 3 3 2 2" xfId="1229" xr:uid="{00000000-0005-0000-0000-00007B040000}"/>
    <cellStyle name="Normal 28 2 3 3 3 2 3" xfId="1733" xr:uid="{00000000-0005-0000-0000-00007C040000}"/>
    <cellStyle name="Normal 28 2 3 3 3 3" xfId="977" xr:uid="{00000000-0005-0000-0000-00007D040000}"/>
    <cellStyle name="Normal 28 2 3 3 3 4" xfId="1481" xr:uid="{00000000-0005-0000-0000-00007E040000}"/>
    <cellStyle name="Normal 28 2 3 3 4" xfId="599" xr:uid="{00000000-0005-0000-0000-00007F040000}"/>
    <cellStyle name="Normal 28 2 3 3 4 2" xfId="1103" xr:uid="{00000000-0005-0000-0000-000080040000}"/>
    <cellStyle name="Normal 28 2 3 3 4 3" xfId="1607" xr:uid="{00000000-0005-0000-0000-000081040000}"/>
    <cellStyle name="Normal 28 2 3 3 5" xfId="851" xr:uid="{00000000-0005-0000-0000-000082040000}"/>
    <cellStyle name="Normal 28 2 3 3 6" xfId="1355" xr:uid="{00000000-0005-0000-0000-000083040000}"/>
    <cellStyle name="Normal 28 2 3 3 7" xfId="1859" xr:uid="{00000000-0005-0000-0000-000084040000}"/>
    <cellStyle name="Normal 28 2 3 4" xfId="370" xr:uid="{00000000-0005-0000-0000-000085040000}"/>
    <cellStyle name="Normal 28 2 3 4 2" xfId="496" xr:uid="{00000000-0005-0000-0000-000086040000}"/>
    <cellStyle name="Normal 28 2 3 4 2 2" xfId="748" xr:uid="{00000000-0005-0000-0000-000087040000}"/>
    <cellStyle name="Normal 28 2 3 4 2 2 2" xfId="1252" xr:uid="{00000000-0005-0000-0000-000088040000}"/>
    <cellStyle name="Normal 28 2 3 4 2 2 3" xfId="1756" xr:uid="{00000000-0005-0000-0000-000089040000}"/>
    <cellStyle name="Normal 28 2 3 4 2 3" xfId="1000" xr:uid="{00000000-0005-0000-0000-00008A040000}"/>
    <cellStyle name="Normal 28 2 3 4 2 4" xfId="1504" xr:uid="{00000000-0005-0000-0000-00008B040000}"/>
    <cellStyle name="Normal 28 2 3 4 3" xfId="622" xr:uid="{00000000-0005-0000-0000-00008C040000}"/>
    <cellStyle name="Normal 28 2 3 4 3 2" xfId="1126" xr:uid="{00000000-0005-0000-0000-00008D040000}"/>
    <cellStyle name="Normal 28 2 3 4 3 3" xfId="1630" xr:uid="{00000000-0005-0000-0000-00008E040000}"/>
    <cellStyle name="Normal 28 2 3 4 4" xfId="874" xr:uid="{00000000-0005-0000-0000-00008F040000}"/>
    <cellStyle name="Normal 28 2 3 4 5" xfId="1378" xr:uid="{00000000-0005-0000-0000-000090040000}"/>
    <cellStyle name="Normal 28 2 3 4 6" xfId="1882" xr:uid="{00000000-0005-0000-0000-000091040000}"/>
    <cellStyle name="Normal 28 2 3 5" xfId="433" xr:uid="{00000000-0005-0000-0000-000092040000}"/>
    <cellStyle name="Normal 28 2 3 5 2" xfId="685" xr:uid="{00000000-0005-0000-0000-000093040000}"/>
    <cellStyle name="Normal 28 2 3 5 2 2" xfId="1189" xr:uid="{00000000-0005-0000-0000-000094040000}"/>
    <cellStyle name="Normal 28 2 3 5 2 3" xfId="1693" xr:uid="{00000000-0005-0000-0000-000095040000}"/>
    <cellStyle name="Normal 28 2 3 5 3" xfId="937" xr:uid="{00000000-0005-0000-0000-000096040000}"/>
    <cellStyle name="Normal 28 2 3 5 4" xfId="1441" xr:uid="{00000000-0005-0000-0000-000097040000}"/>
    <cellStyle name="Normal 28 2 3 6" xfId="559" xr:uid="{00000000-0005-0000-0000-000098040000}"/>
    <cellStyle name="Normal 28 2 3 6 2" xfId="1063" xr:uid="{00000000-0005-0000-0000-000099040000}"/>
    <cellStyle name="Normal 28 2 3 6 3" xfId="1567" xr:uid="{00000000-0005-0000-0000-00009A040000}"/>
    <cellStyle name="Normal 28 2 3 7" xfId="811" xr:uid="{00000000-0005-0000-0000-00009B040000}"/>
    <cellStyle name="Normal 28 2 3 8" xfId="1315" xr:uid="{00000000-0005-0000-0000-00009C040000}"/>
    <cellStyle name="Normal 28 2 3 9" xfId="1819" xr:uid="{00000000-0005-0000-0000-00009D040000}"/>
    <cellStyle name="Normal 28 2 4" xfId="314" xr:uid="{00000000-0005-0000-0000-00009E040000}"/>
    <cellStyle name="Normal 28 2 4 2" xfId="380" xr:uid="{00000000-0005-0000-0000-00009F040000}"/>
    <cellStyle name="Normal 28 2 4 2 2" xfId="506" xr:uid="{00000000-0005-0000-0000-0000A0040000}"/>
    <cellStyle name="Normal 28 2 4 2 2 2" xfId="758" xr:uid="{00000000-0005-0000-0000-0000A1040000}"/>
    <cellStyle name="Normal 28 2 4 2 2 2 2" xfId="1262" xr:uid="{00000000-0005-0000-0000-0000A2040000}"/>
    <cellStyle name="Normal 28 2 4 2 2 2 3" xfId="1766" xr:uid="{00000000-0005-0000-0000-0000A3040000}"/>
    <cellStyle name="Normal 28 2 4 2 2 3" xfId="1010" xr:uid="{00000000-0005-0000-0000-0000A4040000}"/>
    <cellStyle name="Normal 28 2 4 2 2 4" xfId="1514" xr:uid="{00000000-0005-0000-0000-0000A5040000}"/>
    <cellStyle name="Normal 28 2 4 2 3" xfId="632" xr:uid="{00000000-0005-0000-0000-0000A6040000}"/>
    <cellStyle name="Normal 28 2 4 2 3 2" xfId="1136" xr:uid="{00000000-0005-0000-0000-0000A7040000}"/>
    <cellStyle name="Normal 28 2 4 2 3 3" xfId="1640" xr:uid="{00000000-0005-0000-0000-0000A8040000}"/>
    <cellStyle name="Normal 28 2 4 2 4" xfId="884" xr:uid="{00000000-0005-0000-0000-0000A9040000}"/>
    <cellStyle name="Normal 28 2 4 2 5" xfId="1388" xr:uid="{00000000-0005-0000-0000-0000AA040000}"/>
    <cellStyle name="Normal 28 2 4 2 6" xfId="1892" xr:uid="{00000000-0005-0000-0000-0000AB040000}"/>
    <cellStyle name="Normal 28 2 4 3" xfId="443" xr:uid="{00000000-0005-0000-0000-0000AC040000}"/>
    <cellStyle name="Normal 28 2 4 3 2" xfId="695" xr:uid="{00000000-0005-0000-0000-0000AD040000}"/>
    <cellStyle name="Normal 28 2 4 3 2 2" xfId="1199" xr:uid="{00000000-0005-0000-0000-0000AE040000}"/>
    <cellStyle name="Normal 28 2 4 3 2 3" xfId="1703" xr:uid="{00000000-0005-0000-0000-0000AF040000}"/>
    <cellStyle name="Normal 28 2 4 3 3" xfId="947" xr:uid="{00000000-0005-0000-0000-0000B0040000}"/>
    <cellStyle name="Normal 28 2 4 3 4" xfId="1451" xr:uid="{00000000-0005-0000-0000-0000B1040000}"/>
    <cellStyle name="Normal 28 2 4 4" xfId="569" xr:uid="{00000000-0005-0000-0000-0000B2040000}"/>
    <cellStyle name="Normal 28 2 4 4 2" xfId="1073" xr:uid="{00000000-0005-0000-0000-0000B3040000}"/>
    <cellStyle name="Normal 28 2 4 4 3" xfId="1577" xr:uid="{00000000-0005-0000-0000-0000B4040000}"/>
    <cellStyle name="Normal 28 2 4 5" xfId="821" xr:uid="{00000000-0005-0000-0000-0000B5040000}"/>
    <cellStyle name="Normal 28 2 4 6" xfId="1325" xr:uid="{00000000-0005-0000-0000-0000B6040000}"/>
    <cellStyle name="Normal 28 2 4 7" xfId="1829" xr:uid="{00000000-0005-0000-0000-0000B7040000}"/>
    <cellStyle name="Normal 28 2 5" xfId="334" xr:uid="{00000000-0005-0000-0000-0000B8040000}"/>
    <cellStyle name="Normal 28 2 5 2" xfId="400" xr:uid="{00000000-0005-0000-0000-0000B9040000}"/>
    <cellStyle name="Normal 28 2 5 2 2" xfId="526" xr:uid="{00000000-0005-0000-0000-0000BA040000}"/>
    <cellStyle name="Normal 28 2 5 2 2 2" xfId="778" xr:uid="{00000000-0005-0000-0000-0000BB040000}"/>
    <cellStyle name="Normal 28 2 5 2 2 2 2" xfId="1282" xr:uid="{00000000-0005-0000-0000-0000BC040000}"/>
    <cellStyle name="Normal 28 2 5 2 2 2 3" xfId="1786" xr:uid="{00000000-0005-0000-0000-0000BD040000}"/>
    <cellStyle name="Normal 28 2 5 2 2 3" xfId="1030" xr:uid="{00000000-0005-0000-0000-0000BE040000}"/>
    <cellStyle name="Normal 28 2 5 2 2 4" xfId="1534" xr:uid="{00000000-0005-0000-0000-0000BF040000}"/>
    <cellStyle name="Normal 28 2 5 2 3" xfId="652" xr:uid="{00000000-0005-0000-0000-0000C0040000}"/>
    <cellStyle name="Normal 28 2 5 2 3 2" xfId="1156" xr:uid="{00000000-0005-0000-0000-0000C1040000}"/>
    <cellStyle name="Normal 28 2 5 2 3 3" xfId="1660" xr:uid="{00000000-0005-0000-0000-0000C2040000}"/>
    <cellStyle name="Normal 28 2 5 2 4" xfId="904" xr:uid="{00000000-0005-0000-0000-0000C3040000}"/>
    <cellStyle name="Normal 28 2 5 2 5" xfId="1408" xr:uid="{00000000-0005-0000-0000-0000C4040000}"/>
    <cellStyle name="Normal 28 2 5 2 6" xfId="1912" xr:uid="{00000000-0005-0000-0000-0000C5040000}"/>
    <cellStyle name="Normal 28 2 5 3" xfId="463" xr:uid="{00000000-0005-0000-0000-0000C6040000}"/>
    <cellStyle name="Normal 28 2 5 3 2" xfId="715" xr:uid="{00000000-0005-0000-0000-0000C7040000}"/>
    <cellStyle name="Normal 28 2 5 3 2 2" xfId="1219" xr:uid="{00000000-0005-0000-0000-0000C8040000}"/>
    <cellStyle name="Normal 28 2 5 3 2 3" xfId="1723" xr:uid="{00000000-0005-0000-0000-0000C9040000}"/>
    <cellStyle name="Normal 28 2 5 3 3" xfId="967" xr:uid="{00000000-0005-0000-0000-0000CA040000}"/>
    <cellStyle name="Normal 28 2 5 3 4" xfId="1471" xr:uid="{00000000-0005-0000-0000-0000CB040000}"/>
    <cellStyle name="Normal 28 2 5 4" xfId="589" xr:uid="{00000000-0005-0000-0000-0000CC040000}"/>
    <cellStyle name="Normal 28 2 5 4 2" xfId="1093" xr:uid="{00000000-0005-0000-0000-0000CD040000}"/>
    <cellStyle name="Normal 28 2 5 4 3" xfId="1597" xr:uid="{00000000-0005-0000-0000-0000CE040000}"/>
    <cellStyle name="Normal 28 2 5 5" xfId="841" xr:uid="{00000000-0005-0000-0000-0000CF040000}"/>
    <cellStyle name="Normal 28 2 5 6" xfId="1345" xr:uid="{00000000-0005-0000-0000-0000D0040000}"/>
    <cellStyle name="Normal 28 2 5 7" xfId="1849" xr:uid="{00000000-0005-0000-0000-0000D1040000}"/>
    <cellStyle name="Normal 28 2 6" xfId="360" xr:uid="{00000000-0005-0000-0000-0000D2040000}"/>
    <cellStyle name="Normal 28 2 6 2" xfId="486" xr:uid="{00000000-0005-0000-0000-0000D3040000}"/>
    <cellStyle name="Normal 28 2 6 2 2" xfId="738" xr:uid="{00000000-0005-0000-0000-0000D4040000}"/>
    <cellStyle name="Normal 28 2 6 2 2 2" xfId="1242" xr:uid="{00000000-0005-0000-0000-0000D5040000}"/>
    <cellStyle name="Normal 28 2 6 2 2 3" xfId="1746" xr:uid="{00000000-0005-0000-0000-0000D6040000}"/>
    <cellStyle name="Normal 28 2 6 2 3" xfId="990" xr:uid="{00000000-0005-0000-0000-0000D7040000}"/>
    <cellStyle name="Normal 28 2 6 2 4" xfId="1494" xr:uid="{00000000-0005-0000-0000-0000D8040000}"/>
    <cellStyle name="Normal 28 2 6 3" xfId="612" xr:uid="{00000000-0005-0000-0000-0000D9040000}"/>
    <cellStyle name="Normal 28 2 6 3 2" xfId="1116" xr:uid="{00000000-0005-0000-0000-0000DA040000}"/>
    <cellStyle name="Normal 28 2 6 3 3" xfId="1620" xr:uid="{00000000-0005-0000-0000-0000DB040000}"/>
    <cellStyle name="Normal 28 2 6 4" xfId="864" xr:uid="{00000000-0005-0000-0000-0000DC040000}"/>
    <cellStyle name="Normal 28 2 6 5" xfId="1368" xr:uid="{00000000-0005-0000-0000-0000DD040000}"/>
    <cellStyle name="Normal 28 2 6 6" xfId="1872" xr:uid="{00000000-0005-0000-0000-0000DE040000}"/>
    <cellStyle name="Normal 28 2 7" xfId="423" xr:uid="{00000000-0005-0000-0000-0000DF040000}"/>
    <cellStyle name="Normal 28 2 7 2" xfId="675" xr:uid="{00000000-0005-0000-0000-0000E0040000}"/>
    <cellStyle name="Normal 28 2 7 2 2" xfId="1179" xr:uid="{00000000-0005-0000-0000-0000E1040000}"/>
    <cellStyle name="Normal 28 2 7 2 3" xfId="1683" xr:uid="{00000000-0005-0000-0000-0000E2040000}"/>
    <cellStyle name="Normal 28 2 7 3" xfId="927" xr:uid="{00000000-0005-0000-0000-0000E3040000}"/>
    <cellStyle name="Normal 28 2 7 4" xfId="1431" xr:uid="{00000000-0005-0000-0000-0000E4040000}"/>
    <cellStyle name="Normal 28 2 8" xfId="549" xr:uid="{00000000-0005-0000-0000-0000E5040000}"/>
    <cellStyle name="Normal 28 2 8 2" xfId="1053" xr:uid="{00000000-0005-0000-0000-0000E6040000}"/>
    <cellStyle name="Normal 28 2 8 3" xfId="1557" xr:uid="{00000000-0005-0000-0000-0000E7040000}"/>
    <cellStyle name="Normal 28 2 9" xfId="801" xr:uid="{00000000-0005-0000-0000-0000E8040000}"/>
    <cellStyle name="Normal 28 3" xfId="288" xr:uid="{00000000-0005-0000-0000-0000E9040000}"/>
    <cellStyle name="Normal 28 3 10" xfId="1811" xr:uid="{00000000-0005-0000-0000-0000EA040000}"/>
    <cellStyle name="Normal 28 3 2" xfId="306" xr:uid="{00000000-0005-0000-0000-0000EB040000}"/>
    <cellStyle name="Normal 28 3 2 2" xfId="326" xr:uid="{00000000-0005-0000-0000-0000EC040000}"/>
    <cellStyle name="Normal 28 3 2 2 2" xfId="392" xr:uid="{00000000-0005-0000-0000-0000ED040000}"/>
    <cellStyle name="Normal 28 3 2 2 2 2" xfId="518" xr:uid="{00000000-0005-0000-0000-0000EE040000}"/>
    <cellStyle name="Normal 28 3 2 2 2 2 2" xfId="770" xr:uid="{00000000-0005-0000-0000-0000EF040000}"/>
    <cellStyle name="Normal 28 3 2 2 2 2 2 2" xfId="1274" xr:uid="{00000000-0005-0000-0000-0000F0040000}"/>
    <cellStyle name="Normal 28 3 2 2 2 2 2 3" xfId="1778" xr:uid="{00000000-0005-0000-0000-0000F1040000}"/>
    <cellStyle name="Normal 28 3 2 2 2 2 3" xfId="1022" xr:uid="{00000000-0005-0000-0000-0000F2040000}"/>
    <cellStyle name="Normal 28 3 2 2 2 2 4" xfId="1526" xr:uid="{00000000-0005-0000-0000-0000F3040000}"/>
    <cellStyle name="Normal 28 3 2 2 2 3" xfId="644" xr:uid="{00000000-0005-0000-0000-0000F4040000}"/>
    <cellStyle name="Normal 28 3 2 2 2 3 2" xfId="1148" xr:uid="{00000000-0005-0000-0000-0000F5040000}"/>
    <cellStyle name="Normal 28 3 2 2 2 3 3" xfId="1652" xr:uid="{00000000-0005-0000-0000-0000F6040000}"/>
    <cellStyle name="Normal 28 3 2 2 2 4" xfId="896" xr:uid="{00000000-0005-0000-0000-0000F7040000}"/>
    <cellStyle name="Normal 28 3 2 2 2 5" xfId="1400" xr:uid="{00000000-0005-0000-0000-0000F8040000}"/>
    <cellStyle name="Normal 28 3 2 2 2 6" xfId="1904" xr:uid="{00000000-0005-0000-0000-0000F9040000}"/>
    <cellStyle name="Normal 28 3 2 2 3" xfId="455" xr:uid="{00000000-0005-0000-0000-0000FA040000}"/>
    <cellStyle name="Normal 28 3 2 2 3 2" xfId="707" xr:uid="{00000000-0005-0000-0000-0000FB040000}"/>
    <cellStyle name="Normal 28 3 2 2 3 2 2" xfId="1211" xr:uid="{00000000-0005-0000-0000-0000FC040000}"/>
    <cellStyle name="Normal 28 3 2 2 3 2 3" xfId="1715" xr:uid="{00000000-0005-0000-0000-0000FD040000}"/>
    <cellStyle name="Normal 28 3 2 2 3 3" xfId="959" xr:uid="{00000000-0005-0000-0000-0000FE040000}"/>
    <cellStyle name="Normal 28 3 2 2 3 4" xfId="1463" xr:uid="{00000000-0005-0000-0000-0000FF040000}"/>
    <cellStyle name="Normal 28 3 2 2 4" xfId="581" xr:uid="{00000000-0005-0000-0000-000000050000}"/>
    <cellStyle name="Normal 28 3 2 2 4 2" xfId="1085" xr:uid="{00000000-0005-0000-0000-000001050000}"/>
    <cellStyle name="Normal 28 3 2 2 4 3" xfId="1589" xr:uid="{00000000-0005-0000-0000-000002050000}"/>
    <cellStyle name="Normal 28 3 2 2 5" xfId="833" xr:uid="{00000000-0005-0000-0000-000003050000}"/>
    <cellStyle name="Normal 28 3 2 2 6" xfId="1337" xr:uid="{00000000-0005-0000-0000-000004050000}"/>
    <cellStyle name="Normal 28 3 2 2 7" xfId="1841" xr:uid="{00000000-0005-0000-0000-000005050000}"/>
    <cellStyle name="Normal 28 3 2 3" xfId="346" xr:uid="{00000000-0005-0000-0000-000006050000}"/>
    <cellStyle name="Normal 28 3 2 3 2" xfId="412" xr:uid="{00000000-0005-0000-0000-000007050000}"/>
    <cellStyle name="Normal 28 3 2 3 2 2" xfId="538" xr:uid="{00000000-0005-0000-0000-000008050000}"/>
    <cellStyle name="Normal 28 3 2 3 2 2 2" xfId="790" xr:uid="{00000000-0005-0000-0000-000009050000}"/>
    <cellStyle name="Normal 28 3 2 3 2 2 2 2" xfId="1294" xr:uid="{00000000-0005-0000-0000-00000A050000}"/>
    <cellStyle name="Normal 28 3 2 3 2 2 2 3" xfId="1798" xr:uid="{00000000-0005-0000-0000-00000B050000}"/>
    <cellStyle name="Normal 28 3 2 3 2 2 3" xfId="1042" xr:uid="{00000000-0005-0000-0000-00000C050000}"/>
    <cellStyle name="Normal 28 3 2 3 2 2 4" xfId="1546" xr:uid="{00000000-0005-0000-0000-00000D050000}"/>
    <cellStyle name="Normal 28 3 2 3 2 3" xfId="664" xr:uid="{00000000-0005-0000-0000-00000E050000}"/>
    <cellStyle name="Normal 28 3 2 3 2 3 2" xfId="1168" xr:uid="{00000000-0005-0000-0000-00000F050000}"/>
    <cellStyle name="Normal 28 3 2 3 2 3 3" xfId="1672" xr:uid="{00000000-0005-0000-0000-000010050000}"/>
    <cellStyle name="Normal 28 3 2 3 2 4" xfId="916" xr:uid="{00000000-0005-0000-0000-000011050000}"/>
    <cellStyle name="Normal 28 3 2 3 2 5" xfId="1420" xr:uid="{00000000-0005-0000-0000-000012050000}"/>
    <cellStyle name="Normal 28 3 2 3 2 6" xfId="1924" xr:uid="{00000000-0005-0000-0000-000013050000}"/>
    <cellStyle name="Normal 28 3 2 3 3" xfId="475" xr:uid="{00000000-0005-0000-0000-000014050000}"/>
    <cellStyle name="Normal 28 3 2 3 3 2" xfId="727" xr:uid="{00000000-0005-0000-0000-000015050000}"/>
    <cellStyle name="Normal 28 3 2 3 3 2 2" xfId="1231" xr:uid="{00000000-0005-0000-0000-000016050000}"/>
    <cellStyle name="Normal 28 3 2 3 3 2 3" xfId="1735" xr:uid="{00000000-0005-0000-0000-000017050000}"/>
    <cellStyle name="Normal 28 3 2 3 3 3" xfId="979" xr:uid="{00000000-0005-0000-0000-000018050000}"/>
    <cellStyle name="Normal 28 3 2 3 3 4" xfId="1483" xr:uid="{00000000-0005-0000-0000-000019050000}"/>
    <cellStyle name="Normal 28 3 2 3 4" xfId="601" xr:uid="{00000000-0005-0000-0000-00001A050000}"/>
    <cellStyle name="Normal 28 3 2 3 4 2" xfId="1105" xr:uid="{00000000-0005-0000-0000-00001B050000}"/>
    <cellStyle name="Normal 28 3 2 3 4 3" xfId="1609" xr:uid="{00000000-0005-0000-0000-00001C050000}"/>
    <cellStyle name="Normal 28 3 2 3 5" xfId="853" xr:uid="{00000000-0005-0000-0000-00001D050000}"/>
    <cellStyle name="Normal 28 3 2 3 6" xfId="1357" xr:uid="{00000000-0005-0000-0000-00001E050000}"/>
    <cellStyle name="Normal 28 3 2 3 7" xfId="1861" xr:uid="{00000000-0005-0000-0000-00001F050000}"/>
    <cellStyle name="Normal 28 3 2 4" xfId="372" xr:uid="{00000000-0005-0000-0000-000020050000}"/>
    <cellStyle name="Normal 28 3 2 4 2" xfId="498" xr:uid="{00000000-0005-0000-0000-000021050000}"/>
    <cellStyle name="Normal 28 3 2 4 2 2" xfId="750" xr:uid="{00000000-0005-0000-0000-000022050000}"/>
    <cellStyle name="Normal 28 3 2 4 2 2 2" xfId="1254" xr:uid="{00000000-0005-0000-0000-000023050000}"/>
    <cellStyle name="Normal 28 3 2 4 2 2 3" xfId="1758" xr:uid="{00000000-0005-0000-0000-000024050000}"/>
    <cellStyle name="Normal 28 3 2 4 2 3" xfId="1002" xr:uid="{00000000-0005-0000-0000-000025050000}"/>
    <cellStyle name="Normal 28 3 2 4 2 4" xfId="1506" xr:uid="{00000000-0005-0000-0000-000026050000}"/>
    <cellStyle name="Normal 28 3 2 4 3" xfId="624" xr:uid="{00000000-0005-0000-0000-000027050000}"/>
    <cellStyle name="Normal 28 3 2 4 3 2" xfId="1128" xr:uid="{00000000-0005-0000-0000-000028050000}"/>
    <cellStyle name="Normal 28 3 2 4 3 3" xfId="1632" xr:uid="{00000000-0005-0000-0000-000029050000}"/>
    <cellStyle name="Normal 28 3 2 4 4" xfId="876" xr:uid="{00000000-0005-0000-0000-00002A050000}"/>
    <cellStyle name="Normal 28 3 2 4 5" xfId="1380" xr:uid="{00000000-0005-0000-0000-00002B050000}"/>
    <cellStyle name="Normal 28 3 2 4 6" xfId="1884" xr:uid="{00000000-0005-0000-0000-00002C050000}"/>
    <cellStyle name="Normal 28 3 2 5" xfId="435" xr:uid="{00000000-0005-0000-0000-00002D050000}"/>
    <cellStyle name="Normal 28 3 2 5 2" xfId="687" xr:uid="{00000000-0005-0000-0000-00002E050000}"/>
    <cellStyle name="Normal 28 3 2 5 2 2" xfId="1191" xr:uid="{00000000-0005-0000-0000-00002F050000}"/>
    <cellStyle name="Normal 28 3 2 5 2 3" xfId="1695" xr:uid="{00000000-0005-0000-0000-000030050000}"/>
    <cellStyle name="Normal 28 3 2 5 3" xfId="939" xr:uid="{00000000-0005-0000-0000-000031050000}"/>
    <cellStyle name="Normal 28 3 2 5 4" xfId="1443" xr:uid="{00000000-0005-0000-0000-000032050000}"/>
    <cellStyle name="Normal 28 3 2 6" xfId="561" xr:uid="{00000000-0005-0000-0000-000033050000}"/>
    <cellStyle name="Normal 28 3 2 6 2" xfId="1065" xr:uid="{00000000-0005-0000-0000-000034050000}"/>
    <cellStyle name="Normal 28 3 2 6 3" xfId="1569" xr:uid="{00000000-0005-0000-0000-000035050000}"/>
    <cellStyle name="Normal 28 3 2 7" xfId="813" xr:uid="{00000000-0005-0000-0000-000036050000}"/>
    <cellStyle name="Normal 28 3 2 8" xfId="1317" xr:uid="{00000000-0005-0000-0000-000037050000}"/>
    <cellStyle name="Normal 28 3 2 9" xfId="1821" xr:uid="{00000000-0005-0000-0000-000038050000}"/>
    <cellStyle name="Normal 28 3 3" xfId="316" xr:uid="{00000000-0005-0000-0000-000039050000}"/>
    <cellStyle name="Normal 28 3 3 2" xfId="382" xr:uid="{00000000-0005-0000-0000-00003A050000}"/>
    <cellStyle name="Normal 28 3 3 2 2" xfId="508" xr:uid="{00000000-0005-0000-0000-00003B050000}"/>
    <cellStyle name="Normal 28 3 3 2 2 2" xfId="760" xr:uid="{00000000-0005-0000-0000-00003C050000}"/>
    <cellStyle name="Normal 28 3 3 2 2 2 2" xfId="1264" xr:uid="{00000000-0005-0000-0000-00003D050000}"/>
    <cellStyle name="Normal 28 3 3 2 2 2 3" xfId="1768" xr:uid="{00000000-0005-0000-0000-00003E050000}"/>
    <cellStyle name="Normal 28 3 3 2 2 3" xfId="1012" xr:uid="{00000000-0005-0000-0000-00003F050000}"/>
    <cellStyle name="Normal 28 3 3 2 2 4" xfId="1516" xr:uid="{00000000-0005-0000-0000-000040050000}"/>
    <cellStyle name="Normal 28 3 3 2 3" xfId="634" xr:uid="{00000000-0005-0000-0000-000041050000}"/>
    <cellStyle name="Normal 28 3 3 2 3 2" xfId="1138" xr:uid="{00000000-0005-0000-0000-000042050000}"/>
    <cellStyle name="Normal 28 3 3 2 3 3" xfId="1642" xr:uid="{00000000-0005-0000-0000-000043050000}"/>
    <cellStyle name="Normal 28 3 3 2 4" xfId="886" xr:uid="{00000000-0005-0000-0000-000044050000}"/>
    <cellStyle name="Normal 28 3 3 2 5" xfId="1390" xr:uid="{00000000-0005-0000-0000-000045050000}"/>
    <cellStyle name="Normal 28 3 3 2 6" xfId="1894" xr:uid="{00000000-0005-0000-0000-000046050000}"/>
    <cellStyle name="Normal 28 3 3 3" xfId="445" xr:uid="{00000000-0005-0000-0000-000047050000}"/>
    <cellStyle name="Normal 28 3 3 3 2" xfId="697" xr:uid="{00000000-0005-0000-0000-000048050000}"/>
    <cellStyle name="Normal 28 3 3 3 2 2" xfId="1201" xr:uid="{00000000-0005-0000-0000-000049050000}"/>
    <cellStyle name="Normal 28 3 3 3 2 3" xfId="1705" xr:uid="{00000000-0005-0000-0000-00004A050000}"/>
    <cellStyle name="Normal 28 3 3 3 3" xfId="949" xr:uid="{00000000-0005-0000-0000-00004B050000}"/>
    <cellStyle name="Normal 28 3 3 3 4" xfId="1453" xr:uid="{00000000-0005-0000-0000-00004C050000}"/>
    <cellStyle name="Normal 28 3 3 4" xfId="571" xr:uid="{00000000-0005-0000-0000-00004D050000}"/>
    <cellStyle name="Normal 28 3 3 4 2" xfId="1075" xr:uid="{00000000-0005-0000-0000-00004E050000}"/>
    <cellStyle name="Normal 28 3 3 4 3" xfId="1579" xr:uid="{00000000-0005-0000-0000-00004F050000}"/>
    <cellStyle name="Normal 28 3 3 5" xfId="823" xr:uid="{00000000-0005-0000-0000-000050050000}"/>
    <cellStyle name="Normal 28 3 3 6" xfId="1327" xr:uid="{00000000-0005-0000-0000-000051050000}"/>
    <cellStyle name="Normal 28 3 3 7" xfId="1831" xr:uid="{00000000-0005-0000-0000-000052050000}"/>
    <cellStyle name="Normal 28 3 4" xfId="336" xr:uid="{00000000-0005-0000-0000-000053050000}"/>
    <cellStyle name="Normal 28 3 4 2" xfId="402" xr:uid="{00000000-0005-0000-0000-000054050000}"/>
    <cellStyle name="Normal 28 3 4 2 2" xfId="528" xr:uid="{00000000-0005-0000-0000-000055050000}"/>
    <cellStyle name="Normal 28 3 4 2 2 2" xfId="780" xr:uid="{00000000-0005-0000-0000-000056050000}"/>
    <cellStyle name="Normal 28 3 4 2 2 2 2" xfId="1284" xr:uid="{00000000-0005-0000-0000-000057050000}"/>
    <cellStyle name="Normal 28 3 4 2 2 2 3" xfId="1788" xr:uid="{00000000-0005-0000-0000-000058050000}"/>
    <cellStyle name="Normal 28 3 4 2 2 3" xfId="1032" xr:uid="{00000000-0005-0000-0000-000059050000}"/>
    <cellStyle name="Normal 28 3 4 2 2 4" xfId="1536" xr:uid="{00000000-0005-0000-0000-00005A050000}"/>
    <cellStyle name="Normal 28 3 4 2 3" xfId="654" xr:uid="{00000000-0005-0000-0000-00005B050000}"/>
    <cellStyle name="Normal 28 3 4 2 3 2" xfId="1158" xr:uid="{00000000-0005-0000-0000-00005C050000}"/>
    <cellStyle name="Normal 28 3 4 2 3 3" xfId="1662" xr:uid="{00000000-0005-0000-0000-00005D050000}"/>
    <cellStyle name="Normal 28 3 4 2 4" xfId="906" xr:uid="{00000000-0005-0000-0000-00005E050000}"/>
    <cellStyle name="Normal 28 3 4 2 5" xfId="1410" xr:uid="{00000000-0005-0000-0000-00005F050000}"/>
    <cellStyle name="Normal 28 3 4 2 6" xfId="1914" xr:uid="{00000000-0005-0000-0000-000060050000}"/>
    <cellStyle name="Normal 28 3 4 3" xfId="465" xr:uid="{00000000-0005-0000-0000-000061050000}"/>
    <cellStyle name="Normal 28 3 4 3 2" xfId="717" xr:uid="{00000000-0005-0000-0000-000062050000}"/>
    <cellStyle name="Normal 28 3 4 3 2 2" xfId="1221" xr:uid="{00000000-0005-0000-0000-000063050000}"/>
    <cellStyle name="Normal 28 3 4 3 2 3" xfId="1725" xr:uid="{00000000-0005-0000-0000-000064050000}"/>
    <cellStyle name="Normal 28 3 4 3 3" xfId="969" xr:uid="{00000000-0005-0000-0000-000065050000}"/>
    <cellStyle name="Normal 28 3 4 3 4" xfId="1473" xr:uid="{00000000-0005-0000-0000-000066050000}"/>
    <cellStyle name="Normal 28 3 4 4" xfId="591" xr:uid="{00000000-0005-0000-0000-000067050000}"/>
    <cellStyle name="Normal 28 3 4 4 2" xfId="1095" xr:uid="{00000000-0005-0000-0000-000068050000}"/>
    <cellStyle name="Normal 28 3 4 4 3" xfId="1599" xr:uid="{00000000-0005-0000-0000-000069050000}"/>
    <cellStyle name="Normal 28 3 4 5" xfId="843" xr:uid="{00000000-0005-0000-0000-00006A050000}"/>
    <cellStyle name="Normal 28 3 4 6" xfId="1347" xr:uid="{00000000-0005-0000-0000-00006B050000}"/>
    <cellStyle name="Normal 28 3 4 7" xfId="1851" xr:uid="{00000000-0005-0000-0000-00006C050000}"/>
    <cellStyle name="Normal 28 3 5" xfId="362" xr:uid="{00000000-0005-0000-0000-00006D050000}"/>
    <cellStyle name="Normal 28 3 5 2" xfId="488" xr:uid="{00000000-0005-0000-0000-00006E050000}"/>
    <cellStyle name="Normal 28 3 5 2 2" xfId="740" xr:uid="{00000000-0005-0000-0000-00006F050000}"/>
    <cellStyle name="Normal 28 3 5 2 2 2" xfId="1244" xr:uid="{00000000-0005-0000-0000-000070050000}"/>
    <cellStyle name="Normal 28 3 5 2 2 3" xfId="1748" xr:uid="{00000000-0005-0000-0000-000071050000}"/>
    <cellStyle name="Normal 28 3 5 2 3" xfId="992" xr:uid="{00000000-0005-0000-0000-000072050000}"/>
    <cellStyle name="Normal 28 3 5 2 4" xfId="1496" xr:uid="{00000000-0005-0000-0000-000073050000}"/>
    <cellStyle name="Normal 28 3 5 3" xfId="614" xr:uid="{00000000-0005-0000-0000-000074050000}"/>
    <cellStyle name="Normal 28 3 5 3 2" xfId="1118" xr:uid="{00000000-0005-0000-0000-000075050000}"/>
    <cellStyle name="Normal 28 3 5 3 3" xfId="1622" xr:uid="{00000000-0005-0000-0000-000076050000}"/>
    <cellStyle name="Normal 28 3 5 4" xfId="866" xr:uid="{00000000-0005-0000-0000-000077050000}"/>
    <cellStyle name="Normal 28 3 5 5" xfId="1370" xr:uid="{00000000-0005-0000-0000-000078050000}"/>
    <cellStyle name="Normal 28 3 5 6" xfId="1874" xr:uid="{00000000-0005-0000-0000-000079050000}"/>
    <cellStyle name="Normal 28 3 6" xfId="425" xr:uid="{00000000-0005-0000-0000-00007A050000}"/>
    <cellStyle name="Normal 28 3 6 2" xfId="677" xr:uid="{00000000-0005-0000-0000-00007B050000}"/>
    <cellStyle name="Normal 28 3 6 2 2" xfId="1181" xr:uid="{00000000-0005-0000-0000-00007C050000}"/>
    <cellStyle name="Normal 28 3 6 2 3" xfId="1685" xr:uid="{00000000-0005-0000-0000-00007D050000}"/>
    <cellStyle name="Normal 28 3 6 3" xfId="929" xr:uid="{00000000-0005-0000-0000-00007E050000}"/>
    <cellStyle name="Normal 28 3 6 4" xfId="1433" xr:uid="{00000000-0005-0000-0000-00007F050000}"/>
    <cellStyle name="Normal 28 3 7" xfId="551" xr:uid="{00000000-0005-0000-0000-000080050000}"/>
    <cellStyle name="Normal 28 3 7 2" xfId="1055" xr:uid="{00000000-0005-0000-0000-000081050000}"/>
    <cellStyle name="Normal 28 3 7 3" xfId="1559" xr:uid="{00000000-0005-0000-0000-000082050000}"/>
    <cellStyle name="Normal 28 3 8" xfId="803" xr:uid="{00000000-0005-0000-0000-000083050000}"/>
    <cellStyle name="Normal 28 3 9" xfId="1307" xr:uid="{00000000-0005-0000-0000-000084050000}"/>
    <cellStyle name="Normal 28 4" xfId="292" xr:uid="{00000000-0005-0000-0000-000085050000}"/>
    <cellStyle name="Normal 28 4 10" xfId="1815" xr:uid="{00000000-0005-0000-0000-000086050000}"/>
    <cellStyle name="Normal 28 4 2" xfId="310" xr:uid="{00000000-0005-0000-0000-000087050000}"/>
    <cellStyle name="Normal 28 4 2 2" xfId="330" xr:uid="{00000000-0005-0000-0000-000088050000}"/>
    <cellStyle name="Normal 28 4 2 2 2" xfId="396" xr:uid="{00000000-0005-0000-0000-000089050000}"/>
    <cellStyle name="Normal 28 4 2 2 2 2" xfId="522" xr:uid="{00000000-0005-0000-0000-00008A050000}"/>
    <cellStyle name="Normal 28 4 2 2 2 2 2" xfId="774" xr:uid="{00000000-0005-0000-0000-00008B050000}"/>
    <cellStyle name="Normal 28 4 2 2 2 2 2 2" xfId="1278" xr:uid="{00000000-0005-0000-0000-00008C050000}"/>
    <cellStyle name="Normal 28 4 2 2 2 2 2 3" xfId="1782" xr:uid="{00000000-0005-0000-0000-00008D050000}"/>
    <cellStyle name="Normal 28 4 2 2 2 2 3" xfId="1026" xr:uid="{00000000-0005-0000-0000-00008E050000}"/>
    <cellStyle name="Normal 28 4 2 2 2 2 4" xfId="1530" xr:uid="{00000000-0005-0000-0000-00008F050000}"/>
    <cellStyle name="Normal 28 4 2 2 2 3" xfId="648" xr:uid="{00000000-0005-0000-0000-000090050000}"/>
    <cellStyle name="Normal 28 4 2 2 2 3 2" xfId="1152" xr:uid="{00000000-0005-0000-0000-000091050000}"/>
    <cellStyle name="Normal 28 4 2 2 2 3 3" xfId="1656" xr:uid="{00000000-0005-0000-0000-000092050000}"/>
    <cellStyle name="Normal 28 4 2 2 2 4" xfId="900" xr:uid="{00000000-0005-0000-0000-000093050000}"/>
    <cellStyle name="Normal 28 4 2 2 2 5" xfId="1404" xr:uid="{00000000-0005-0000-0000-000094050000}"/>
    <cellStyle name="Normal 28 4 2 2 2 6" xfId="1908" xr:uid="{00000000-0005-0000-0000-000095050000}"/>
    <cellStyle name="Normal 28 4 2 2 3" xfId="459" xr:uid="{00000000-0005-0000-0000-000096050000}"/>
    <cellStyle name="Normal 28 4 2 2 3 2" xfId="711" xr:uid="{00000000-0005-0000-0000-000097050000}"/>
    <cellStyle name="Normal 28 4 2 2 3 2 2" xfId="1215" xr:uid="{00000000-0005-0000-0000-000098050000}"/>
    <cellStyle name="Normal 28 4 2 2 3 2 3" xfId="1719" xr:uid="{00000000-0005-0000-0000-000099050000}"/>
    <cellStyle name="Normal 28 4 2 2 3 3" xfId="963" xr:uid="{00000000-0005-0000-0000-00009A050000}"/>
    <cellStyle name="Normal 28 4 2 2 3 4" xfId="1467" xr:uid="{00000000-0005-0000-0000-00009B050000}"/>
    <cellStyle name="Normal 28 4 2 2 4" xfId="585" xr:uid="{00000000-0005-0000-0000-00009C050000}"/>
    <cellStyle name="Normal 28 4 2 2 4 2" xfId="1089" xr:uid="{00000000-0005-0000-0000-00009D050000}"/>
    <cellStyle name="Normal 28 4 2 2 4 3" xfId="1593" xr:uid="{00000000-0005-0000-0000-00009E050000}"/>
    <cellStyle name="Normal 28 4 2 2 5" xfId="837" xr:uid="{00000000-0005-0000-0000-00009F050000}"/>
    <cellStyle name="Normal 28 4 2 2 6" xfId="1341" xr:uid="{00000000-0005-0000-0000-0000A0050000}"/>
    <cellStyle name="Normal 28 4 2 2 7" xfId="1845" xr:uid="{00000000-0005-0000-0000-0000A1050000}"/>
    <cellStyle name="Normal 28 4 2 3" xfId="350" xr:uid="{00000000-0005-0000-0000-0000A2050000}"/>
    <cellStyle name="Normal 28 4 2 3 2" xfId="416" xr:uid="{00000000-0005-0000-0000-0000A3050000}"/>
    <cellStyle name="Normal 28 4 2 3 2 2" xfId="542" xr:uid="{00000000-0005-0000-0000-0000A4050000}"/>
    <cellStyle name="Normal 28 4 2 3 2 2 2" xfId="794" xr:uid="{00000000-0005-0000-0000-0000A5050000}"/>
    <cellStyle name="Normal 28 4 2 3 2 2 2 2" xfId="1298" xr:uid="{00000000-0005-0000-0000-0000A6050000}"/>
    <cellStyle name="Normal 28 4 2 3 2 2 2 3" xfId="1802" xr:uid="{00000000-0005-0000-0000-0000A7050000}"/>
    <cellStyle name="Normal 28 4 2 3 2 2 3" xfId="1046" xr:uid="{00000000-0005-0000-0000-0000A8050000}"/>
    <cellStyle name="Normal 28 4 2 3 2 2 4" xfId="1550" xr:uid="{00000000-0005-0000-0000-0000A9050000}"/>
    <cellStyle name="Normal 28 4 2 3 2 3" xfId="668" xr:uid="{00000000-0005-0000-0000-0000AA050000}"/>
    <cellStyle name="Normal 28 4 2 3 2 3 2" xfId="1172" xr:uid="{00000000-0005-0000-0000-0000AB050000}"/>
    <cellStyle name="Normal 28 4 2 3 2 3 3" xfId="1676" xr:uid="{00000000-0005-0000-0000-0000AC050000}"/>
    <cellStyle name="Normal 28 4 2 3 2 4" xfId="920" xr:uid="{00000000-0005-0000-0000-0000AD050000}"/>
    <cellStyle name="Normal 28 4 2 3 2 5" xfId="1424" xr:uid="{00000000-0005-0000-0000-0000AE050000}"/>
    <cellStyle name="Normal 28 4 2 3 2 6" xfId="1928" xr:uid="{00000000-0005-0000-0000-0000AF050000}"/>
    <cellStyle name="Normal 28 4 2 3 3" xfId="479" xr:uid="{00000000-0005-0000-0000-0000B0050000}"/>
    <cellStyle name="Normal 28 4 2 3 3 2" xfId="731" xr:uid="{00000000-0005-0000-0000-0000B1050000}"/>
    <cellStyle name="Normal 28 4 2 3 3 2 2" xfId="1235" xr:uid="{00000000-0005-0000-0000-0000B2050000}"/>
    <cellStyle name="Normal 28 4 2 3 3 2 3" xfId="1739" xr:uid="{00000000-0005-0000-0000-0000B3050000}"/>
    <cellStyle name="Normal 28 4 2 3 3 3" xfId="983" xr:uid="{00000000-0005-0000-0000-0000B4050000}"/>
    <cellStyle name="Normal 28 4 2 3 3 4" xfId="1487" xr:uid="{00000000-0005-0000-0000-0000B5050000}"/>
    <cellStyle name="Normal 28 4 2 3 4" xfId="605" xr:uid="{00000000-0005-0000-0000-0000B6050000}"/>
    <cellStyle name="Normal 28 4 2 3 4 2" xfId="1109" xr:uid="{00000000-0005-0000-0000-0000B7050000}"/>
    <cellStyle name="Normal 28 4 2 3 4 3" xfId="1613" xr:uid="{00000000-0005-0000-0000-0000B8050000}"/>
    <cellStyle name="Normal 28 4 2 3 5" xfId="857" xr:uid="{00000000-0005-0000-0000-0000B9050000}"/>
    <cellStyle name="Normal 28 4 2 3 6" xfId="1361" xr:uid="{00000000-0005-0000-0000-0000BA050000}"/>
    <cellStyle name="Normal 28 4 2 3 7" xfId="1865" xr:uid="{00000000-0005-0000-0000-0000BB050000}"/>
    <cellStyle name="Normal 28 4 2 4" xfId="376" xr:uid="{00000000-0005-0000-0000-0000BC050000}"/>
    <cellStyle name="Normal 28 4 2 4 2" xfId="502" xr:uid="{00000000-0005-0000-0000-0000BD050000}"/>
    <cellStyle name="Normal 28 4 2 4 2 2" xfId="754" xr:uid="{00000000-0005-0000-0000-0000BE050000}"/>
    <cellStyle name="Normal 28 4 2 4 2 2 2" xfId="1258" xr:uid="{00000000-0005-0000-0000-0000BF050000}"/>
    <cellStyle name="Normal 28 4 2 4 2 2 3" xfId="1762" xr:uid="{00000000-0005-0000-0000-0000C0050000}"/>
    <cellStyle name="Normal 28 4 2 4 2 3" xfId="1006" xr:uid="{00000000-0005-0000-0000-0000C1050000}"/>
    <cellStyle name="Normal 28 4 2 4 2 4" xfId="1510" xr:uid="{00000000-0005-0000-0000-0000C2050000}"/>
    <cellStyle name="Normal 28 4 2 4 3" xfId="628" xr:uid="{00000000-0005-0000-0000-0000C3050000}"/>
    <cellStyle name="Normal 28 4 2 4 3 2" xfId="1132" xr:uid="{00000000-0005-0000-0000-0000C4050000}"/>
    <cellStyle name="Normal 28 4 2 4 3 3" xfId="1636" xr:uid="{00000000-0005-0000-0000-0000C5050000}"/>
    <cellStyle name="Normal 28 4 2 4 4" xfId="880" xr:uid="{00000000-0005-0000-0000-0000C6050000}"/>
    <cellStyle name="Normal 28 4 2 4 5" xfId="1384" xr:uid="{00000000-0005-0000-0000-0000C7050000}"/>
    <cellStyle name="Normal 28 4 2 4 6" xfId="1888" xr:uid="{00000000-0005-0000-0000-0000C8050000}"/>
    <cellStyle name="Normal 28 4 2 5" xfId="439" xr:uid="{00000000-0005-0000-0000-0000C9050000}"/>
    <cellStyle name="Normal 28 4 2 5 2" xfId="691" xr:uid="{00000000-0005-0000-0000-0000CA050000}"/>
    <cellStyle name="Normal 28 4 2 5 2 2" xfId="1195" xr:uid="{00000000-0005-0000-0000-0000CB050000}"/>
    <cellStyle name="Normal 28 4 2 5 2 3" xfId="1699" xr:uid="{00000000-0005-0000-0000-0000CC050000}"/>
    <cellStyle name="Normal 28 4 2 5 3" xfId="943" xr:uid="{00000000-0005-0000-0000-0000CD050000}"/>
    <cellStyle name="Normal 28 4 2 5 4" xfId="1447" xr:uid="{00000000-0005-0000-0000-0000CE050000}"/>
    <cellStyle name="Normal 28 4 2 6" xfId="565" xr:uid="{00000000-0005-0000-0000-0000CF050000}"/>
    <cellStyle name="Normal 28 4 2 6 2" xfId="1069" xr:uid="{00000000-0005-0000-0000-0000D0050000}"/>
    <cellStyle name="Normal 28 4 2 6 3" xfId="1573" xr:uid="{00000000-0005-0000-0000-0000D1050000}"/>
    <cellStyle name="Normal 28 4 2 7" xfId="817" xr:uid="{00000000-0005-0000-0000-0000D2050000}"/>
    <cellStyle name="Normal 28 4 2 8" xfId="1321" xr:uid="{00000000-0005-0000-0000-0000D3050000}"/>
    <cellStyle name="Normal 28 4 2 9" xfId="1825" xr:uid="{00000000-0005-0000-0000-0000D4050000}"/>
    <cellStyle name="Normal 28 4 3" xfId="320" xr:uid="{00000000-0005-0000-0000-0000D5050000}"/>
    <cellStyle name="Normal 28 4 3 2" xfId="386" xr:uid="{00000000-0005-0000-0000-0000D6050000}"/>
    <cellStyle name="Normal 28 4 3 2 2" xfId="512" xr:uid="{00000000-0005-0000-0000-0000D7050000}"/>
    <cellStyle name="Normal 28 4 3 2 2 2" xfId="764" xr:uid="{00000000-0005-0000-0000-0000D8050000}"/>
    <cellStyle name="Normal 28 4 3 2 2 2 2" xfId="1268" xr:uid="{00000000-0005-0000-0000-0000D9050000}"/>
    <cellStyle name="Normal 28 4 3 2 2 2 3" xfId="1772" xr:uid="{00000000-0005-0000-0000-0000DA050000}"/>
    <cellStyle name="Normal 28 4 3 2 2 3" xfId="1016" xr:uid="{00000000-0005-0000-0000-0000DB050000}"/>
    <cellStyle name="Normal 28 4 3 2 2 4" xfId="1520" xr:uid="{00000000-0005-0000-0000-0000DC050000}"/>
    <cellStyle name="Normal 28 4 3 2 3" xfId="638" xr:uid="{00000000-0005-0000-0000-0000DD050000}"/>
    <cellStyle name="Normal 28 4 3 2 3 2" xfId="1142" xr:uid="{00000000-0005-0000-0000-0000DE050000}"/>
    <cellStyle name="Normal 28 4 3 2 3 3" xfId="1646" xr:uid="{00000000-0005-0000-0000-0000DF050000}"/>
    <cellStyle name="Normal 28 4 3 2 4" xfId="890" xr:uid="{00000000-0005-0000-0000-0000E0050000}"/>
    <cellStyle name="Normal 28 4 3 2 5" xfId="1394" xr:uid="{00000000-0005-0000-0000-0000E1050000}"/>
    <cellStyle name="Normal 28 4 3 2 6" xfId="1898" xr:uid="{00000000-0005-0000-0000-0000E2050000}"/>
    <cellStyle name="Normal 28 4 3 3" xfId="449" xr:uid="{00000000-0005-0000-0000-0000E3050000}"/>
    <cellStyle name="Normal 28 4 3 3 2" xfId="701" xr:uid="{00000000-0005-0000-0000-0000E4050000}"/>
    <cellStyle name="Normal 28 4 3 3 2 2" xfId="1205" xr:uid="{00000000-0005-0000-0000-0000E5050000}"/>
    <cellStyle name="Normal 28 4 3 3 2 3" xfId="1709" xr:uid="{00000000-0005-0000-0000-0000E6050000}"/>
    <cellStyle name="Normal 28 4 3 3 3" xfId="953" xr:uid="{00000000-0005-0000-0000-0000E7050000}"/>
    <cellStyle name="Normal 28 4 3 3 4" xfId="1457" xr:uid="{00000000-0005-0000-0000-0000E8050000}"/>
    <cellStyle name="Normal 28 4 3 4" xfId="575" xr:uid="{00000000-0005-0000-0000-0000E9050000}"/>
    <cellStyle name="Normal 28 4 3 4 2" xfId="1079" xr:uid="{00000000-0005-0000-0000-0000EA050000}"/>
    <cellStyle name="Normal 28 4 3 4 3" xfId="1583" xr:uid="{00000000-0005-0000-0000-0000EB050000}"/>
    <cellStyle name="Normal 28 4 3 5" xfId="827" xr:uid="{00000000-0005-0000-0000-0000EC050000}"/>
    <cellStyle name="Normal 28 4 3 6" xfId="1331" xr:uid="{00000000-0005-0000-0000-0000ED050000}"/>
    <cellStyle name="Normal 28 4 3 7" xfId="1835" xr:uid="{00000000-0005-0000-0000-0000EE050000}"/>
    <cellStyle name="Normal 28 4 4" xfId="340" xr:uid="{00000000-0005-0000-0000-0000EF050000}"/>
    <cellStyle name="Normal 28 4 4 2" xfId="406" xr:uid="{00000000-0005-0000-0000-0000F0050000}"/>
    <cellStyle name="Normal 28 4 4 2 2" xfId="532" xr:uid="{00000000-0005-0000-0000-0000F1050000}"/>
    <cellStyle name="Normal 28 4 4 2 2 2" xfId="784" xr:uid="{00000000-0005-0000-0000-0000F2050000}"/>
    <cellStyle name="Normal 28 4 4 2 2 2 2" xfId="1288" xr:uid="{00000000-0005-0000-0000-0000F3050000}"/>
    <cellStyle name="Normal 28 4 4 2 2 2 3" xfId="1792" xr:uid="{00000000-0005-0000-0000-0000F4050000}"/>
    <cellStyle name="Normal 28 4 4 2 2 3" xfId="1036" xr:uid="{00000000-0005-0000-0000-0000F5050000}"/>
    <cellStyle name="Normal 28 4 4 2 2 4" xfId="1540" xr:uid="{00000000-0005-0000-0000-0000F6050000}"/>
    <cellStyle name="Normal 28 4 4 2 3" xfId="658" xr:uid="{00000000-0005-0000-0000-0000F7050000}"/>
    <cellStyle name="Normal 28 4 4 2 3 2" xfId="1162" xr:uid="{00000000-0005-0000-0000-0000F8050000}"/>
    <cellStyle name="Normal 28 4 4 2 3 3" xfId="1666" xr:uid="{00000000-0005-0000-0000-0000F9050000}"/>
    <cellStyle name="Normal 28 4 4 2 4" xfId="910" xr:uid="{00000000-0005-0000-0000-0000FA050000}"/>
    <cellStyle name="Normal 28 4 4 2 5" xfId="1414" xr:uid="{00000000-0005-0000-0000-0000FB050000}"/>
    <cellStyle name="Normal 28 4 4 2 6" xfId="1918" xr:uid="{00000000-0005-0000-0000-0000FC050000}"/>
    <cellStyle name="Normal 28 4 4 3" xfId="469" xr:uid="{00000000-0005-0000-0000-0000FD050000}"/>
    <cellStyle name="Normal 28 4 4 3 2" xfId="721" xr:uid="{00000000-0005-0000-0000-0000FE050000}"/>
    <cellStyle name="Normal 28 4 4 3 2 2" xfId="1225" xr:uid="{00000000-0005-0000-0000-0000FF050000}"/>
    <cellStyle name="Normal 28 4 4 3 2 3" xfId="1729" xr:uid="{00000000-0005-0000-0000-000000060000}"/>
    <cellStyle name="Normal 28 4 4 3 3" xfId="973" xr:uid="{00000000-0005-0000-0000-000001060000}"/>
    <cellStyle name="Normal 28 4 4 3 4" xfId="1477" xr:uid="{00000000-0005-0000-0000-000002060000}"/>
    <cellStyle name="Normal 28 4 4 4" xfId="595" xr:uid="{00000000-0005-0000-0000-000003060000}"/>
    <cellStyle name="Normal 28 4 4 4 2" xfId="1099" xr:uid="{00000000-0005-0000-0000-000004060000}"/>
    <cellStyle name="Normal 28 4 4 4 3" xfId="1603" xr:uid="{00000000-0005-0000-0000-000005060000}"/>
    <cellStyle name="Normal 28 4 4 5" xfId="847" xr:uid="{00000000-0005-0000-0000-000006060000}"/>
    <cellStyle name="Normal 28 4 4 6" xfId="1351" xr:uid="{00000000-0005-0000-0000-000007060000}"/>
    <cellStyle name="Normal 28 4 4 7" xfId="1855" xr:uid="{00000000-0005-0000-0000-000008060000}"/>
    <cellStyle name="Normal 28 4 5" xfId="366" xr:uid="{00000000-0005-0000-0000-000009060000}"/>
    <cellStyle name="Normal 28 4 5 2" xfId="492" xr:uid="{00000000-0005-0000-0000-00000A060000}"/>
    <cellStyle name="Normal 28 4 5 2 2" xfId="744" xr:uid="{00000000-0005-0000-0000-00000B060000}"/>
    <cellStyle name="Normal 28 4 5 2 2 2" xfId="1248" xr:uid="{00000000-0005-0000-0000-00000C060000}"/>
    <cellStyle name="Normal 28 4 5 2 2 3" xfId="1752" xr:uid="{00000000-0005-0000-0000-00000D060000}"/>
    <cellStyle name="Normal 28 4 5 2 3" xfId="996" xr:uid="{00000000-0005-0000-0000-00000E060000}"/>
    <cellStyle name="Normal 28 4 5 2 4" xfId="1500" xr:uid="{00000000-0005-0000-0000-00000F060000}"/>
    <cellStyle name="Normal 28 4 5 3" xfId="618" xr:uid="{00000000-0005-0000-0000-000010060000}"/>
    <cellStyle name="Normal 28 4 5 3 2" xfId="1122" xr:uid="{00000000-0005-0000-0000-000011060000}"/>
    <cellStyle name="Normal 28 4 5 3 3" xfId="1626" xr:uid="{00000000-0005-0000-0000-000012060000}"/>
    <cellStyle name="Normal 28 4 5 4" xfId="870" xr:uid="{00000000-0005-0000-0000-000013060000}"/>
    <cellStyle name="Normal 28 4 5 5" xfId="1374" xr:uid="{00000000-0005-0000-0000-000014060000}"/>
    <cellStyle name="Normal 28 4 5 6" xfId="1878" xr:uid="{00000000-0005-0000-0000-000015060000}"/>
    <cellStyle name="Normal 28 4 6" xfId="429" xr:uid="{00000000-0005-0000-0000-000016060000}"/>
    <cellStyle name="Normal 28 4 6 2" xfId="681" xr:uid="{00000000-0005-0000-0000-000017060000}"/>
    <cellStyle name="Normal 28 4 6 2 2" xfId="1185" xr:uid="{00000000-0005-0000-0000-000018060000}"/>
    <cellStyle name="Normal 28 4 6 2 3" xfId="1689" xr:uid="{00000000-0005-0000-0000-000019060000}"/>
    <cellStyle name="Normal 28 4 6 3" xfId="933" xr:uid="{00000000-0005-0000-0000-00001A060000}"/>
    <cellStyle name="Normal 28 4 6 4" xfId="1437" xr:uid="{00000000-0005-0000-0000-00001B060000}"/>
    <cellStyle name="Normal 28 4 7" xfId="555" xr:uid="{00000000-0005-0000-0000-00001C060000}"/>
    <cellStyle name="Normal 28 4 7 2" xfId="1059" xr:uid="{00000000-0005-0000-0000-00001D060000}"/>
    <cellStyle name="Normal 28 4 7 3" xfId="1563" xr:uid="{00000000-0005-0000-0000-00001E060000}"/>
    <cellStyle name="Normal 28 4 8" xfId="807" xr:uid="{00000000-0005-0000-0000-00001F060000}"/>
    <cellStyle name="Normal 28 4 9" xfId="1311" xr:uid="{00000000-0005-0000-0000-000020060000}"/>
    <cellStyle name="Normal 28 5" xfId="302" xr:uid="{00000000-0005-0000-0000-000021060000}"/>
    <cellStyle name="Normal 28 5 2" xfId="322" xr:uid="{00000000-0005-0000-0000-000022060000}"/>
    <cellStyle name="Normal 28 5 2 2" xfId="388" xr:uid="{00000000-0005-0000-0000-000023060000}"/>
    <cellStyle name="Normal 28 5 2 2 2" xfId="514" xr:uid="{00000000-0005-0000-0000-000024060000}"/>
    <cellStyle name="Normal 28 5 2 2 2 2" xfId="766" xr:uid="{00000000-0005-0000-0000-000025060000}"/>
    <cellStyle name="Normal 28 5 2 2 2 2 2" xfId="1270" xr:uid="{00000000-0005-0000-0000-000026060000}"/>
    <cellStyle name="Normal 28 5 2 2 2 2 3" xfId="1774" xr:uid="{00000000-0005-0000-0000-000027060000}"/>
    <cellStyle name="Normal 28 5 2 2 2 3" xfId="1018" xr:uid="{00000000-0005-0000-0000-000028060000}"/>
    <cellStyle name="Normal 28 5 2 2 2 4" xfId="1522" xr:uid="{00000000-0005-0000-0000-000029060000}"/>
    <cellStyle name="Normal 28 5 2 2 3" xfId="640" xr:uid="{00000000-0005-0000-0000-00002A060000}"/>
    <cellStyle name="Normal 28 5 2 2 3 2" xfId="1144" xr:uid="{00000000-0005-0000-0000-00002B060000}"/>
    <cellStyle name="Normal 28 5 2 2 3 3" xfId="1648" xr:uid="{00000000-0005-0000-0000-00002C060000}"/>
    <cellStyle name="Normal 28 5 2 2 4" xfId="892" xr:uid="{00000000-0005-0000-0000-00002D060000}"/>
    <cellStyle name="Normal 28 5 2 2 5" xfId="1396" xr:uid="{00000000-0005-0000-0000-00002E060000}"/>
    <cellStyle name="Normal 28 5 2 2 6" xfId="1900" xr:uid="{00000000-0005-0000-0000-00002F060000}"/>
    <cellStyle name="Normal 28 5 2 3" xfId="451" xr:uid="{00000000-0005-0000-0000-000030060000}"/>
    <cellStyle name="Normal 28 5 2 3 2" xfId="703" xr:uid="{00000000-0005-0000-0000-000031060000}"/>
    <cellStyle name="Normal 28 5 2 3 2 2" xfId="1207" xr:uid="{00000000-0005-0000-0000-000032060000}"/>
    <cellStyle name="Normal 28 5 2 3 2 3" xfId="1711" xr:uid="{00000000-0005-0000-0000-000033060000}"/>
    <cellStyle name="Normal 28 5 2 3 3" xfId="955" xr:uid="{00000000-0005-0000-0000-000034060000}"/>
    <cellStyle name="Normal 28 5 2 3 4" xfId="1459" xr:uid="{00000000-0005-0000-0000-000035060000}"/>
    <cellStyle name="Normal 28 5 2 4" xfId="577" xr:uid="{00000000-0005-0000-0000-000036060000}"/>
    <cellStyle name="Normal 28 5 2 4 2" xfId="1081" xr:uid="{00000000-0005-0000-0000-000037060000}"/>
    <cellStyle name="Normal 28 5 2 4 3" xfId="1585" xr:uid="{00000000-0005-0000-0000-000038060000}"/>
    <cellStyle name="Normal 28 5 2 5" xfId="829" xr:uid="{00000000-0005-0000-0000-000039060000}"/>
    <cellStyle name="Normal 28 5 2 6" xfId="1333" xr:uid="{00000000-0005-0000-0000-00003A060000}"/>
    <cellStyle name="Normal 28 5 2 7" xfId="1837" xr:uid="{00000000-0005-0000-0000-00003B060000}"/>
    <cellStyle name="Normal 28 5 3" xfId="342" xr:uid="{00000000-0005-0000-0000-00003C060000}"/>
    <cellStyle name="Normal 28 5 3 2" xfId="408" xr:uid="{00000000-0005-0000-0000-00003D060000}"/>
    <cellStyle name="Normal 28 5 3 2 2" xfId="534" xr:uid="{00000000-0005-0000-0000-00003E060000}"/>
    <cellStyle name="Normal 28 5 3 2 2 2" xfId="786" xr:uid="{00000000-0005-0000-0000-00003F060000}"/>
    <cellStyle name="Normal 28 5 3 2 2 2 2" xfId="1290" xr:uid="{00000000-0005-0000-0000-000040060000}"/>
    <cellStyle name="Normal 28 5 3 2 2 2 3" xfId="1794" xr:uid="{00000000-0005-0000-0000-000041060000}"/>
    <cellStyle name="Normal 28 5 3 2 2 3" xfId="1038" xr:uid="{00000000-0005-0000-0000-000042060000}"/>
    <cellStyle name="Normal 28 5 3 2 2 4" xfId="1542" xr:uid="{00000000-0005-0000-0000-000043060000}"/>
    <cellStyle name="Normal 28 5 3 2 3" xfId="660" xr:uid="{00000000-0005-0000-0000-000044060000}"/>
    <cellStyle name="Normal 28 5 3 2 3 2" xfId="1164" xr:uid="{00000000-0005-0000-0000-000045060000}"/>
    <cellStyle name="Normal 28 5 3 2 3 3" xfId="1668" xr:uid="{00000000-0005-0000-0000-000046060000}"/>
    <cellStyle name="Normal 28 5 3 2 4" xfId="912" xr:uid="{00000000-0005-0000-0000-000047060000}"/>
    <cellStyle name="Normal 28 5 3 2 5" xfId="1416" xr:uid="{00000000-0005-0000-0000-000048060000}"/>
    <cellStyle name="Normal 28 5 3 2 6" xfId="1920" xr:uid="{00000000-0005-0000-0000-000049060000}"/>
    <cellStyle name="Normal 28 5 3 3" xfId="471" xr:uid="{00000000-0005-0000-0000-00004A060000}"/>
    <cellStyle name="Normal 28 5 3 3 2" xfId="723" xr:uid="{00000000-0005-0000-0000-00004B060000}"/>
    <cellStyle name="Normal 28 5 3 3 2 2" xfId="1227" xr:uid="{00000000-0005-0000-0000-00004C060000}"/>
    <cellStyle name="Normal 28 5 3 3 2 3" xfId="1731" xr:uid="{00000000-0005-0000-0000-00004D060000}"/>
    <cellStyle name="Normal 28 5 3 3 3" xfId="975" xr:uid="{00000000-0005-0000-0000-00004E060000}"/>
    <cellStyle name="Normal 28 5 3 3 4" xfId="1479" xr:uid="{00000000-0005-0000-0000-00004F060000}"/>
    <cellStyle name="Normal 28 5 3 4" xfId="597" xr:uid="{00000000-0005-0000-0000-000050060000}"/>
    <cellStyle name="Normal 28 5 3 4 2" xfId="1101" xr:uid="{00000000-0005-0000-0000-000051060000}"/>
    <cellStyle name="Normal 28 5 3 4 3" xfId="1605" xr:uid="{00000000-0005-0000-0000-000052060000}"/>
    <cellStyle name="Normal 28 5 3 5" xfId="849" xr:uid="{00000000-0005-0000-0000-000053060000}"/>
    <cellStyle name="Normal 28 5 3 6" xfId="1353" xr:uid="{00000000-0005-0000-0000-000054060000}"/>
    <cellStyle name="Normal 28 5 3 7" xfId="1857" xr:uid="{00000000-0005-0000-0000-000055060000}"/>
    <cellStyle name="Normal 28 5 4" xfId="368" xr:uid="{00000000-0005-0000-0000-000056060000}"/>
    <cellStyle name="Normal 28 5 4 2" xfId="494" xr:uid="{00000000-0005-0000-0000-000057060000}"/>
    <cellStyle name="Normal 28 5 4 2 2" xfId="746" xr:uid="{00000000-0005-0000-0000-000058060000}"/>
    <cellStyle name="Normal 28 5 4 2 2 2" xfId="1250" xr:uid="{00000000-0005-0000-0000-000059060000}"/>
    <cellStyle name="Normal 28 5 4 2 2 3" xfId="1754" xr:uid="{00000000-0005-0000-0000-00005A060000}"/>
    <cellStyle name="Normal 28 5 4 2 3" xfId="998" xr:uid="{00000000-0005-0000-0000-00005B060000}"/>
    <cellStyle name="Normal 28 5 4 2 4" xfId="1502" xr:uid="{00000000-0005-0000-0000-00005C060000}"/>
    <cellStyle name="Normal 28 5 4 3" xfId="620" xr:uid="{00000000-0005-0000-0000-00005D060000}"/>
    <cellStyle name="Normal 28 5 4 3 2" xfId="1124" xr:uid="{00000000-0005-0000-0000-00005E060000}"/>
    <cellStyle name="Normal 28 5 4 3 3" xfId="1628" xr:uid="{00000000-0005-0000-0000-00005F060000}"/>
    <cellStyle name="Normal 28 5 4 4" xfId="872" xr:uid="{00000000-0005-0000-0000-000060060000}"/>
    <cellStyle name="Normal 28 5 4 5" xfId="1376" xr:uid="{00000000-0005-0000-0000-000061060000}"/>
    <cellStyle name="Normal 28 5 4 6" xfId="1880" xr:uid="{00000000-0005-0000-0000-000062060000}"/>
    <cellStyle name="Normal 28 5 5" xfId="431" xr:uid="{00000000-0005-0000-0000-000063060000}"/>
    <cellStyle name="Normal 28 5 5 2" xfId="683" xr:uid="{00000000-0005-0000-0000-000064060000}"/>
    <cellStyle name="Normal 28 5 5 2 2" xfId="1187" xr:uid="{00000000-0005-0000-0000-000065060000}"/>
    <cellStyle name="Normal 28 5 5 2 3" xfId="1691" xr:uid="{00000000-0005-0000-0000-000066060000}"/>
    <cellStyle name="Normal 28 5 5 3" xfId="935" xr:uid="{00000000-0005-0000-0000-000067060000}"/>
    <cellStyle name="Normal 28 5 5 4" xfId="1439" xr:uid="{00000000-0005-0000-0000-000068060000}"/>
    <cellStyle name="Normal 28 5 6" xfId="557" xr:uid="{00000000-0005-0000-0000-000069060000}"/>
    <cellStyle name="Normal 28 5 6 2" xfId="1061" xr:uid="{00000000-0005-0000-0000-00006A060000}"/>
    <cellStyle name="Normal 28 5 6 3" xfId="1565" xr:uid="{00000000-0005-0000-0000-00006B060000}"/>
    <cellStyle name="Normal 28 5 7" xfId="809" xr:uid="{00000000-0005-0000-0000-00006C060000}"/>
    <cellStyle name="Normal 28 5 8" xfId="1313" xr:uid="{00000000-0005-0000-0000-00006D060000}"/>
    <cellStyle name="Normal 28 5 9" xfId="1817" xr:uid="{00000000-0005-0000-0000-00006E060000}"/>
    <cellStyle name="Normal 28 6" xfId="312" xr:uid="{00000000-0005-0000-0000-00006F060000}"/>
    <cellStyle name="Normal 28 6 2" xfId="378" xr:uid="{00000000-0005-0000-0000-000070060000}"/>
    <cellStyle name="Normal 28 6 2 2" xfId="504" xr:uid="{00000000-0005-0000-0000-000071060000}"/>
    <cellStyle name="Normal 28 6 2 2 2" xfId="756" xr:uid="{00000000-0005-0000-0000-000072060000}"/>
    <cellStyle name="Normal 28 6 2 2 2 2" xfId="1260" xr:uid="{00000000-0005-0000-0000-000073060000}"/>
    <cellStyle name="Normal 28 6 2 2 2 3" xfId="1764" xr:uid="{00000000-0005-0000-0000-000074060000}"/>
    <cellStyle name="Normal 28 6 2 2 3" xfId="1008" xr:uid="{00000000-0005-0000-0000-000075060000}"/>
    <cellStyle name="Normal 28 6 2 2 4" xfId="1512" xr:uid="{00000000-0005-0000-0000-000076060000}"/>
    <cellStyle name="Normal 28 6 2 3" xfId="630" xr:uid="{00000000-0005-0000-0000-000077060000}"/>
    <cellStyle name="Normal 28 6 2 3 2" xfId="1134" xr:uid="{00000000-0005-0000-0000-000078060000}"/>
    <cellStyle name="Normal 28 6 2 3 3" xfId="1638" xr:uid="{00000000-0005-0000-0000-000079060000}"/>
    <cellStyle name="Normal 28 6 2 4" xfId="882" xr:uid="{00000000-0005-0000-0000-00007A060000}"/>
    <cellStyle name="Normal 28 6 2 5" xfId="1386" xr:uid="{00000000-0005-0000-0000-00007B060000}"/>
    <cellStyle name="Normal 28 6 2 6" xfId="1890" xr:uid="{00000000-0005-0000-0000-00007C060000}"/>
    <cellStyle name="Normal 28 6 3" xfId="441" xr:uid="{00000000-0005-0000-0000-00007D060000}"/>
    <cellStyle name="Normal 28 6 3 2" xfId="693" xr:uid="{00000000-0005-0000-0000-00007E060000}"/>
    <cellStyle name="Normal 28 6 3 2 2" xfId="1197" xr:uid="{00000000-0005-0000-0000-00007F060000}"/>
    <cellStyle name="Normal 28 6 3 2 3" xfId="1701" xr:uid="{00000000-0005-0000-0000-000080060000}"/>
    <cellStyle name="Normal 28 6 3 3" xfId="945" xr:uid="{00000000-0005-0000-0000-000081060000}"/>
    <cellStyle name="Normal 28 6 3 4" xfId="1449" xr:uid="{00000000-0005-0000-0000-000082060000}"/>
    <cellStyle name="Normal 28 6 4" xfId="567" xr:uid="{00000000-0005-0000-0000-000083060000}"/>
    <cellStyle name="Normal 28 6 4 2" xfId="1071" xr:uid="{00000000-0005-0000-0000-000084060000}"/>
    <cellStyle name="Normal 28 6 4 3" xfId="1575" xr:uid="{00000000-0005-0000-0000-000085060000}"/>
    <cellStyle name="Normal 28 6 5" xfId="819" xr:uid="{00000000-0005-0000-0000-000086060000}"/>
    <cellStyle name="Normal 28 6 6" xfId="1323" xr:uid="{00000000-0005-0000-0000-000087060000}"/>
    <cellStyle name="Normal 28 6 7" xfId="1827" xr:uid="{00000000-0005-0000-0000-000088060000}"/>
    <cellStyle name="Normal 28 7" xfId="332" xr:uid="{00000000-0005-0000-0000-000089060000}"/>
    <cellStyle name="Normal 28 7 2" xfId="398" xr:uid="{00000000-0005-0000-0000-00008A060000}"/>
    <cellStyle name="Normal 28 7 2 2" xfId="524" xr:uid="{00000000-0005-0000-0000-00008B060000}"/>
    <cellStyle name="Normal 28 7 2 2 2" xfId="776" xr:uid="{00000000-0005-0000-0000-00008C060000}"/>
    <cellStyle name="Normal 28 7 2 2 2 2" xfId="1280" xr:uid="{00000000-0005-0000-0000-00008D060000}"/>
    <cellStyle name="Normal 28 7 2 2 2 3" xfId="1784" xr:uid="{00000000-0005-0000-0000-00008E060000}"/>
    <cellStyle name="Normal 28 7 2 2 3" xfId="1028" xr:uid="{00000000-0005-0000-0000-00008F060000}"/>
    <cellStyle name="Normal 28 7 2 2 4" xfId="1532" xr:uid="{00000000-0005-0000-0000-000090060000}"/>
    <cellStyle name="Normal 28 7 2 3" xfId="650" xr:uid="{00000000-0005-0000-0000-000091060000}"/>
    <cellStyle name="Normal 28 7 2 3 2" xfId="1154" xr:uid="{00000000-0005-0000-0000-000092060000}"/>
    <cellStyle name="Normal 28 7 2 3 3" xfId="1658" xr:uid="{00000000-0005-0000-0000-000093060000}"/>
    <cellStyle name="Normal 28 7 2 4" xfId="902" xr:uid="{00000000-0005-0000-0000-000094060000}"/>
    <cellStyle name="Normal 28 7 2 5" xfId="1406" xr:uid="{00000000-0005-0000-0000-000095060000}"/>
    <cellStyle name="Normal 28 7 2 6" xfId="1910" xr:uid="{00000000-0005-0000-0000-000096060000}"/>
    <cellStyle name="Normal 28 7 3" xfId="461" xr:uid="{00000000-0005-0000-0000-000097060000}"/>
    <cellStyle name="Normal 28 7 3 2" xfId="713" xr:uid="{00000000-0005-0000-0000-000098060000}"/>
    <cellStyle name="Normal 28 7 3 2 2" xfId="1217" xr:uid="{00000000-0005-0000-0000-000099060000}"/>
    <cellStyle name="Normal 28 7 3 2 3" xfId="1721" xr:uid="{00000000-0005-0000-0000-00009A060000}"/>
    <cellStyle name="Normal 28 7 3 3" xfId="965" xr:uid="{00000000-0005-0000-0000-00009B060000}"/>
    <cellStyle name="Normal 28 7 3 4" xfId="1469" xr:uid="{00000000-0005-0000-0000-00009C060000}"/>
    <cellStyle name="Normal 28 7 4" xfId="587" xr:uid="{00000000-0005-0000-0000-00009D060000}"/>
    <cellStyle name="Normal 28 7 4 2" xfId="1091" xr:uid="{00000000-0005-0000-0000-00009E060000}"/>
    <cellStyle name="Normal 28 7 4 3" xfId="1595" xr:uid="{00000000-0005-0000-0000-00009F060000}"/>
    <cellStyle name="Normal 28 7 5" xfId="839" xr:uid="{00000000-0005-0000-0000-0000A0060000}"/>
    <cellStyle name="Normal 28 7 6" xfId="1343" xr:uid="{00000000-0005-0000-0000-0000A1060000}"/>
    <cellStyle name="Normal 28 7 7" xfId="1847" xr:uid="{00000000-0005-0000-0000-0000A2060000}"/>
    <cellStyle name="Normal 28 8" xfId="358" xr:uid="{00000000-0005-0000-0000-0000A3060000}"/>
    <cellStyle name="Normal 28 8 2" xfId="484" xr:uid="{00000000-0005-0000-0000-0000A4060000}"/>
    <cellStyle name="Normal 28 8 2 2" xfId="736" xr:uid="{00000000-0005-0000-0000-0000A5060000}"/>
    <cellStyle name="Normal 28 8 2 2 2" xfId="1240" xr:uid="{00000000-0005-0000-0000-0000A6060000}"/>
    <cellStyle name="Normal 28 8 2 2 3" xfId="1744" xr:uid="{00000000-0005-0000-0000-0000A7060000}"/>
    <cellStyle name="Normal 28 8 2 3" xfId="988" xr:uid="{00000000-0005-0000-0000-0000A8060000}"/>
    <cellStyle name="Normal 28 8 2 4" xfId="1492" xr:uid="{00000000-0005-0000-0000-0000A9060000}"/>
    <cellStyle name="Normal 28 8 3" xfId="610" xr:uid="{00000000-0005-0000-0000-0000AA060000}"/>
    <cellStyle name="Normal 28 8 3 2" xfId="1114" xr:uid="{00000000-0005-0000-0000-0000AB060000}"/>
    <cellStyle name="Normal 28 8 3 3" xfId="1618" xr:uid="{00000000-0005-0000-0000-0000AC060000}"/>
    <cellStyle name="Normal 28 8 4" xfId="862" xr:uid="{00000000-0005-0000-0000-0000AD060000}"/>
    <cellStyle name="Normal 28 8 5" xfId="1366" xr:uid="{00000000-0005-0000-0000-0000AE060000}"/>
    <cellStyle name="Normal 28 8 6" xfId="1870" xr:uid="{00000000-0005-0000-0000-0000AF060000}"/>
    <cellStyle name="Normal 28 9" xfId="421" xr:uid="{00000000-0005-0000-0000-0000B0060000}"/>
    <cellStyle name="Normal 28 9 2" xfId="673" xr:uid="{00000000-0005-0000-0000-0000B1060000}"/>
    <cellStyle name="Normal 28 9 2 2" xfId="1177" xr:uid="{00000000-0005-0000-0000-0000B2060000}"/>
    <cellStyle name="Normal 28 9 2 3" xfId="1681" xr:uid="{00000000-0005-0000-0000-0000B3060000}"/>
    <cellStyle name="Normal 28 9 3" xfId="925" xr:uid="{00000000-0005-0000-0000-0000B4060000}"/>
    <cellStyle name="Normal 28 9 4" xfId="1429" xr:uid="{00000000-0005-0000-0000-0000B5060000}"/>
    <cellStyle name="Normal 29" xfId="297" xr:uid="{00000000-0005-0000-0000-0000B6060000}"/>
    <cellStyle name="Normal 3" xfId="114" xr:uid="{00000000-0005-0000-0000-0000B7060000}"/>
    <cellStyle name="Normal 3 2" xfId="115" xr:uid="{00000000-0005-0000-0000-0000B8060000}"/>
    <cellStyle name="Normal 3 2 2" xfId="116" xr:uid="{00000000-0005-0000-0000-0000B9060000}"/>
    <cellStyle name="Normal 3 3" xfId="117" xr:uid="{00000000-0005-0000-0000-0000BA060000}"/>
    <cellStyle name="Normal 3 4" xfId="118" xr:uid="{00000000-0005-0000-0000-0000BB060000}"/>
    <cellStyle name="Normal 30" xfId="300" xr:uid="{00000000-0005-0000-0000-0000BC060000}"/>
    <cellStyle name="Normal 31" xfId="352" xr:uid="{00000000-0005-0000-0000-0000BD060000}"/>
    <cellStyle name="Normal 31 2" xfId="418" xr:uid="{00000000-0005-0000-0000-0000BE060000}"/>
    <cellStyle name="Normal 31 2 2" xfId="544" xr:uid="{00000000-0005-0000-0000-0000BF060000}"/>
    <cellStyle name="Normal 31 2 2 2" xfId="796" xr:uid="{00000000-0005-0000-0000-0000C0060000}"/>
    <cellStyle name="Normal 31 2 2 2 2" xfId="1300" xr:uid="{00000000-0005-0000-0000-0000C1060000}"/>
    <cellStyle name="Normal 31 2 2 2 3" xfId="1804" xr:uid="{00000000-0005-0000-0000-0000C2060000}"/>
    <cellStyle name="Normal 31 2 2 3" xfId="1048" xr:uid="{00000000-0005-0000-0000-0000C3060000}"/>
    <cellStyle name="Normal 31 2 2 4" xfId="1552" xr:uid="{00000000-0005-0000-0000-0000C4060000}"/>
    <cellStyle name="Normal 31 2 3" xfId="670" xr:uid="{00000000-0005-0000-0000-0000C5060000}"/>
    <cellStyle name="Normal 31 2 3 2" xfId="1174" xr:uid="{00000000-0005-0000-0000-0000C6060000}"/>
    <cellStyle name="Normal 31 2 3 3" xfId="1678" xr:uid="{00000000-0005-0000-0000-0000C7060000}"/>
    <cellStyle name="Normal 31 2 4" xfId="922" xr:uid="{00000000-0005-0000-0000-0000C8060000}"/>
    <cellStyle name="Normal 31 2 5" xfId="1426" xr:uid="{00000000-0005-0000-0000-0000C9060000}"/>
    <cellStyle name="Normal 31 2 6" xfId="1930" xr:uid="{00000000-0005-0000-0000-0000CA060000}"/>
    <cellStyle name="Normal 31 3" xfId="481" xr:uid="{00000000-0005-0000-0000-0000CB060000}"/>
    <cellStyle name="Normal 31 3 2" xfId="733" xr:uid="{00000000-0005-0000-0000-0000CC060000}"/>
    <cellStyle name="Normal 31 3 2 2" xfId="1237" xr:uid="{00000000-0005-0000-0000-0000CD060000}"/>
    <cellStyle name="Normal 31 3 2 3" xfId="1741" xr:uid="{00000000-0005-0000-0000-0000CE060000}"/>
    <cellStyle name="Normal 31 3 3" xfId="985" xr:uid="{00000000-0005-0000-0000-0000CF060000}"/>
    <cellStyle name="Normal 31 3 4" xfId="1489" xr:uid="{00000000-0005-0000-0000-0000D0060000}"/>
    <cellStyle name="Normal 31 4" xfId="607" xr:uid="{00000000-0005-0000-0000-0000D1060000}"/>
    <cellStyle name="Normal 31 4 2" xfId="1111" xr:uid="{00000000-0005-0000-0000-0000D2060000}"/>
    <cellStyle name="Normal 31 4 3" xfId="1615" xr:uid="{00000000-0005-0000-0000-0000D3060000}"/>
    <cellStyle name="Normal 31 5" xfId="859" xr:uid="{00000000-0005-0000-0000-0000D4060000}"/>
    <cellStyle name="Normal 31 6" xfId="1363" xr:uid="{00000000-0005-0000-0000-0000D5060000}"/>
    <cellStyle name="Normal 31 7" xfId="1867" xr:uid="{00000000-0005-0000-0000-0000D6060000}"/>
    <cellStyle name="Normal 32" xfId="1933" xr:uid="{00000000-0005-0000-0000-0000D7060000}"/>
    <cellStyle name="Normal 32 2 2" xfId="267" xr:uid="{00000000-0005-0000-0000-0000D8060000}"/>
    <cellStyle name="Normal 33" xfId="1936" xr:uid="{00000000-0005-0000-0000-0000D9060000}"/>
    <cellStyle name="Normal 39" xfId="119" xr:uid="{00000000-0005-0000-0000-0000DA060000}"/>
    <cellStyle name="Normal 4" xfId="120" xr:uid="{00000000-0005-0000-0000-0000DB060000}"/>
    <cellStyle name="Normal 4 2" xfId="121" xr:uid="{00000000-0005-0000-0000-0000DC060000}"/>
    <cellStyle name="Normal 43" xfId="357" xr:uid="{00000000-0005-0000-0000-0000DD060000}"/>
    <cellStyle name="Normal 5" xfId="122" xr:uid="{00000000-0005-0000-0000-0000DE060000}"/>
    <cellStyle name="Normal 6" xfId="123" xr:uid="{00000000-0005-0000-0000-0000DF060000}"/>
    <cellStyle name="Normal 7" xfId="124" xr:uid="{00000000-0005-0000-0000-0000E0060000}"/>
    <cellStyle name="Normal 7 2" xfId="125" xr:uid="{00000000-0005-0000-0000-0000E1060000}"/>
    <cellStyle name="Normal 7 3" xfId="126" xr:uid="{00000000-0005-0000-0000-0000E2060000}"/>
    <cellStyle name="Normal 8" xfId="127" xr:uid="{00000000-0005-0000-0000-0000E3060000}"/>
    <cellStyle name="Normal 8 2" xfId="128" xr:uid="{00000000-0005-0000-0000-0000E4060000}"/>
    <cellStyle name="Normal 8 3" xfId="129" xr:uid="{00000000-0005-0000-0000-0000E5060000}"/>
    <cellStyle name="Normal 9" xfId="130" xr:uid="{00000000-0005-0000-0000-0000E6060000}"/>
    <cellStyle name="Normal 9 2" xfId="131" xr:uid="{00000000-0005-0000-0000-0000E7060000}"/>
    <cellStyle name="Normal 9 3" xfId="132" xr:uid="{00000000-0005-0000-0000-0000E8060000}"/>
    <cellStyle name="Normal_AMX-2.5-85-400 โรงซักรีด โรงแรมโนรา สมุย (พี่อดุลย์)" xfId="133" xr:uid="{00000000-0005-0000-0000-0000E9060000}"/>
    <cellStyle name="Normal_BOQ1.พักอาศัย 12 ชั้น 2" xfId="134" xr:uid="{00000000-0005-0000-0000-0000EA060000}"/>
    <cellStyle name="Percent [0]" xfId="135" xr:uid="{00000000-0005-0000-0000-0000EC060000}"/>
    <cellStyle name="Percent [2]" xfId="136" xr:uid="{00000000-0005-0000-0000-0000ED060000}"/>
    <cellStyle name="Percent 17" xfId="301" xr:uid="{00000000-0005-0000-0000-0000EE060000}"/>
    <cellStyle name="Percent 2" xfId="137" xr:uid="{00000000-0005-0000-0000-0000EF060000}"/>
    <cellStyle name="Percent 2 2" xfId="138" xr:uid="{00000000-0005-0000-0000-0000F0060000}"/>
    <cellStyle name="Percent 2 2 2" xfId="139" xr:uid="{00000000-0005-0000-0000-0000F1060000}"/>
    <cellStyle name="Percent 2 3" xfId="140" xr:uid="{00000000-0005-0000-0000-0000F2060000}"/>
    <cellStyle name="Percent 29" xfId="356" xr:uid="{00000000-0005-0000-0000-0000F3060000}"/>
    <cellStyle name="Percent 3" xfId="141" xr:uid="{00000000-0005-0000-0000-0000F4060000}"/>
    <cellStyle name="Percent 3 2" xfId="1938" xr:uid="{00000000-0005-0000-0000-0000F5060000}"/>
    <cellStyle name="Percent 30" xfId="296" xr:uid="{00000000-0005-0000-0000-0000F6060000}"/>
    <cellStyle name="Percent 4" xfId="142" xr:uid="{00000000-0005-0000-0000-0000F7060000}"/>
    <cellStyle name="Percent 5" xfId="143" xr:uid="{00000000-0005-0000-0000-0000F8060000}"/>
    <cellStyle name="Percent 5 2" xfId="283" xr:uid="{00000000-0005-0000-0000-0000F9060000}"/>
    <cellStyle name="Percent 6" xfId="354" xr:uid="{00000000-0005-0000-0000-0000FA060000}"/>
    <cellStyle name="Percent 6 2" xfId="420" xr:uid="{00000000-0005-0000-0000-0000FB060000}"/>
    <cellStyle name="Percent 6 2 2" xfId="546" xr:uid="{00000000-0005-0000-0000-0000FC060000}"/>
    <cellStyle name="Percent 6 2 2 2" xfId="798" xr:uid="{00000000-0005-0000-0000-0000FD060000}"/>
    <cellStyle name="Percent 6 2 2 2 2" xfId="1302" xr:uid="{00000000-0005-0000-0000-0000FE060000}"/>
    <cellStyle name="Percent 6 2 2 2 3" xfId="1806" xr:uid="{00000000-0005-0000-0000-0000FF060000}"/>
    <cellStyle name="Percent 6 2 2 3" xfId="1050" xr:uid="{00000000-0005-0000-0000-000000070000}"/>
    <cellStyle name="Percent 6 2 2 4" xfId="1554" xr:uid="{00000000-0005-0000-0000-000001070000}"/>
    <cellStyle name="Percent 6 2 3" xfId="672" xr:uid="{00000000-0005-0000-0000-000002070000}"/>
    <cellStyle name="Percent 6 2 3 2" xfId="1176" xr:uid="{00000000-0005-0000-0000-000003070000}"/>
    <cellStyle name="Percent 6 2 3 3" xfId="1680" xr:uid="{00000000-0005-0000-0000-000004070000}"/>
    <cellStyle name="Percent 6 2 4" xfId="924" xr:uid="{00000000-0005-0000-0000-000005070000}"/>
    <cellStyle name="Percent 6 2 5" xfId="1428" xr:uid="{00000000-0005-0000-0000-000006070000}"/>
    <cellStyle name="Percent 6 2 6" xfId="1932" xr:uid="{00000000-0005-0000-0000-000007070000}"/>
    <cellStyle name="Percent 6 3" xfId="483" xr:uid="{00000000-0005-0000-0000-000008070000}"/>
    <cellStyle name="Percent 6 3 2" xfId="735" xr:uid="{00000000-0005-0000-0000-000009070000}"/>
    <cellStyle name="Percent 6 3 2 2" xfId="1239" xr:uid="{00000000-0005-0000-0000-00000A070000}"/>
    <cellStyle name="Percent 6 3 2 3" xfId="1743" xr:uid="{00000000-0005-0000-0000-00000B070000}"/>
    <cellStyle name="Percent 6 3 3" xfId="987" xr:uid="{00000000-0005-0000-0000-00000C070000}"/>
    <cellStyle name="Percent 6 3 4" xfId="1491" xr:uid="{00000000-0005-0000-0000-00000D070000}"/>
    <cellStyle name="Percent 6 4" xfId="609" xr:uid="{00000000-0005-0000-0000-00000E070000}"/>
    <cellStyle name="Percent 6 4 2" xfId="1113" xr:uid="{00000000-0005-0000-0000-00000F070000}"/>
    <cellStyle name="Percent 6 4 3" xfId="1617" xr:uid="{00000000-0005-0000-0000-000010070000}"/>
    <cellStyle name="Percent 6 5" xfId="861" xr:uid="{00000000-0005-0000-0000-000011070000}"/>
    <cellStyle name="Percent 6 6" xfId="1365" xr:uid="{00000000-0005-0000-0000-000012070000}"/>
    <cellStyle name="Percent 6 7" xfId="1869" xr:uid="{00000000-0005-0000-0000-000013070000}"/>
    <cellStyle name="Quantity" xfId="144" xr:uid="{00000000-0005-0000-0000-000014070000}"/>
    <cellStyle name="เครื่องหมายจุลภาค 10" xfId="145" xr:uid="{00000000-0005-0000-0000-000015070000}"/>
    <cellStyle name="เครื่องหมายจุลภาค 10 10" xfId="146" xr:uid="{00000000-0005-0000-0000-000016070000}"/>
    <cellStyle name="เครื่องหมายจุลภาค 10 2" xfId="147" xr:uid="{00000000-0005-0000-0000-000017070000}"/>
    <cellStyle name="เครื่องหมายจุลภาค 10 2 2" xfId="148" xr:uid="{00000000-0005-0000-0000-000018070000}"/>
    <cellStyle name="เครื่องหมายจุลภาค 10 2 3" xfId="149" xr:uid="{00000000-0005-0000-0000-000019070000}"/>
    <cellStyle name="เครื่องหมายจุลภาค 10 3" xfId="150" xr:uid="{00000000-0005-0000-0000-00001A070000}"/>
    <cellStyle name="เครื่องหมายจุลภาค 10 4" xfId="151" xr:uid="{00000000-0005-0000-0000-00001B070000}"/>
    <cellStyle name="เครื่องหมายจุลภาค 11" xfId="152" xr:uid="{00000000-0005-0000-0000-00001C070000}"/>
    <cellStyle name="เครื่องหมายจุลภาค 11 2" xfId="153" xr:uid="{00000000-0005-0000-0000-00001D070000}"/>
    <cellStyle name="เครื่องหมายจุลภาค 11 2 2" xfId="154" xr:uid="{00000000-0005-0000-0000-00001E070000}"/>
    <cellStyle name="เครื่องหมายจุลภาค 11 2 3" xfId="155" xr:uid="{00000000-0005-0000-0000-00001F070000}"/>
    <cellStyle name="เครื่องหมายจุลภาค 11 3" xfId="156" xr:uid="{00000000-0005-0000-0000-000020070000}"/>
    <cellStyle name="เครื่องหมายจุลภาค 11 4" xfId="157" xr:uid="{00000000-0005-0000-0000-000021070000}"/>
    <cellStyle name="เครื่องหมายจุลภาค 12" xfId="158" xr:uid="{00000000-0005-0000-0000-000022070000}"/>
    <cellStyle name="เครื่องหมายจุลภาค 12 2" xfId="159" xr:uid="{00000000-0005-0000-0000-000023070000}"/>
    <cellStyle name="เครื่องหมายจุลภาค 12 2 2" xfId="160" xr:uid="{00000000-0005-0000-0000-000024070000}"/>
    <cellStyle name="เครื่องหมายจุลภาค 12 2 3" xfId="161" xr:uid="{00000000-0005-0000-0000-000025070000}"/>
    <cellStyle name="เครื่องหมายจุลภาค 12 3" xfId="162" xr:uid="{00000000-0005-0000-0000-000026070000}"/>
    <cellStyle name="เครื่องหมายจุลภาค 12 4" xfId="163" xr:uid="{00000000-0005-0000-0000-000027070000}"/>
    <cellStyle name="เครื่องหมายจุลภาค 13" xfId="164" xr:uid="{00000000-0005-0000-0000-000028070000}"/>
    <cellStyle name="เครื่องหมายจุลภาค 13 2" xfId="165" xr:uid="{00000000-0005-0000-0000-000029070000}"/>
    <cellStyle name="เครื่องหมายจุลภาค 13 3" xfId="166" xr:uid="{00000000-0005-0000-0000-00002A070000}"/>
    <cellStyle name="เครื่องหมายจุลภาค 14" xfId="167" xr:uid="{00000000-0005-0000-0000-00002B070000}"/>
    <cellStyle name="เครื่องหมายจุลภาค 2" xfId="168" xr:uid="{00000000-0005-0000-0000-00002C070000}"/>
    <cellStyle name="เครื่องหมายจุลภาค 2 2" xfId="169" xr:uid="{00000000-0005-0000-0000-00002D070000}"/>
    <cellStyle name="เครื่องหมายจุลภาค 2 2 2" xfId="170" xr:uid="{00000000-0005-0000-0000-00002E070000}"/>
    <cellStyle name="เครื่องหมายจุลภาค 2 2 3" xfId="171" xr:uid="{00000000-0005-0000-0000-00002F070000}"/>
    <cellStyle name="เครื่องหมายจุลภาค 2 2 4" xfId="172" xr:uid="{00000000-0005-0000-0000-000030070000}"/>
    <cellStyle name="เครื่องหมายจุลภาค 2 3" xfId="173" xr:uid="{00000000-0005-0000-0000-000031070000}"/>
    <cellStyle name="เครื่องหมายจุลภาค 2 3 2" xfId="174" xr:uid="{00000000-0005-0000-0000-000032070000}"/>
    <cellStyle name="เครื่องหมายจุลภาค 2 3 3" xfId="175" xr:uid="{00000000-0005-0000-0000-000033070000}"/>
    <cellStyle name="เครื่องหมายจุลภาค 2 4" xfId="176" xr:uid="{00000000-0005-0000-0000-000034070000}"/>
    <cellStyle name="เครื่องหมายจุลภาค 2 5" xfId="177" xr:uid="{00000000-0005-0000-0000-000035070000}"/>
    <cellStyle name="เครื่องหมายจุลภาค 2 5 2" xfId="178" xr:uid="{00000000-0005-0000-0000-000036070000}"/>
    <cellStyle name="เครื่องหมายจุลภาค 2 6" xfId="179" xr:uid="{00000000-0005-0000-0000-000037070000}"/>
    <cellStyle name="เครื่องหมายจุลภาค 2 7" xfId="180" xr:uid="{00000000-0005-0000-0000-000038070000}"/>
    <cellStyle name="เครื่องหมายจุลภาค 2_BOQ-งานปรับปรุงซ่อมแซมระบบสาธารณูปโภค อาคารเช่าเพชรเกษม 91-R2" xfId="181" xr:uid="{00000000-0005-0000-0000-000039070000}"/>
    <cellStyle name="เครื่องหมายจุลภาค 3" xfId="182" xr:uid="{00000000-0005-0000-0000-00003A070000}"/>
    <cellStyle name="เครื่องหมายจุลภาค 3 2" xfId="183" xr:uid="{00000000-0005-0000-0000-00003B070000}"/>
    <cellStyle name="เครื่องหมายจุลภาค 3 2 2" xfId="184" xr:uid="{00000000-0005-0000-0000-00003C070000}"/>
    <cellStyle name="เครื่องหมายจุลภาค 3 2 2 2" xfId="185" xr:uid="{00000000-0005-0000-0000-00003D070000}"/>
    <cellStyle name="เครื่องหมายจุลภาค 3 2 2 3" xfId="186" xr:uid="{00000000-0005-0000-0000-00003E070000}"/>
    <cellStyle name="เครื่องหมายจุลภาค 3 2 2 4" xfId="187" xr:uid="{00000000-0005-0000-0000-00003F070000}"/>
    <cellStyle name="เครื่องหมายจุลภาค 3 2 3" xfId="188" xr:uid="{00000000-0005-0000-0000-000040070000}"/>
    <cellStyle name="เครื่องหมายจุลภาค 3 2 4" xfId="189" xr:uid="{00000000-0005-0000-0000-000041070000}"/>
    <cellStyle name="เครื่องหมายจุลภาค 3 3" xfId="190" xr:uid="{00000000-0005-0000-0000-000042070000}"/>
    <cellStyle name="เครื่องหมายจุลภาค 3 4" xfId="191" xr:uid="{00000000-0005-0000-0000-000043070000}"/>
    <cellStyle name="เครื่องหมายจุลภาค 4" xfId="192" xr:uid="{00000000-0005-0000-0000-000044070000}"/>
    <cellStyle name="เครื่องหมายจุลภาค 4 2" xfId="193" xr:uid="{00000000-0005-0000-0000-000045070000}"/>
    <cellStyle name="เครื่องหมายจุลภาค 4 2 2" xfId="194" xr:uid="{00000000-0005-0000-0000-000046070000}"/>
    <cellStyle name="เครื่องหมายจุลภาค 4 2 3" xfId="195" xr:uid="{00000000-0005-0000-0000-000047070000}"/>
    <cellStyle name="เครื่องหมายจุลภาค 4 3" xfId="196" xr:uid="{00000000-0005-0000-0000-000048070000}"/>
    <cellStyle name="เครื่องหมายจุลภาค 4 4" xfId="197" xr:uid="{00000000-0005-0000-0000-000049070000}"/>
    <cellStyle name="เครื่องหมายจุลภาค 4 5" xfId="269" xr:uid="{00000000-0005-0000-0000-00004A070000}"/>
    <cellStyle name="เครื่องหมายจุลภาค 5" xfId="198" xr:uid="{00000000-0005-0000-0000-00004B070000}"/>
    <cellStyle name="เครื่องหมายจุลภาค 5 2" xfId="199" xr:uid="{00000000-0005-0000-0000-00004C070000}"/>
    <cellStyle name="เครื่องหมายจุลภาค 6" xfId="200" xr:uid="{00000000-0005-0000-0000-00004D070000}"/>
    <cellStyle name="เครื่องหมายจุลภาค 6 2" xfId="201" xr:uid="{00000000-0005-0000-0000-00004E070000}"/>
    <cellStyle name="เครื่องหมายจุลภาค 6 3" xfId="202" xr:uid="{00000000-0005-0000-0000-00004F070000}"/>
    <cellStyle name="เครื่องหมายจุลภาค 6 3 2" xfId="203" xr:uid="{00000000-0005-0000-0000-000050070000}"/>
    <cellStyle name="เครื่องหมายจุลภาค 6 3 3" xfId="204" xr:uid="{00000000-0005-0000-0000-000051070000}"/>
    <cellStyle name="เครื่องหมายจุลภาค 6 4" xfId="205" xr:uid="{00000000-0005-0000-0000-000052070000}"/>
    <cellStyle name="เครื่องหมายจุลภาค 6 5" xfId="206" xr:uid="{00000000-0005-0000-0000-000053070000}"/>
    <cellStyle name="เครื่องหมายจุลภาค 7" xfId="207" xr:uid="{00000000-0005-0000-0000-000054070000}"/>
    <cellStyle name="เครื่องหมายจุลภาค 7 2" xfId="208" xr:uid="{00000000-0005-0000-0000-000055070000}"/>
    <cellStyle name="เครื่องหมายจุลภาค 7 2 2" xfId="209" xr:uid="{00000000-0005-0000-0000-000056070000}"/>
    <cellStyle name="เครื่องหมายจุลภาค 7 2 3" xfId="210" xr:uid="{00000000-0005-0000-0000-000057070000}"/>
    <cellStyle name="เครื่องหมายจุลภาค 7 3" xfId="211" xr:uid="{00000000-0005-0000-0000-000058070000}"/>
    <cellStyle name="เครื่องหมายจุลภาค 7 4" xfId="212" xr:uid="{00000000-0005-0000-0000-000059070000}"/>
    <cellStyle name="เครื่องหมายจุลภาค 8" xfId="213" xr:uid="{00000000-0005-0000-0000-00005A070000}"/>
    <cellStyle name="เครื่องหมายจุลภาค 8 2" xfId="214" xr:uid="{00000000-0005-0000-0000-00005B070000}"/>
    <cellStyle name="เครื่องหมายจุลภาค 8 2 2" xfId="215" xr:uid="{00000000-0005-0000-0000-00005C070000}"/>
    <cellStyle name="เครื่องหมายจุลภาค 8 2 3" xfId="216" xr:uid="{00000000-0005-0000-0000-00005D070000}"/>
    <cellStyle name="เครื่องหมายจุลภาค 8 3" xfId="217" xr:uid="{00000000-0005-0000-0000-00005E070000}"/>
    <cellStyle name="เครื่องหมายจุลภาค 8 4" xfId="218" xr:uid="{00000000-0005-0000-0000-00005F070000}"/>
    <cellStyle name="เครื่องหมายจุลภาค 9" xfId="219" xr:uid="{00000000-0005-0000-0000-000060070000}"/>
    <cellStyle name="เครื่องหมายจุลภาค 9 2" xfId="220" xr:uid="{00000000-0005-0000-0000-000061070000}"/>
    <cellStyle name="เครื่องหมายจุลภาค 9 2 2" xfId="221" xr:uid="{00000000-0005-0000-0000-000062070000}"/>
    <cellStyle name="เครื่องหมายจุลภาค 9 2 3" xfId="222" xr:uid="{00000000-0005-0000-0000-000063070000}"/>
    <cellStyle name="เครื่องหมายจุลภาค 9 3" xfId="223" xr:uid="{00000000-0005-0000-0000-000064070000}"/>
    <cellStyle name="เครื่องหมายจุลภาค 9 4" xfId="224" xr:uid="{00000000-0005-0000-0000-000065070000}"/>
    <cellStyle name="จุลภาค" xfId="3" builtinId="3"/>
    <cellStyle name="จุลภาค 2" xfId="225" xr:uid="{00000000-0005-0000-0000-000066070000}"/>
    <cellStyle name="จุลภาค 3" xfId="286" xr:uid="{00000000-0005-0000-0000-000067070000}"/>
    <cellStyle name="น้บะภฒ_95" xfId="226" xr:uid="{00000000-0005-0000-0000-000068070000}"/>
    <cellStyle name="ปกติ" xfId="0" builtinId="0"/>
    <cellStyle name="ปกติ 10" xfId="227" xr:uid="{00000000-0005-0000-0000-000069070000}"/>
    <cellStyle name="ปกติ 14 2" xfId="228" xr:uid="{00000000-0005-0000-0000-00006A070000}"/>
    <cellStyle name="ปกติ 2" xfId="229" xr:uid="{00000000-0005-0000-0000-00006B070000}"/>
    <cellStyle name="ปกติ 2 1" xfId="230" xr:uid="{00000000-0005-0000-0000-00006C070000}"/>
    <cellStyle name="ปกติ 2 2" xfId="231" xr:uid="{00000000-0005-0000-0000-00006D070000}"/>
    <cellStyle name="ปกติ 2 2 2" xfId="232" xr:uid="{00000000-0005-0000-0000-00006E070000}"/>
    <cellStyle name="ปกติ 2 2 2 2 2" xfId="287" xr:uid="{00000000-0005-0000-0000-00006F070000}"/>
    <cellStyle name="ปกติ 2 3" xfId="233" xr:uid="{00000000-0005-0000-0000-000070070000}"/>
    <cellStyle name="ปกติ 2 3 2" xfId="234" xr:uid="{00000000-0005-0000-0000-000071070000}"/>
    <cellStyle name="ปกติ 2 4" xfId="235" xr:uid="{00000000-0005-0000-0000-000072070000}"/>
    <cellStyle name="ปกติ 2 5" xfId="236" xr:uid="{00000000-0005-0000-0000-000073070000}"/>
    <cellStyle name="ปกติ 2 5 2" xfId="237" xr:uid="{00000000-0005-0000-0000-000074070000}"/>
    <cellStyle name="ปกติ 2 6" xfId="238" xr:uid="{00000000-0005-0000-0000-000075070000}"/>
    <cellStyle name="ปกติ 2 9" xfId="239" xr:uid="{00000000-0005-0000-0000-000076070000}"/>
    <cellStyle name="ปกติ 2_BOQ.พุนพิน แบ่ง 2 ส่วน" xfId="240" xr:uid="{00000000-0005-0000-0000-000077070000}"/>
    <cellStyle name="ปกติ 3" xfId="241" xr:uid="{00000000-0005-0000-0000-000078070000}"/>
    <cellStyle name="ปกติ 3 2" xfId="242" xr:uid="{00000000-0005-0000-0000-000079070000}"/>
    <cellStyle name="ปกติ 3 2 3" xfId="298" xr:uid="{00000000-0005-0000-0000-00007A070000}"/>
    <cellStyle name="ปกติ 4" xfId="243" xr:uid="{00000000-0005-0000-0000-00007B070000}"/>
    <cellStyle name="ปกติ 4 15" xfId="244" xr:uid="{00000000-0005-0000-0000-00007C070000}"/>
    <cellStyle name="ปกติ 4 15 2" xfId="284" xr:uid="{00000000-0005-0000-0000-00007D070000}"/>
    <cellStyle name="ปกติ 4 2" xfId="245" xr:uid="{00000000-0005-0000-0000-00007E070000}"/>
    <cellStyle name="ปกติ 4 3" xfId="246" xr:uid="{00000000-0005-0000-0000-00007F070000}"/>
    <cellStyle name="ปกติ 5" xfId="247" xr:uid="{00000000-0005-0000-0000-000080070000}"/>
    <cellStyle name="ปกติ 5 2" xfId="248" xr:uid="{00000000-0005-0000-0000-000081070000}"/>
    <cellStyle name="ปกติ 5 2 2" xfId="249" xr:uid="{00000000-0005-0000-0000-000082070000}"/>
    <cellStyle name="ปกติ 5 2 3" xfId="250" xr:uid="{00000000-0005-0000-0000-000083070000}"/>
    <cellStyle name="ปกติ 5 3" xfId="251" xr:uid="{00000000-0005-0000-0000-000084070000}"/>
    <cellStyle name="ปกติ 7" xfId="252" xr:uid="{00000000-0005-0000-0000-000085070000}"/>
    <cellStyle name="ปกติ 8" xfId="253" xr:uid="{00000000-0005-0000-0000-000086070000}"/>
    <cellStyle name="ปกติ 9" xfId="254" xr:uid="{00000000-0005-0000-0000-000087070000}"/>
    <cellStyle name="ปกติ 9 2" xfId="255" xr:uid="{00000000-0005-0000-0000-000088070000}"/>
    <cellStyle name="ปกติ_Sheet1" xfId="256" xr:uid="{00000000-0005-0000-0000-000089070000}"/>
    <cellStyle name="ปกติ_ประมาณราคาสุพรรณ3" xfId="257" xr:uid="{00000000-0005-0000-0000-00008A070000}"/>
    <cellStyle name="ปกติ_มาตรฐานอาคารแฟลต 4 ชั้น F4 - 48 - ส่งกอง 2" xfId="258" xr:uid="{00000000-0005-0000-0000-00008B070000}"/>
    <cellStyle name="ปกติ_สุขาภิบาล" xfId="259" xr:uid="{00000000-0005-0000-0000-00008C070000}"/>
    <cellStyle name="เปอร์เซ็นต์" xfId="266" builtinId="5"/>
    <cellStyle name="ฤธถ [0]_95" xfId="260" xr:uid="{00000000-0005-0000-0000-00008D070000}"/>
    <cellStyle name="ฤธถ_95" xfId="261" xr:uid="{00000000-0005-0000-0000-00008E070000}"/>
    <cellStyle name="ล๋ศญ [0]_95" xfId="262" xr:uid="{00000000-0005-0000-0000-00008F070000}"/>
    <cellStyle name="ล๋ศญ_95" xfId="263" xr:uid="{00000000-0005-0000-0000-000090070000}"/>
    <cellStyle name="ลักษณะ 1" xfId="264" xr:uid="{00000000-0005-0000-0000-000091070000}"/>
    <cellStyle name="วฅมุ_4ฟ๙ฝวภ๛" xfId="265" xr:uid="{00000000-0005-0000-0000-000092070000}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CCFF"/>
      <color rgb="FF99FF99"/>
      <color rgb="FFCCCCFF"/>
      <color rgb="FFCC99FF"/>
      <color rgb="FFFFE1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242942</xdr:colOff>
      <xdr:row>0</xdr:row>
      <xdr:rowOff>190274</xdr:rowOff>
    </xdr:from>
    <xdr:to>
      <xdr:col>13</xdr:col>
      <xdr:colOff>666161</xdr:colOff>
      <xdr:row>26</xdr:row>
      <xdr:rowOff>284100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CBAB8B-3758-E32E-2D35-9A519E043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351148" y="190274"/>
          <a:ext cx="6201644" cy="8261233"/>
        </a:xfrm>
        <a:prstGeom prst="rect">
          <a:avLst/>
        </a:prstGeom>
      </xdr:spPr>
    </xdr:pic>
    <xdr:clientData/>
  </xdr:twoCellAnchor>
  <xdr:twoCellAnchor>
    <xdr:from>
      <xdr:col>7</xdr:col>
      <xdr:colOff>422549</xdr:colOff>
      <xdr:row>20</xdr:row>
      <xdr:rowOff>40110</xdr:rowOff>
    </xdr:from>
    <xdr:to>
      <xdr:col>13</xdr:col>
      <xdr:colOff>476220</xdr:colOff>
      <xdr:row>21</xdr:row>
      <xdr:rowOff>148656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C4FB44E0-E0B7-D512-E878-B5BF6752E791}"/>
            </a:ext>
          </a:extLst>
        </xdr:cNvPr>
        <xdr:cNvSpPr/>
      </xdr:nvSpPr>
      <xdr:spPr>
        <a:xfrm>
          <a:off x="7956824" y="6136110"/>
          <a:ext cx="6397321" cy="41334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7</xdr:col>
      <xdr:colOff>162568</xdr:colOff>
      <xdr:row>20</xdr:row>
      <xdr:rowOff>301078</xdr:rowOff>
    </xdr:from>
    <xdr:to>
      <xdr:col>7</xdr:col>
      <xdr:colOff>348635</xdr:colOff>
      <xdr:row>22</xdr:row>
      <xdr:rowOff>73305</xdr:rowOff>
    </xdr:to>
    <xdr:sp macro="" textlink="">
      <xdr:nvSpPr>
        <xdr:cNvPr id="4" name="วงเล็บปีกกาซ้าย 1">
          <a:extLst>
            <a:ext uri="{FF2B5EF4-FFF2-40B4-BE49-F238E27FC236}">
              <a16:creationId xmlns:a16="http://schemas.microsoft.com/office/drawing/2014/main" id="{C00BE952-8F95-179F-F907-EC931A834866}"/>
            </a:ext>
          </a:extLst>
        </xdr:cNvPr>
        <xdr:cNvSpPr/>
      </xdr:nvSpPr>
      <xdr:spPr>
        <a:xfrm>
          <a:off x="7074356" y="6576372"/>
          <a:ext cx="186067" cy="399757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23</xdr:row>
      <xdr:rowOff>0</xdr:rowOff>
    </xdr:from>
    <xdr:to>
      <xdr:col>4</xdr:col>
      <xdr:colOff>476250</xdr:colOff>
      <xdr:row>32</xdr:row>
      <xdr:rowOff>269421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DFF49BE-F4A4-4E96-94AD-17A541D1E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7924800"/>
          <a:ext cx="6324600" cy="30602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1724025</xdr:colOff>
      <xdr:row>36</xdr:row>
      <xdr:rowOff>35379</xdr:rowOff>
    </xdr:from>
    <xdr:to>
      <xdr:col>4</xdr:col>
      <xdr:colOff>638175</xdr:colOff>
      <xdr:row>46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DB0A73-1021-4E7E-91B4-52D01674A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52675" y="11065329"/>
          <a:ext cx="6324600" cy="30602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581025</xdr:colOff>
      <xdr:row>26</xdr:row>
      <xdr:rowOff>85725</xdr:rowOff>
    </xdr:from>
    <xdr:to>
      <xdr:col>5</xdr:col>
      <xdr:colOff>323850</xdr:colOff>
      <xdr:row>37</xdr:row>
      <xdr:rowOff>107496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F61E68-212A-4263-B9EE-E660DABAF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5" y="8839200"/>
          <a:ext cx="6324600" cy="30602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2012157</xdr:colOff>
      <xdr:row>78</xdr:row>
      <xdr:rowOff>47625</xdr:rowOff>
    </xdr:from>
    <xdr:to>
      <xdr:col>2</xdr:col>
      <xdr:colOff>661648</xdr:colOff>
      <xdr:row>89</xdr:row>
      <xdr:rowOff>293228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63781C-45A9-4253-8719-2D09E367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1282" y="32896969"/>
          <a:ext cx="7198179" cy="417466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217715</xdr:rowOff>
    </xdr:from>
    <xdr:to>
      <xdr:col>3</xdr:col>
      <xdr:colOff>122464</xdr:colOff>
      <xdr:row>43</xdr:row>
      <xdr:rowOff>201381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D7707E-C82E-4846-BB34-956F33169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2821" y="9198429"/>
          <a:ext cx="7198179" cy="417466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734786</xdr:colOff>
      <xdr:row>24</xdr:row>
      <xdr:rowOff>231320</xdr:rowOff>
    </xdr:from>
    <xdr:to>
      <xdr:col>8</xdr:col>
      <xdr:colOff>54429</xdr:colOff>
      <xdr:row>38</xdr:row>
      <xdr:rowOff>201379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A88A1B-C217-4F06-9A6C-0A2D183DD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786" y="7429499"/>
          <a:ext cx="7198179" cy="41746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&#3591;&#3634;&#3609;&#3585;&#3656;&#3629;&#3626;&#3619;&#3657;&#3634;&#3591;&#3610;&#3657;&#3634;&#3609;&#3610;&#3634;&#3591;&#3649;&#3588;-2569\TOR-&#3629;&#3634;&#3588;&#3634;&#3619;&#3614;&#3633;&#3585;&#3612;&#3641;&#3657;&#3626;&#3641;&#3591;&#3629;&#3634;&#3618;&#3640;%20&#3671;%20&#3594;&#3633;&#3657;&#3609;-DOP\&#3619;&#3634;&#3588;&#3634;&#3585;&#3621;&#3634;&#3591;%20&#3629;&#3634;&#3588;&#3634;&#3619;&#3626;&#3640;&#3586;&#3626;&#3633;&#3609;&#3605;&#3660;%20070569-ReviseV.2.xlsx" TargetMode="External"/><Relationship Id="rId1" Type="http://schemas.openxmlformats.org/officeDocument/2006/relationships/externalLinkPath" Target="/&#3591;&#3634;&#3609;&#3585;&#3656;&#3629;&#3626;&#3619;&#3657;&#3634;&#3591;&#3610;&#3657;&#3634;&#3609;&#3610;&#3634;&#3591;&#3649;&#3588;-2569/TOR-&#3629;&#3634;&#3588;&#3634;&#3619;&#3614;&#3633;&#3585;&#3612;&#3641;&#3657;&#3626;&#3641;&#3591;&#3629;&#3634;&#3618;&#3640;%20&#3671;%20&#3594;&#3633;&#3657;&#3609;-DOP/&#3619;&#3634;&#3588;&#3634;&#3585;&#3621;&#3634;&#3591;%20&#3629;&#3634;&#3588;&#3634;&#3619;&#3626;&#3640;&#3586;&#3626;&#3633;&#3609;&#3605;&#3660;%20070569-ReviseV.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R"/>
      <sheetName val="SN"/>
      <sheetName val="EE"/>
      <sheetName val="FP"/>
      <sheetName val="AC"/>
      <sheetName val="ครุM&amp;E"/>
      <sheetName val="Factor"/>
      <sheetName val="ปร.6"/>
      <sheetName val="ปร 5 (ก) "/>
      <sheetName val="ปร 5 (ข)"/>
      <sheetName val="ปร 4 (ข)"/>
      <sheetName val="ปร.4 ( พ ) (2)"/>
      <sheetName val="1.ปะหน้าโครงสร้าง"/>
      <sheetName val="1.โครงสร้าง"/>
      <sheetName val="2.ปะหน้าสถาปัตย์"/>
      <sheetName val="2.สถาปัตย์"/>
      <sheetName val="3.ปะหน้าประปา"/>
      <sheetName val="3.ประปา"/>
      <sheetName val="4.ปะหน้าไฟฟ้า"/>
      <sheetName val="4.ไฟฟ้า"/>
      <sheetName val="5.ปะหน้าดับเพลิง"/>
      <sheetName val="5.ดับเพลิง"/>
      <sheetName val="6.ปะหน้าปรับอากาศ"/>
      <sheetName val="6.ปรับอากาศ"/>
      <sheetName val="7.ปะหน้าลิฟท์"/>
      <sheetName val="7.ลิฟท์"/>
      <sheetName val="8.ปะหน้าโยธา"/>
      <sheetName val="8.โยธา"/>
      <sheetName val="9.ปะหน้าภูมิ"/>
      <sheetName val="9.ภูมิ"/>
      <sheetName val="10.ปะหน้ารื้อถอน"/>
      <sheetName val="10.รื้อถอน"/>
      <sheetName val="11.ปะหน้าถมดิน"/>
      <sheetName val="11.ถมดิน"/>
      <sheetName val="12. ปะหน้าพลังงานทดแทน"/>
      <sheetName val="12.พลังงานทดแทน"/>
      <sheetName val="13. ปะหน้าคอมพิวเตอร์"/>
      <sheetName val="13.คอมพิวเตอร์"/>
      <sheetName val="14.ปะหน้าสระ"/>
      <sheetName val="14.สระ"/>
      <sheetName val="15. ปะหน้าอัจฉริยะ"/>
      <sheetName val="15.อัจฉริยะ"/>
      <sheetName val="16. ปะหน้า ERV"/>
      <sheetName val="16.ERV"/>
      <sheetName val="17. ปะหน้า ทดสอบ"/>
      <sheetName val="17.ทดสอบ"/>
    </sheetNames>
    <sheetDataSet>
      <sheetData sheetId="0"/>
      <sheetData sheetId="1"/>
      <sheetData sheetId="2"/>
      <sheetData sheetId="3"/>
      <sheetData sheetId="4"/>
      <sheetData sheetId="5"/>
      <sheetData sheetId="6">
        <row r="27">
          <cell r="F27">
            <v>1.1825000000000001</v>
          </cell>
        </row>
      </sheetData>
      <sheetData sheetId="7">
        <row r="5">
          <cell r="A5" t="str">
            <v>คำนวณราคากลาง    :   เมื่อวันที่    7      เดือน     พฤษภาคม        พ.ศ.   2569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79998168889431442"/>
    <pageSetUpPr fitToPage="1"/>
  </sheetPr>
  <dimension ref="A1:L32"/>
  <sheetViews>
    <sheetView topLeftCell="A7" zoomScaleNormal="100" workbookViewId="0">
      <selection activeCell="G29" sqref="G29"/>
    </sheetView>
  </sheetViews>
  <sheetFormatPr defaultColWidth="11.375" defaultRowHeight="24.6"/>
  <cols>
    <col min="1" max="1" width="12" style="4" customWidth="1"/>
    <col min="2" max="2" width="7" style="4" customWidth="1"/>
    <col min="3" max="3" width="15.375" style="4" customWidth="1"/>
    <col min="4" max="4" width="8.625" style="4" customWidth="1"/>
    <col min="5" max="5" width="20.75" style="4" bestFit="1" customWidth="1"/>
    <col min="6" max="6" width="20.75" style="4" customWidth="1"/>
    <col min="7" max="7" width="28.625" style="4" customWidth="1"/>
    <col min="8" max="10" width="11.375" style="4"/>
    <col min="11" max="12" width="24.75" style="4" customWidth="1"/>
    <col min="13" max="16384" width="11.375" style="4"/>
  </cols>
  <sheetData>
    <row r="1" spans="1:7">
      <c r="A1" s="1249" t="s">
        <v>1414</v>
      </c>
      <c r="B1" s="1249"/>
      <c r="C1" s="1249"/>
      <c r="D1" s="1249"/>
      <c r="E1" s="1249"/>
      <c r="F1" s="1249"/>
      <c r="G1" s="1249"/>
    </row>
    <row r="2" spans="1:7">
      <c r="A2" s="1250" t="s">
        <v>3079</v>
      </c>
      <c r="B2" s="1250"/>
      <c r="C2" s="1250"/>
      <c r="D2" s="1250"/>
      <c r="E2" s="1250"/>
      <c r="F2" s="1250"/>
      <c r="G2" s="1250"/>
    </row>
    <row r="3" spans="1:7">
      <c r="A3" s="5" t="s">
        <v>1415</v>
      </c>
      <c r="B3" s="5"/>
      <c r="C3" s="2" t="s">
        <v>3078</v>
      </c>
    </row>
    <row r="4" spans="1:7">
      <c r="A4" s="5" t="s">
        <v>1416</v>
      </c>
      <c r="B4" s="5"/>
      <c r="C4" s="6" t="s">
        <v>1450</v>
      </c>
    </row>
    <row r="5" spans="1:7">
      <c r="A5" s="5" t="s">
        <v>1417</v>
      </c>
      <c r="B5" s="3"/>
      <c r="C5" s="6" t="s">
        <v>1445</v>
      </c>
    </row>
    <row r="6" spans="1:7">
      <c r="A6" s="1251" t="s">
        <v>1418</v>
      </c>
      <c r="B6" s="1251"/>
      <c r="C6" s="1251"/>
      <c r="D6" s="1251"/>
      <c r="E6" s="1251"/>
      <c r="F6" s="1251"/>
      <c r="G6" s="1251"/>
    </row>
    <row r="7" spans="1:7">
      <c r="A7" s="1251"/>
      <c r="B7" s="1251"/>
      <c r="C7" s="1251"/>
      <c r="D7" s="1251"/>
      <c r="E7" s="1251"/>
      <c r="F7" s="1251"/>
      <c r="G7" s="1251"/>
    </row>
    <row r="8" spans="1:7">
      <c r="A8" s="7"/>
      <c r="B8" s="8" t="s">
        <v>1419</v>
      </c>
      <c r="C8" s="8"/>
      <c r="D8" s="8"/>
      <c r="E8" s="8"/>
      <c r="F8" s="8"/>
      <c r="G8" s="9">
        <v>0.15</v>
      </c>
    </row>
    <row r="9" spans="1:7">
      <c r="A9" s="10"/>
      <c r="B9" s="4" t="s">
        <v>1420</v>
      </c>
      <c r="G9" s="11">
        <v>0</v>
      </c>
    </row>
    <row r="10" spans="1:7">
      <c r="A10" s="10"/>
      <c r="B10" s="4" t="s">
        <v>1421</v>
      </c>
      <c r="G10" s="11">
        <v>7.0000000000000007E-2</v>
      </c>
    </row>
    <row r="11" spans="1:7">
      <c r="A11" s="12"/>
      <c r="B11" s="13" t="s">
        <v>1422</v>
      </c>
      <c r="C11" s="13"/>
      <c r="D11" s="13"/>
      <c r="E11" s="13"/>
      <c r="F11" s="13"/>
      <c r="G11" s="14">
        <v>7.0000000000000007E-2</v>
      </c>
    </row>
    <row r="12" spans="1:7">
      <c r="A12" s="1252" t="s">
        <v>1423</v>
      </c>
      <c r="B12" s="1253"/>
      <c r="C12" s="1253"/>
      <c r="D12" s="1253"/>
      <c r="E12" s="1253"/>
      <c r="F12" s="1253"/>
      <c r="G12" s="1254"/>
    </row>
    <row r="13" spans="1:7">
      <c r="A13" s="10"/>
      <c r="G13" s="15"/>
    </row>
    <row r="14" spans="1:7">
      <c r="A14" s="16"/>
      <c r="C14" s="17" t="s">
        <v>1424</v>
      </c>
      <c r="D14" s="17" t="s">
        <v>1425</v>
      </c>
      <c r="E14" s="18" t="s">
        <v>1426</v>
      </c>
      <c r="F14" s="19" t="s">
        <v>1427</v>
      </c>
      <c r="G14" s="15"/>
    </row>
    <row r="15" spans="1:7">
      <c r="A15" s="10"/>
      <c r="E15" s="1" t="s">
        <v>1428</v>
      </c>
      <c r="G15" s="15"/>
    </row>
    <row r="16" spans="1:7">
      <c r="A16" s="12"/>
      <c r="B16" s="13"/>
      <c r="C16" s="13"/>
      <c r="D16" s="13"/>
      <c r="E16" s="13"/>
      <c r="F16" s="13"/>
      <c r="G16" s="20"/>
    </row>
    <row r="17" spans="1:12">
      <c r="A17" s="7" t="s">
        <v>1429</v>
      </c>
      <c r="B17" s="8" t="s">
        <v>1430</v>
      </c>
      <c r="C17" s="8"/>
      <c r="D17" s="8"/>
      <c r="E17" s="8"/>
      <c r="F17" s="21" t="s">
        <v>1431</v>
      </c>
      <c r="G17" s="1232">
        <v>295511127.93320674</v>
      </c>
      <c r="K17" s="38"/>
    </row>
    <row r="18" spans="1:12">
      <c r="A18" s="10"/>
      <c r="B18" s="4" t="s">
        <v>1432</v>
      </c>
      <c r="F18" s="1" t="s">
        <v>1431</v>
      </c>
      <c r="G18" s="39">
        <v>250000000</v>
      </c>
      <c r="K18" s="38"/>
      <c r="L18" s="38"/>
    </row>
    <row r="19" spans="1:12">
      <c r="A19" s="10"/>
      <c r="B19" s="4" t="s">
        <v>1433</v>
      </c>
      <c r="F19" s="1" t="s">
        <v>1431</v>
      </c>
      <c r="G19" s="39">
        <v>300000000</v>
      </c>
      <c r="K19" s="38"/>
      <c r="L19" s="38"/>
    </row>
    <row r="20" spans="1:12">
      <c r="A20" s="10"/>
      <c r="B20" s="4" t="s">
        <v>1434</v>
      </c>
      <c r="F20" s="1" t="s">
        <v>1431</v>
      </c>
      <c r="G20" s="40">
        <v>1.1889000000000001</v>
      </c>
    </row>
    <row r="21" spans="1:12">
      <c r="A21" s="10"/>
      <c r="B21" s="4" t="s">
        <v>1435</v>
      </c>
      <c r="F21" s="1" t="s">
        <v>1431</v>
      </c>
      <c r="G21" s="40">
        <v>1.1819</v>
      </c>
    </row>
    <row r="22" spans="1:12">
      <c r="A22" s="12"/>
      <c r="B22" s="13"/>
      <c r="C22" s="13"/>
      <c r="D22" s="13"/>
      <c r="E22" s="13"/>
      <c r="F22" s="13"/>
      <c r="G22" s="22"/>
    </row>
    <row r="23" spans="1:12">
      <c r="A23" s="7" t="s">
        <v>1436</v>
      </c>
      <c r="B23" s="8"/>
      <c r="C23" s="8"/>
      <c r="D23" s="8"/>
      <c r="E23" s="8"/>
      <c r="F23" s="8"/>
      <c r="G23" s="23"/>
    </row>
    <row r="24" spans="1:12">
      <c r="A24" s="24" t="s">
        <v>1437</v>
      </c>
      <c r="B24" s="1" t="s">
        <v>1438</v>
      </c>
      <c r="C24" s="1" t="s">
        <v>1439</v>
      </c>
      <c r="D24" s="1" t="s">
        <v>1440</v>
      </c>
      <c r="E24" s="1" t="s">
        <v>1441</v>
      </c>
      <c r="F24" s="1" t="s">
        <v>1442</v>
      </c>
      <c r="G24" s="25" t="s">
        <v>1443</v>
      </c>
    </row>
    <row r="25" spans="1:12">
      <c r="A25" s="26">
        <f>G20</f>
        <v>1.1889000000000001</v>
      </c>
      <c r="C25" s="27">
        <f>G20-G21</f>
        <v>7.0000000000001172E-3</v>
      </c>
      <c r="E25" s="28">
        <f>G17-G18</f>
        <v>45511127.933206737</v>
      </c>
      <c r="G25" s="29">
        <f>G19-G18</f>
        <v>50000000</v>
      </c>
    </row>
    <row r="26" spans="1:12">
      <c r="A26" s="12"/>
      <c r="B26" s="13"/>
      <c r="C26" s="13"/>
      <c r="D26" s="13"/>
      <c r="E26" s="13"/>
      <c r="F26" s="13"/>
      <c r="G26" s="22"/>
    </row>
    <row r="27" spans="1:12">
      <c r="A27" s="1255" t="s">
        <v>1444</v>
      </c>
      <c r="B27" s="1256"/>
      <c r="C27" s="1256"/>
      <c r="D27" s="1256"/>
      <c r="E27" s="30" t="s">
        <v>1431</v>
      </c>
      <c r="F27" s="31">
        <f>FLOOR((A25-((C25*E25)/G25)),0.0001)</f>
        <v>1.1825000000000001</v>
      </c>
      <c r="G27" s="32"/>
    </row>
    <row r="28" spans="1:12">
      <c r="A28" s="33"/>
      <c r="B28" s="5"/>
      <c r="C28" s="5"/>
      <c r="D28" s="5"/>
      <c r="E28" s="5"/>
    </row>
    <row r="30" spans="1:12">
      <c r="F30" s="34"/>
    </row>
    <row r="31" spans="1:12">
      <c r="F31" s="35"/>
      <c r="G31" s="36"/>
    </row>
    <row r="32" spans="1:12">
      <c r="G32" s="37"/>
    </row>
  </sheetData>
  <mergeCells count="5">
    <mergeCell ref="A1:G1"/>
    <mergeCell ref="A2:G2"/>
    <mergeCell ref="A6:G7"/>
    <mergeCell ref="A12:G12"/>
    <mergeCell ref="A27:D27"/>
  </mergeCells>
  <pageMargins left="0.5" right="0.5" top="0.5" bottom="0.5" header="0.3" footer="0.3"/>
  <pageSetup paperSize="9" scale="9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7" tint="0.79998168889431442"/>
    <pageSetUpPr fitToPage="1"/>
  </sheetPr>
  <dimension ref="A2:O493"/>
  <sheetViews>
    <sheetView view="pageBreakPreview" zoomScale="91" zoomScaleNormal="70" zoomScaleSheetLayoutView="91" workbookViewId="0"/>
  </sheetViews>
  <sheetFormatPr defaultColWidth="11.375" defaultRowHeight="24.6" outlineLevelRow="1"/>
  <cols>
    <col min="1" max="1" width="8.625" style="436" customWidth="1"/>
    <col min="2" max="2" width="104.625" style="1134" customWidth="1"/>
    <col min="3" max="3" width="15.625" style="703" customWidth="1"/>
    <col min="4" max="4" width="10.625" style="436" customWidth="1"/>
    <col min="5" max="8" width="20.625" style="292" customWidth="1"/>
    <col min="9" max="9" width="25.625" style="292" customWidth="1"/>
    <col min="10" max="10" width="15.625" style="299" customWidth="1"/>
    <col min="11" max="11" width="3.625" style="435" hidden="1" customWidth="1"/>
    <col min="12" max="13" width="45.625" style="352" hidden="1" customWidth="1"/>
    <col min="14" max="14" width="3.625" style="435" hidden="1" customWidth="1"/>
    <col min="15" max="15" width="30.625" style="702" hidden="1" customWidth="1"/>
    <col min="16" max="21" width="11.375" style="435"/>
    <col min="22" max="26" width="11.375" style="435" customWidth="1"/>
    <col min="27" max="16384" width="11.375" style="435"/>
  </cols>
  <sheetData>
    <row r="2" spans="1:15" ht="26.4" outlineLevel="1">
      <c r="A2" s="1319" t="s">
        <v>17</v>
      </c>
      <c r="B2" s="1319"/>
      <c r="C2" s="1319"/>
      <c r="D2" s="1319"/>
      <c r="E2" s="1319"/>
      <c r="F2" s="1319"/>
      <c r="G2" s="1319"/>
      <c r="H2" s="1319"/>
      <c r="I2" s="1319"/>
      <c r="J2" s="1319"/>
      <c r="L2" s="661"/>
      <c r="M2" s="436"/>
      <c r="O2" s="446"/>
    </row>
    <row r="3" spans="1:15" outlineLevel="1">
      <c r="A3" s="446" t="s">
        <v>3179</v>
      </c>
      <c r="C3" s="280"/>
      <c r="D3" s="437"/>
      <c r="E3" s="280"/>
      <c r="F3" s="280"/>
      <c r="G3" s="281"/>
      <c r="H3" s="281"/>
      <c r="I3" s="280"/>
      <c r="J3" s="436"/>
      <c r="L3" s="281"/>
      <c r="M3" s="281"/>
      <c r="O3" s="280"/>
    </row>
    <row r="4" spans="1:15" outlineLevel="1">
      <c r="A4" s="446" t="s">
        <v>1451</v>
      </c>
      <c r="B4" s="1135"/>
      <c r="C4" s="282"/>
      <c r="D4" s="663"/>
      <c r="E4" s="280"/>
      <c r="F4" s="170"/>
      <c r="G4" s="281"/>
      <c r="H4" s="281"/>
      <c r="I4" s="280"/>
      <c r="J4" s="436"/>
      <c r="L4" s="281"/>
      <c r="M4" s="281"/>
      <c r="O4" s="280"/>
    </row>
    <row r="5" spans="1:15" outlineLevel="1">
      <c r="A5" s="446" t="s">
        <v>2356</v>
      </c>
      <c r="B5" s="1135"/>
      <c r="C5" s="664"/>
      <c r="D5" s="664"/>
      <c r="E5" s="280"/>
      <c r="F5" s="170"/>
      <c r="G5" s="281"/>
      <c r="H5" s="281"/>
      <c r="I5" s="280"/>
      <c r="J5" s="436"/>
      <c r="L5" s="281"/>
      <c r="M5" s="281"/>
      <c r="O5" s="280"/>
    </row>
    <row r="6" spans="1:15" outlineLevel="1">
      <c r="A6" s="387"/>
      <c r="B6" s="1135"/>
      <c r="C6" s="664"/>
      <c r="D6" s="664"/>
      <c r="E6" s="280"/>
      <c r="F6" s="170"/>
      <c r="G6" s="281"/>
      <c r="H6" s="281"/>
      <c r="I6" s="280"/>
      <c r="J6" s="436" t="s">
        <v>2358</v>
      </c>
      <c r="L6" s="281"/>
      <c r="M6" s="281"/>
      <c r="O6" s="280"/>
    </row>
    <row r="7" spans="1:15" outlineLevel="1">
      <c r="A7" s="446" t="s">
        <v>1122</v>
      </c>
      <c r="B7" s="1136"/>
      <c r="C7" s="704"/>
      <c r="D7" s="704"/>
      <c r="E7" s="280"/>
      <c r="F7" s="170"/>
      <c r="G7" s="281"/>
      <c r="H7" s="281"/>
      <c r="I7" s="280"/>
      <c r="J7" s="436"/>
      <c r="L7" s="284"/>
      <c r="M7" s="284"/>
      <c r="O7" s="283"/>
    </row>
    <row r="8" spans="1:15" s="441" customFormat="1">
      <c r="A8" s="1281" t="s">
        <v>3</v>
      </c>
      <c r="B8" s="1320" t="s">
        <v>0</v>
      </c>
      <c r="C8" s="1285" t="s">
        <v>5</v>
      </c>
      <c r="D8" s="1281" t="s">
        <v>4</v>
      </c>
      <c r="E8" s="1292" t="s">
        <v>6</v>
      </c>
      <c r="F8" s="1293"/>
      <c r="G8" s="1292" t="s">
        <v>7</v>
      </c>
      <c r="H8" s="1293"/>
      <c r="I8" s="1279" t="s">
        <v>35</v>
      </c>
      <c r="J8" s="1287" t="s">
        <v>1</v>
      </c>
      <c r="L8" s="1279" t="s">
        <v>1684</v>
      </c>
      <c r="M8" s="1279" t="s">
        <v>1685</v>
      </c>
      <c r="O8" s="1279" t="s">
        <v>1908</v>
      </c>
    </row>
    <row r="9" spans="1:15" s="441" customFormat="1">
      <c r="A9" s="1282"/>
      <c r="B9" s="1321"/>
      <c r="C9" s="1286"/>
      <c r="D9" s="1282"/>
      <c r="E9" s="449" t="s">
        <v>9</v>
      </c>
      <c r="F9" s="449" t="s">
        <v>116</v>
      </c>
      <c r="G9" s="449" t="s">
        <v>9</v>
      </c>
      <c r="H9" s="449" t="s">
        <v>116</v>
      </c>
      <c r="I9" s="1280"/>
      <c r="J9" s="1288"/>
      <c r="L9" s="1280"/>
      <c r="M9" s="1280"/>
      <c r="O9" s="1280"/>
    </row>
    <row r="10" spans="1:15">
      <c r="A10" s="665"/>
      <c r="B10" s="1137" t="s">
        <v>1224</v>
      </c>
      <c r="C10" s="285"/>
      <c r="D10" s="162"/>
      <c r="E10" s="169"/>
      <c r="F10" s="169"/>
      <c r="G10" s="162"/>
      <c r="H10" s="169"/>
      <c r="I10" s="169"/>
      <c r="J10" s="666"/>
      <c r="L10" s="168"/>
      <c r="M10" s="168"/>
      <c r="O10" s="339"/>
    </row>
    <row r="11" spans="1:15">
      <c r="A11" s="667">
        <v>1</v>
      </c>
      <c r="B11" s="1138" t="s">
        <v>1210</v>
      </c>
      <c r="C11" s="286"/>
      <c r="D11" s="165"/>
      <c r="E11" s="161"/>
      <c r="F11" s="161"/>
      <c r="G11" s="165"/>
      <c r="H11" s="161"/>
      <c r="I11" s="161"/>
      <c r="J11" s="460"/>
      <c r="L11" s="160"/>
      <c r="M11" s="160"/>
      <c r="O11" s="289"/>
    </row>
    <row r="12" spans="1:15" outlineLevel="1">
      <c r="A12" s="668">
        <v>1.1000000000000001</v>
      </c>
      <c r="B12" s="1139" t="s">
        <v>1855</v>
      </c>
      <c r="C12" s="290"/>
      <c r="D12" s="287"/>
      <c r="E12" s="167"/>
      <c r="F12" s="167"/>
      <c r="G12" s="288"/>
      <c r="H12" s="167"/>
      <c r="I12" s="167"/>
      <c r="J12" s="669"/>
      <c r="L12" s="160"/>
      <c r="M12" s="166"/>
      <c r="O12" s="289"/>
    </row>
    <row r="13" spans="1:15" outlineLevel="1">
      <c r="A13" s="670"/>
      <c r="B13" s="1140" t="s">
        <v>1863</v>
      </c>
      <c r="C13" s="161">
        <v>11750</v>
      </c>
      <c r="D13" s="287" t="s">
        <v>1094</v>
      </c>
      <c r="E13" s="161"/>
      <c r="F13" s="161"/>
      <c r="G13" s="161"/>
      <c r="H13" s="161"/>
      <c r="I13" s="161"/>
      <c r="J13" s="460"/>
      <c r="L13" s="118" t="s">
        <v>3133</v>
      </c>
      <c r="M13" s="160" t="e">
        <f>VLOOKUP($O13,#REF!,7,FALSE)</f>
        <v>#REF!</v>
      </c>
      <c r="O13" s="289" t="s">
        <v>1981</v>
      </c>
    </row>
    <row r="14" spans="1:15" outlineLevel="1">
      <c r="A14" s="670"/>
      <c r="B14" s="1140" t="s">
        <v>1864</v>
      </c>
      <c r="C14" s="161">
        <v>910</v>
      </c>
      <c r="D14" s="287" t="s">
        <v>1094</v>
      </c>
      <c r="E14" s="161"/>
      <c r="F14" s="161"/>
      <c r="G14" s="161"/>
      <c r="H14" s="161"/>
      <c r="I14" s="161"/>
      <c r="J14" s="460"/>
      <c r="L14" s="118" t="s">
        <v>3133</v>
      </c>
      <c r="M14" s="160" t="e">
        <f>VLOOKUP($O14,#REF!,7,FALSE)</f>
        <v>#REF!</v>
      </c>
      <c r="O14" s="289" t="s">
        <v>1982</v>
      </c>
    </row>
    <row r="15" spans="1:15" outlineLevel="1">
      <c r="A15" s="671"/>
      <c r="B15" s="1140" t="s">
        <v>1211</v>
      </c>
      <c r="C15" s="672">
        <v>5226</v>
      </c>
      <c r="D15" s="287" t="s">
        <v>645</v>
      </c>
      <c r="E15" s="161"/>
      <c r="F15" s="161"/>
      <c r="G15" s="161"/>
      <c r="H15" s="161"/>
      <c r="I15" s="161"/>
      <c r="J15" s="460"/>
      <c r="L15" s="160" t="e">
        <f>VLOOKUP($O15,#REF!,6,FALSE)</f>
        <v>#REF!</v>
      </c>
      <c r="M15" s="160" t="e">
        <f>VLOOKUP($O15,#REF!,7,FALSE)</f>
        <v>#REF!</v>
      </c>
      <c r="O15" s="289" t="s">
        <v>1979</v>
      </c>
    </row>
    <row r="16" spans="1:15" outlineLevel="1">
      <c r="A16" s="671"/>
      <c r="B16" s="1140" t="s">
        <v>1212</v>
      </c>
      <c r="C16" s="672">
        <v>242</v>
      </c>
      <c r="D16" s="287" t="s">
        <v>645</v>
      </c>
      <c r="E16" s="161"/>
      <c r="F16" s="161"/>
      <c r="G16" s="161"/>
      <c r="H16" s="161"/>
      <c r="I16" s="161"/>
      <c r="J16" s="460"/>
      <c r="L16" s="160" t="e">
        <f>VLOOKUP($O16,#REF!,6,FALSE)</f>
        <v>#REF!</v>
      </c>
      <c r="M16" s="160" t="e">
        <f>VLOOKUP($O16,#REF!,7,FALSE)</f>
        <v>#REF!</v>
      </c>
      <c r="O16" s="289" t="s">
        <v>1980</v>
      </c>
    </row>
    <row r="17" spans="1:15" outlineLevel="1">
      <c r="A17" s="668">
        <v>1.2</v>
      </c>
      <c r="B17" s="1139" t="s">
        <v>1856</v>
      </c>
      <c r="C17" s="290"/>
      <c r="D17" s="287"/>
      <c r="E17" s="167"/>
      <c r="F17" s="167"/>
      <c r="G17" s="288"/>
      <c r="H17" s="167"/>
      <c r="I17" s="167"/>
      <c r="J17" s="669"/>
      <c r="L17" s="160"/>
      <c r="M17" s="166"/>
      <c r="O17" s="289"/>
    </row>
    <row r="18" spans="1:15" outlineLevel="1">
      <c r="A18" s="671"/>
      <c r="B18" s="1140" t="s">
        <v>1857</v>
      </c>
      <c r="C18" s="672">
        <v>11618</v>
      </c>
      <c r="D18" s="287" t="s">
        <v>1094</v>
      </c>
      <c r="E18" s="161"/>
      <c r="F18" s="161"/>
      <c r="G18" s="161"/>
      <c r="H18" s="161"/>
      <c r="I18" s="161"/>
      <c r="J18" s="460"/>
      <c r="L18" s="160" t="e">
        <f>VLOOKUP($O18,#REF!,6,FALSE)</f>
        <v>#REF!</v>
      </c>
      <c r="M18" s="160" t="e">
        <f>VLOOKUP($O18,#REF!,7,FALSE)</f>
        <v>#REF!</v>
      </c>
      <c r="O18" s="289" t="s">
        <v>1983</v>
      </c>
    </row>
    <row r="19" spans="1:15" outlineLevel="1">
      <c r="A19" s="671"/>
      <c r="B19" s="1140" t="s">
        <v>1858</v>
      </c>
      <c r="C19" s="672">
        <v>3691</v>
      </c>
      <c r="D19" s="287" t="s">
        <v>1094</v>
      </c>
      <c r="E19" s="161"/>
      <c r="F19" s="161"/>
      <c r="G19" s="161"/>
      <c r="H19" s="161"/>
      <c r="I19" s="161"/>
      <c r="J19" s="460"/>
      <c r="L19" s="160" t="e">
        <f>VLOOKUP($O19,#REF!,6,FALSE)</f>
        <v>#REF!</v>
      </c>
      <c r="M19" s="160" t="e">
        <f>VLOOKUP($O19,#REF!,7,FALSE)</f>
        <v>#REF!</v>
      </c>
      <c r="O19" s="289" t="s">
        <v>1984</v>
      </c>
    </row>
    <row r="20" spans="1:15" outlineLevel="1">
      <c r="A20" s="671"/>
      <c r="B20" s="1140" t="s">
        <v>1859</v>
      </c>
      <c r="C20" s="672">
        <v>1973</v>
      </c>
      <c r="D20" s="287" t="s">
        <v>1094</v>
      </c>
      <c r="E20" s="161"/>
      <c r="F20" s="161"/>
      <c r="G20" s="161"/>
      <c r="H20" s="161"/>
      <c r="I20" s="161"/>
      <c r="J20" s="460"/>
      <c r="L20" s="160" t="e">
        <f>VLOOKUP($O20,#REF!,6,FALSE)</f>
        <v>#REF!</v>
      </c>
      <c r="M20" s="160" t="e">
        <f>VLOOKUP($O20,#REF!,7,FALSE)</f>
        <v>#REF!</v>
      </c>
      <c r="O20" s="289" t="s">
        <v>1985</v>
      </c>
    </row>
    <row r="21" spans="1:15" outlineLevel="1">
      <c r="A21" s="671"/>
      <c r="B21" s="1140" t="s">
        <v>3216</v>
      </c>
      <c r="C21" s="161">
        <v>363</v>
      </c>
      <c r="D21" s="287" t="s">
        <v>1094</v>
      </c>
      <c r="E21" s="161"/>
      <c r="F21" s="161"/>
      <c r="G21" s="161"/>
      <c r="H21" s="161"/>
      <c r="I21" s="161"/>
      <c r="J21" s="460"/>
      <c r="L21" s="160" t="e">
        <f>VLOOKUP($O21,#REF!,6,FALSE)</f>
        <v>#REF!</v>
      </c>
      <c r="M21" s="160" t="e">
        <f>VLOOKUP($O21,#REF!,7,FALSE)</f>
        <v>#REF!</v>
      </c>
      <c r="O21" s="289" t="s">
        <v>1986</v>
      </c>
    </row>
    <row r="22" spans="1:15" outlineLevel="1">
      <c r="A22" s="671"/>
      <c r="B22" s="1140" t="s">
        <v>3217</v>
      </c>
      <c r="C22" s="161">
        <v>367</v>
      </c>
      <c r="D22" s="287" t="s">
        <v>1094</v>
      </c>
      <c r="E22" s="161"/>
      <c r="F22" s="161"/>
      <c r="G22" s="161"/>
      <c r="H22" s="161"/>
      <c r="I22" s="161"/>
      <c r="J22" s="460"/>
      <c r="L22" s="160" t="e">
        <f>VLOOKUP($O22,#REF!,6,FALSE)</f>
        <v>#REF!</v>
      </c>
      <c r="M22" s="160" t="e">
        <f>VLOOKUP($O22,#REF!,7,FALSE)</f>
        <v>#REF!</v>
      </c>
      <c r="O22" s="289" t="s">
        <v>1987</v>
      </c>
    </row>
    <row r="23" spans="1:15" ht="46.5" customHeight="1" outlineLevel="1">
      <c r="A23" s="671"/>
      <c r="B23" s="1140" t="s">
        <v>3218</v>
      </c>
      <c r="C23" s="161">
        <v>16</v>
      </c>
      <c r="D23" s="287" t="s">
        <v>1094</v>
      </c>
      <c r="E23" s="161"/>
      <c r="F23" s="161"/>
      <c r="G23" s="161"/>
      <c r="H23" s="161"/>
      <c r="I23" s="161"/>
      <c r="J23" s="460"/>
      <c r="L23" s="118" t="s">
        <v>3133</v>
      </c>
      <c r="M23" s="118" t="s">
        <v>3133</v>
      </c>
      <c r="O23" s="289" t="s">
        <v>1988</v>
      </c>
    </row>
    <row r="24" spans="1:15" outlineLevel="1">
      <c r="A24" s="671"/>
      <c r="B24" s="1140" t="s">
        <v>3219</v>
      </c>
      <c r="C24" s="161">
        <v>139</v>
      </c>
      <c r="D24" s="287" t="s">
        <v>1094</v>
      </c>
      <c r="E24" s="161"/>
      <c r="F24" s="161"/>
      <c r="G24" s="161"/>
      <c r="H24" s="161"/>
      <c r="I24" s="161"/>
      <c r="J24" s="460"/>
      <c r="L24" s="118" t="s">
        <v>3133</v>
      </c>
      <c r="M24" s="118" t="s">
        <v>3133</v>
      </c>
      <c r="O24" s="289" t="s">
        <v>1989</v>
      </c>
    </row>
    <row r="25" spans="1:15" outlineLevel="1">
      <c r="A25" s="668">
        <v>1.3</v>
      </c>
      <c r="B25" s="1139" t="s">
        <v>1861</v>
      </c>
      <c r="C25" s="290"/>
      <c r="D25" s="287"/>
      <c r="E25" s="167"/>
      <c r="F25" s="167"/>
      <c r="G25" s="288"/>
      <c r="H25" s="167"/>
      <c r="I25" s="167"/>
      <c r="J25" s="669"/>
      <c r="L25" s="160"/>
      <c r="M25" s="166"/>
      <c r="O25" s="289"/>
    </row>
    <row r="26" spans="1:15" ht="24.75" customHeight="1" outlineLevel="1">
      <c r="A26" s="671"/>
      <c r="B26" s="1140" t="s">
        <v>3220</v>
      </c>
      <c r="C26" s="161">
        <v>3050</v>
      </c>
      <c r="D26" s="287" t="s">
        <v>1094</v>
      </c>
      <c r="E26" s="161"/>
      <c r="F26" s="161"/>
      <c r="G26" s="161"/>
      <c r="H26" s="161"/>
      <c r="I26" s="161"/>
      <c r="J26" s="460"/>
      <c r="L26" s="160" t="e">
        <f>VLOOKUP($O26,#REF!,6,FALSE)</f>
        <v>#REF!</v>
      </c>
      <c r="M26" s="160" t="e">
        <f>VLOOKUP($O26,#REF!,7,FALSE)</f>
        <v>#REF!</v>
      </c>
      <c r="O26" s="289" t="s">
        <v>1990</v>
      </c>
    </row>
    <row r="27" spans="1:15" ht="24.75" customHeight="1" outlineLevel="1">
      <c r="A27" s="671"/>
      <c r="B27" s="1140" t="s">
        <v>3221</v>
      </c>
      <c r="C27" s="161">
        <v>1588</v>
      </c>
      <c r="D27" s="287" t="s">
        <v>1094</v>
      </c>
      <c r="E27" s="161"/>
      <c r="F27" s="161"/>
      <c r="G27" s="161"/>
      <c r="H27" s="161"/>
      <c r="I27" s="161"/>
      <c r="J27" s="460"/>
      <c r="L27" s="160" t="e">
        <f>VLOOKUP($O27,#REF!,6,FALSE)</f>
        <v>#REF!</v>
      </c>
      <c r="M27" s="160" t="e">
        <f>VLOOKUP($O27,#REF!,7,FALSE)</f>
        <v>#REF!</v>
      </c>
      <c r="O27" s="289" t="s">
        <v>1991</v>
      </c>
    </row>
    <row r="28" spans="1:15" s="675" customFormat="1" ht="24.75" customHeight="1" outlineLevel="1">
      <c r="A28" s="673"/>
      <c r="B28" s="1140" t="s">
        <v>3222</v>
      </c>
      <c r="C28" s="358">
        <v>277</v>
      </c>
      <c r="D28" s="359" t="s">
        <v>1094</v>
      </c>
      <c r="E28" s="358"/>
      <c r="F28" s="358"/>
      <c r="G28" s="358"/>
      <c r="H28" s="358"/>
      <c r="I28" s="358"/>
      <c r="J28" s="674"/>
      <c r="L28" s="360" t="e">
        <f>VLOOKUP($O28,#REF!,6,FALSE)</f>
        <v>#REF!</v>
      </c>
      <c r="M28" s="360" t="e">
        <f>VLOOKUP($O28,#REF!,7,FALSE)</f>
        <v>#REF!</v>
      </c>
      <c r="O28" s="676" t="s">
        <v>1992</v>
      </c>
    </row>
    <row r="29" spans="1:15" outlineLevel="1">
      <c r="A29" s="671"/>
      <c r="B29" s="1140" t="s">
        <v>3223</v>
      </c>
      <c r="C29" s="161">
        <v>58</v>
      </c>
      <c r="D29" s="287" t="s">
        <v>1094</v>
      </c>
      <c r="E29" s="161"/>
      <c r="F29" s="161"/>
      <c r="G29" s="161"/>
      <c r="H29" s="161"/>
      <c r="I29" s="161"/>
      <c r="J29" s="460"/>
      <c r="L29" s="160" t="e">
        <f>VLOOKUP($O29,#REF!,6,FALSE)</f>
        <v>#REF!</v>
      </c>
      <c r="M29" s="160" t="e">
        <f>VLOOKUP($O29,#REF!,7,FALSE)</f>
        <v>#REF!</v>
      </c>
      <c r="O29" s="289" t="s">
        <v>1993</v>
      </c>
    </row>
    <row r="30" spans="1:15" outlineLevel="1">
      <c r="A30" s="671"/>
      <c r="B30" s="1140" t="s">
        <v>3224</v>
      </c>
      <c r="C30" s="161">
        <v>15</v>
      </c>
      <c r="D30" s="287" t="s">
        <v>1094</v>
      </c>
      <c r="E30" s="161"/>
      <c r="F30" s="161"/>
      <c r="G30" s="161"/>
      <c r="H30" s="161"/>
      <c r="I30" s="161"/>
      <c r="J30" s="460"/>
      <c r="L30" s="118" t="s">
        <v>3133</v>
      </c>
      <c r="M30" s="118" t="s">
        <v>3133</v>
      </c>
      <c r="O30" s="289" t="s">
        <v>1994</v>
      </c>
    </row>
    <row r="31" spans="1:15" outlineLevel="1">
      <c r="A31" s="671"/>
      <c r="B31" s="1140" t="s">
        <v>3225</v>
      </c>
      <c r="C31" s="161">
        <v>8</v>
      </c>
      <c r="D31" s="287" t="s">
        <v>1094</v>
      </c>
      <c r="E31" s="161"/>
      <c r="F31" s="161"/>
      <c r="G31" s="161"/>
      <c r="H31" s="161"/>
      <c r="I31" s="161"/>
      <c r="J31" s="460"/>
      <c r="L31" s="118" t="s">
        <v>3133</v>
      </c>
      <c r="M31" s="118" t="s">
        <v>3133</v>
      </c>
      <c r="O31" s="289" t="s">
        <v>1995</v>
      </c>
    </row>
    <row r="32" spans="1:15" outlineLevel="1">
      <c r="A32" s="671"/>
      <c r="B32" s="1140" t="s">
        <v>3226</v>
      </c>
      <c r="C32" s="161"/>
      <c r="D32" s="287"/>
      <c r="E32" s="161"/>
      <c r="F32" s="161"/>
      <c r="G32" s="161"/>
      <c r="H32" s="161"/>
      <c r="I32" s="161"/>
      <c r="J32" s="460"/>
      <c r="L32" s="160" t="s">
        <v>3022</v>
      </c>
      <c r="M32" s="160" t="s">
        <v>3022</v>
      </c>
      <c r="O32" s="289" t="s">
        <v>1994</v>
      </c>
    </row>
    <row r="33" spans="1:15" ht="48" customHeight="1" outlineLevel="1">
      <c r="A33" s="671"/>
      <c r="B33" s="1140" t="s">
        <v>3227</v>
      </c>
      <c r="C33" s="161">
        <v>25</v>
      </c>
      <c r="D33" s="287" t="s">
        <v>1094</v>
      </c>
      <c r="E33" s="161"/>
      <c r="F33" s="161"/>
      <c r="G33" s="161"/>
      <c r="H33" s="161"/>
      <c r="I33" s="161"/>
      <c r="J33" s="460"/>
      <c r="L33" s="118" t="s">
        <v>3133</v>
      </c>
      <c r="M33" s="118" t="s">
        <v>3133</v>
      </c>
      <c r="O33" s="289" t="s">
        <v>1996</v>
      </c>
    </row>
    <row r="34" spans="1:15" outlineLevel="1">
      <c r="A34" s="671"/>
      <c r="B34" s="1140" t="s">
        <v>1862</v>
      </c>
      <c r="C34" s="161">
        <v>18</v>
      </c>
      <c r="D34" s="287" t="s">
        <v>1094</v>
      </c>
      <c r="E34" s="161"/>
      <c r="F34" s="161"/>
      <c r="G34" s="161"/>
      <c r="H34" s="161"/>
      <c r="I34" s="161"/>
      <c r="J34" s="460"/>
      <c r="L34" s="118" t="s">
        <v>3133</v>
      </c>
      <c r="M34" s="118" t="s">
        <v>3133</v>
      </c>
      <c r="O34" s="289" t="s">
        <v>1997</v>
      </c>
    </row>
    <row r="35" spans="1:15" outlineLevel="1">
      <c r="A35" s="671"/>
      <c r="B35" s="1140" t="s">
        <v>1867</v>
      </c>
      <c r="C35" s="161">
        <v>1288</v>
      </c>
      <c r="D35" s="287" t="s">
        <v>1763</v>
      </c>
      <c r="E35" s="161"/>
      <c r="F35" s="161"/>
      <c r="G35" s="161"/>
      <c r="H35" s="161"/>
      <c r="I35" s="161"/>
      <c r="J35" s="460"/>
      <c r="L35" s="118" t="s">
        <v>3133</v>
      </c>
      <c r="M35" s="118" t="s">
        <v>3133</v>
      </c>
      <c r="O35" s="289" t="s">
        <v>1998</v>
      </c>
    </row>
    <row r="36" spans="1:15" s="663" customFormat="1" ht="23.4">
      <c r="A36" s="677"/>
      <c r="B36" s="1141" t="s">
        <v>888</v>
      </c>
      <c r="C36" s="469"/>
      <c r="D36" s="678"/>
      <c r="E36" s="469"/>
      <c r="F36" s="469"/>
      <c r="G36" s="469"/>
      <c r="H36" s="469"/>
      <c r="I36" s="469"/>
      <c r="J36" s="679"/>
      <c r="L36" s="471"/>
      <c r="M36" s="471"/>
      <c r="O36" s="472"/>
    </row>
    <row r="37" spans="1:15">
      <c r="A37" s="665">
        <v>2</v>
      </c>
      <c r="B37" s="1137" t="s">
        <v>1213</v>
      </c>
      <c r="C37" s="169"/>
      <c r="D37" s="168"/>
      <c r="E37" s="169"/>
      <c r="F37" s="169"/>
      <c r="G37" s="162"/>
      <c r="H37" s="169"/>
      <c r="I37" s="169"/>
      <c r="J37" s="666"/>
      <c r="L37" s="168"/>
      <c r="M37" s="168"/>
      <c r="O37" s="339"/>
    </row>
    <row r="38" spans="1:15" outlineLevel="1">
      <c r="A38" s="667"/>
      <c r="B38" s="1026" t="s">
        <v>1214</v>
      </c>
      <c r="C38" s="672">
        <v>4363</v>
      </c>
      <c r="D38" s="160" t="s">
        <v>1094</v>
      </c>
      <c r="E38" s="161"/>
      <c r="F38" s="161"/>
      <c r="G38" s="161"/>
      <c r="H38" s="161"/>
      <c r="I38" s="161"/>
      <c r="J38" s="460"/>
      <c r="L38" s="118" t="s">
        <v>3134</v>
      </c>
      <c r="M38" s="160" t="e">
        <f>VLOOKUP($O38,#REF!,7,FALSE)</f>
        <v>#REF!</v>
      </c>
      <c r="O38" s="289" t="s">
        <v>2020</v>
      </c>
    </row>
    <row r="39" spans="1:15" outlineLevel="1">
      <c r="A39" s="667"/>
      <c r="B39" s="1026" t="s">
        <v>1215</v>
      </c>
      <c r="C39" s="672">
        <v>547</v>
      </c>
      <c r="D39" s="160" t="s">
        <v>1094</v>
      </c>
      <c r="E39" s="161"/>
      <c r="F39" s="161"/>
      <c r="G39" s="161"/>
      <c r="H39" s="161"/>
      <c r="I39" s="161"/>
      <c r="J39" s="460"/>
      <c r="L39" s="118" t="s">
        <v>3134</v>
      </c>
      <c r="M39" s="160" t="e">
        <f>VLOOKUP($O39,#REF!,7,FALSE)</f>
        <v>#REF!</v>
      </c>
      <c r="O39" s="289" t="s">
        <v>2020</v>
      </c>
    </row>
    <row r="40" spans="1:15" outlineLevel="1">
      <c r="A40" s="667"/>
      <c r="B40" s="1026" t="s">
        <v>1216</v>
      </c>
      <c r="C40" s="672">
        <v>25</v>
      </c>
      <c r="D40" s="160" t="s">
        <v>1094</v>
      </c>
      <c r="E40" s="161"/>
      <c r="F40" s="161"/>
      <c r="G40" s="161"/>
      <c r="H40" s="161"/>
      <c r="I40" s="161"/>
      <c r="J40" s="460"/>
      <c r="L40" s="160" t="e">
        <f>VLOOKUP($O40,#REF!,6,FALSE)</f>
        <v>#REF!</v>
      </c>
      <c r="M40" s="160" t="e">
        <f>VLOOKUP($O40,#REF!,7,FALSE)</f>
        <v>#REF!</v>
      </c>
      <c r="O40" s="289" t="s">
        <v>1999</v>
      </c>
    </row>
    <row r="41" spans="1:15" outlineLevel="1">
      <c r="A41" s="667"/>
      <c r="B41" s="1026" t="s">
        <v>1217</v>
      </c>
      <c r="C41" s="672">
        <v>220</v>
      </c>
      <c r="D41" s="160" t="s">
        <v>1094</v>
      </c>
      <c r="E41" s="161"/>
      <c r="F41" s="161"/>
      <c r="G41" s="161"/>
      <c r="H41" s="161"/>
      <c r="I41" s="161"/>
      <c r="J41" s="460"/>
      <c r="L41" s="160" t="e">
        <f>VLOOKUP($O41,#REF!,6,FALSE)</f>
        <v>#REF!</v>
      </c>
      <c r="M41" s="160" t="e">
        <f>VLOOKUP($O41,#REF!,7,FALSE)</f>
        <v>#REF!</v>
      </c>
      <c r="O41" s="289" t="s">
        <v>2000</v>
      </c>
    </row>
    <row r="42" spans="1:15" outlineLevel="1">
      <c r="A42" s="667"/>
      <c r="B42" s="1026" t="s">
        <v>1218</v>
      </c>
      <c r="C42" s="672">
        <v>796</v>
      </c>
      <c r="D42" s="160" t="s">
        <v>1094</v>
      </c>
      <c r="E42" s="161"/>
      <c r="F42" s="161"/>
      <c r="G42" s="161"/>
      <c r="H42" s="161"/>
      <c r="I42" s="161"/>
      <c r="J42" s="460"/>
      <c r="L42" s="160" t="e">
        <f>VLOOKUP($O42,#REF!,6,FALSE)</f>
        <v>#REF!</v>
      </c>
      <c r="M42" s="160" t="e">
        <f>VLOOKUP($O42,#REF!,7,FALSE)</f>
        <v>#REF!</v>
      </c>
      <c r="O42" s="289" t="s">
        <v>2001</v>
      </c>
    </row>
    <row r="43" spans="1:15" outlineLevel="1">
      <c r="A43" s="667"/>
      <c r="B43" s="1142" t="s">
        <v>3228</v>
      </c>
      <c r="C43" s="672">
        <v>2332.98</v>
      </c>
      <c r="D43" s="160" t="s">
        <v>1094</v>
      </c>
      <c r="E43" s="161"/>
      <c r="F43" s="161"/>
      <c r="G43" s="161"/>
      <c r="H43" s="161"/>
      <c r="I43" s="161"/>
      <c r="J43" s="460"/>
      <c r="L43" s="160" t="e">
        <f>VLOOKUP($O43,#REF!,6,FALSE)</f>
        <v>#REF!</v>
      </c>
      <c r="M43" s="160" t="e">
        <f>VLOOKUP($O43,#REF!,7,FALSE)</f>
        <v>#REF!</v>
      </c>
      <c r="O43" s="289" t="s">
        <v>2002</v>
      </c>
    </row>
    <row r="44" spans="1:15" outlineLevel="1">
      <c r="A44" s="667"/>
      <c r="B44" s="1026" t="s">
        <v>3229</v>
      </c>
      <c r="C44" s="672">
        <v>1021</v>
      </c>
      <c r="D44" s="160" t="s">
        <v>1094</v>
      </c>
      <c r="E44" s="161"/>
      <c r="F44" s="161"/>
      <c r="G44" s="161"/>
      <c r="H44" s="161"/>
      <c r="I44" s="161"/>
      <c r="J44" s="460"/>
      <c r="L44" s="160" t="e">
        <f>VLOOKUP($O44,#REF!,6,FALSE)</f>
        <v>#REF!</v>
      </c>
      <c r="M44" s="160" t="e">
        <f>VLOOKUP($O44,#REF!,7,FALSE)</f>
        <v>#REF!</v>
      </c>
      <c r="O44" s="289" t="s">
        <v>2003</v>
      </c>
    </row>
    <row r="45" spans="1:15" ht="22.35" customHeight="1" outlineLevel="1">
      <c r="A45" s="667"/>
      <c r="B45" s="1026" t="s">
        <v>3230</v>
      </c>
      <c r="C45" s="672">
        <v>881</v>
      </c>
      <c r="D45" s="160" t="s">
        <v>1094</v>
      </c>
      <c r="E45" s="161"/>
      <c r="F45" s="161"/>
      <c r="G45" s="161"/>
      <c r="H45" s="161"/>
      <c r="I45" s="161"/>
      <c r="J45" s="460"/>
      <c r="L45" s="160" t="e">
        <f>VLOOKUP($O45,#REF!,6,FALSE)</f>
        <v>#REF!</v>
      </c>
      <c r="M45" s="160" t="e">
        <f>VLOOKUP($O45,#REF!,7,FALSE)</f>
        <v>#REF!</v>
      </c>
      <c r="O45" s="289" t="s">
        <v>2004</v>
      </c>
    </row>
    <row r="46" spans="1:15" ht="22.35" customHeight="1" outlineLevel="1">
      <c r="A46" s="667"/>
      <c r="B46" s="1026" t="s">
        <v>3231</v>
      </c>
      <c r="C46" s="672">
        <v>69</v>
      </c>
      <c r="D46" s="160" t="s">
        <v>1094</v>
      </c>
      <c r="E46" s="161"/>
      <c r="F46" s="161"/>
      <c r="G46" s="161"/>
      <c r="H46" s="161"/>
      <c r="I46" s="161"/>
      <c r="J46" s="460"/>
      <c r="L46" s="118" t="s">
        <v>3134</v>
      </c>
      <c r="M46" s="160" t="e">
        <f>VLOOKUP($O46,#REF!,7,FALSE)</f>
        <v>#REF!</v>
      </c>
      <c r="O46" s="289" t="s">
        <v>2005</v>
      </c>
    </row>
    <row r="47" spans="1:15" outlineLevel="1">
      <c r="A47" s="667"/>
      <c r="B47" s="1026" t="s">
        <v>1219</v>
      </c>
      <c r="C47" s="672">
        <v>3238</v>
      </c>
      <c r="D47" s="160" t="s">
        <v>645</v>
      </c>
      <c r="E47" s="161"/>
      <c r="F47" s="161"/>
      <c r="G47" s="161"/>
      <c r="H47" s="161"/>
      <c r="I47" s="161"/>
      <c r="J47" s="460"/>
      <c r="L47" s="118" t="s">
        <v>3134</v>
      </c>
      <c r="M47" s="160" t="e">
        <f>VLOOKUP($O47,#REF!,7,FALSE)</f>
        <v>#REF!</v>
      </c>
      <c r="O47" s="289" t="s">
        <v>2006</v>
      </c>
    </row>
    <row r="48" spans="1:15" outlineLevel="1">
      <c r="A48" s="667"/>
      <c r="B48" s="1026" t="s">
        <v>1220</v>
      </c>
      <c r="C48" s="672">
        <v>355</v>
      </c>
      <c r="D48" s="160" t="s">
        <v>645</v>
      </c>
      <c r="E48" s="161"/>
      <c r="F48" s="161"/>
      <c r="G48" s="161"/>
      <c r="H48" s="161"/>
      <c r="I48" s="161"/>
      <c r="J48" s="460"/>
      <c r="L48" s="118" t="s">
        <v>3134</v>
      </c>
      <c r="M48" s="160" t="e">
        <f>VLOOKUP($O48,#REF!,7,FALSE)</f>
        <v>#REF!</v>
      </c>
      <c r="O48" s="289" t="s">
        <v>2007</v>
      </c>
    </row>
    <row r="49" spans="1:15" outlineLevel="1">
      <c r="A49" s="667"/>
      <c r="B49" s="1026" t="s">
        <v>1221</v>
      </c>
      <c r="C49" s="672">
        <v>1545</v>
      </c>
      <c r="D49" s="160" t="s">
        <v>645</v>
      </c>
      <c r="E49" s="161"/>
      <c r="F49" s="161"/>
      <c r="G49" s="161"/>
      <c r="H49" s="161"/>
      <c r="I49" s="161"/>
      <c r="J49" s="460"/>
      <c r="L49" s="118" t="s">
        <v>3134</v>
      </c>
      <c r="M49" s="160" t="e">
        <f>VLOOKUP($O49,#REF!,7,FALSE)</f>
        <v>#REF!</v>
      </c>
      <c r="O49" s="289" t="s">
        <v>2008</v>
      </c>
    </row>
    <row r="50" spans="1:15" outlineLevel="1">
      <c r="A50" s="667"/>
      <c r="B50" s="1026" t="s">
        <v>1222</v>
      </c>
      <c r="C50" s="672">
        <v>114</v>
      </c>
      <c r="D50" s="160" t="s">
        <v>645</v>
      </c>
      <c r="E50" s="161"/>
      <c r="F50" s="161"/>
      <c r="G50" s="161"/>
      <c r="H50" s="161"/>
      <c r="I50" s="161"/>
      <c r="J50" s="460"/>
      <c r="L50" s="118" t="s">
        <v>3134</v>
      </c>
      <c r="M50" s="118" t="s">
        <v>3134</v>
      </c>
      <c r="O50" s="289" t="s">
        <v>2009</v>
      </c>
    </row>
    <row r="51" spans="1:15" outlineLevel="1">
      <c r="A51" s="671"/>
      <c r="B51" s="1140" t="s">
        <v>1752</v>
      </c>
      <c r="C51" s="161">
        <v>952</v>
      </c>
      <c r="D51" s="287" t="s">
        <v>1762</v>
      </c>
      <c r="E51" s="161"/>
      <c r="F51" s="161"/>
      <c r="G51" s="161"/>
      <c r="H51" s="161"/>
      <c r="I51" s="161"/>
      <c r="J51" s="460"/>
      <c r="L51" s="160" t="e">
        <f>VLOOKUP($O51,#REF!,6,FALSE)</f>
        <v>#REF!</v>
      </c>
      <c r="M51" s="160" t="e">
        <f>VLOOKUP($O51,#REF!,7,FALSE)</f>
        <v>#REF!</v>
      </c>
      <c r="O51" s="289" t="s">
        <v>2010</v>
      </c>
    </row>
    <row r="52" spans="1:15" outlineLevel="1">
      <c r="A52" s="671"/>
      <c r="B52" s="1140" t="s">
        <v>1753</v>
      </c>
      <c r="C52" s="161">
        <v>210</v>
      </c>
      <c r="D52" s="287" t="s">
        <v>1762</v>
      </c>
      <c r="E52" s="161"/>
      <c r="F52" s="161"/>
      <c r="G52" s="161"/>
      <c r="H52" s="161"/>
      <c r="I52" s="161"/>
      <c r="J52" s="460"/>
      <c r="L52" s="160" t="e">
        <f>VLOOKUP($O52,#REF!,6,FALSE)</f>
        <v>#REF!</v>
      </c>
      <c r="M52" s="160" t="e">
        <f>VLOOKUP($O52,#REF!,7,FALSE)</f>
        <v>#REF!</v>
      </c>
      <c r="O52" s="289" t="s">
        <v>2011</v>
      </c>
    </row>
    <row r="53" spans="1:15" outlineLevel="1">
      <c r="A53" s="671"/>
      <c r="B53" s="1140" t="s">
        <v>1754</v>
      </c>
      <c r="C53" s="161">
        <v>1545</v>
      </c>
      <c r="D53" s="287" t="s">
        <v>1762</v>
      </c>
      <c r="E53" s="161"/>
      <c r="F53" s="161"/>
      <c r="G53" s="161"/>
      <c r="H53" s="161"/>
      <c r="I53" s="161"/>
      <c r="J53" s="460"/>
      <c r="L53" s="160" t="e">
        <f>VLOOKUP($O53,#REF!,6,FALSE)</f>
        <v>#REF!</v>
      </c>
      <c r="M53" s="160" t="e">
        <f>VLOOKUP($O53,#REF!,7,FALSE)</f>
        <v>#REF!</v>
      </c>
      <c r="O53" s="289" t="s">
        <v>2012</v>
      </c>
    </row>
    <row r="54" spans="1:15" outlineLevel="1">
      <c r="A54" s="671"/>
      <c r="B54" s="1140" t="s">
        <v>1755</v>
      </c>
      <c r="C54" s="161">
        <v>2598</v>
      </c>
      <c r="D54" s="287" t="s">
        <v>1762</v>
      </c>
      <c r="E54" s="161"/>
      <c r="F54" s="161"/>
      <c r="G54" s="161"/>
      <c r="H54" s="161"/>
      <c r="I54" s="161"/>
      <c r="J54" s="460"/>
      <c r="L54" s="160" t="e">
        <f>VLOOKUP($O54,#REF!,6,FALSE)</f>
        <v>#REF!</v>
      </c>
      <c r="M54" s="160" t="e">
        <f>VLOOKUP($O54,#REF!,7,FALSE)</f>
        <v>#REF!</v>
      </c>
      <c r="O54" s="289" t="s">
        <v>2013</v>
      </c>
    </row>
    <row r="55" spans="1:15" outlineLevel="1">
      <c r="A55" s="671"/>
      <c r="B55" s="1140" t="s">
        <v>1756</v>
      </c>
      <c r="C55" s="161">
        <v>559</v>
      </c>
      <c r="D55" s="287" t="s">
        <v>1762</v>
      </c>
      <c r="E55" s="161"/>
      <c r="F55" s="161"/>
      <c r="G55" s="161"/>
      <c r="H55" s="161"/>
      <c r="I55" s="161"/>
      <c r="J55" s="460"/>
      <c r="L55" s="160" t="e">
        <f>VLOOKUP($O55,#REF!,6,FALSE)</f>
        <v>#REF!</v>
      </c>
      <c r="M55" s="160" t="e">
        <f>VLOOKUP($O55,#REF!,7,FALSE)</f>
        <v>#REF!</v>
      </c>
      <c r="O55" s="289" t="s">
        <v>2014</v>
      </c>
    </row>
    <row r="56" spans="1:15" outlineLevel="1">
      <c r="A56" s="671"/>
      <c r="B56" s="1140" t="s">
        <v>1757</v>
      </c>
      <c r="C56" s="161">
        <v>98.6</v>
      </c>
      <c r="D56" s="287" t="s">
        <v>1762</v>
      </c>
      <c r="E56" s="161"/>
      <c r="F56" s="161"/>
      <c r="G56" s="161"/>
      <c r="H56" s="161"/>
      <c r="I56" s="161"/>
      <c r="J56" s="460"/>
      <c r="L56" s="160" t="e">
        <f>VLOOKUP($O56,#REF!,6,FALSE)</f>
        <v>#REF!</v>
      </c>
      <c r="M56" s="160" t="e">
        <f>VLOOKUP($O56,#REF!,7,FALSE)</f>
        <v>#REF!</v>
      </c>
      <c r="O56" s="289" t="s">
        <v>2015</v>
      </c>
    </row>
    <row r="57" spans="1:15" ht="22.35" customHeight="1" outlineLevel="1">
      <c r="A57" s="671"/>
      <c r="B57" s="1140" t="s">
        <v>3150</v>
      </c>
      <c r="C57" s="161">
        <v>467</v>
      </c>
      <c r="D57" s="287" t="s">
        <v>1762</v>
      </c>
      <c r="E57" s="161"/>
      <c r="F57" s="161"/>
      <c r="G57" s="161"/>
      <c r="H57" s="161"/>
      <c r="I57" s="161"/>
      <c r="J57" s="460"/>
      <c r="L57" s="160" t="e">
        <f>VLOOKUP($O57,#REF!,6,FALSE)</f>
        <v>#REF!</v>
      </c>
      <c r="M57" s="160" t="e">
        <f>VLOOKUP($O57,#REF!,7,FALSE)</f>
        <v>#REF!</v>
      </c>
      <c r="O57" s="289" t="s">
        <v>2016</v>
      </c>
    </row>
    <row r="58" spans="1:15" outlineLevel="1">
      <c r="A58" s="671"/>
      <c r="B58" s="1140" t="s">
        <v>3232</v>
      </c>
      <c r="C58" s="161">
        <v>75</v>
      </c>
      <c r="D58" s="287" t="s">
        <v>1762</v>
      </c>
      <c r="E58" s="161"/>
      <c r="F58" s="161"/>
      <c r="G58" s="161"/>
      <c r="H58" s="161"/>
      <c r="I58" s="161"/>
      <c r="J58" s="460"/>
      <c r="L58" s="160" t="e">
        <f>VLOOKUP($O58,#REF!,6,FALSE)</f>
        <v>#REF!</v>
      </c>
      <c r="M58" s="160" t="e">
        <f>VLOOKUP($O58,#REF!,7,FALSE)</f>
        <v>#REF!</v>
      </c>
      <c r="O58" s="289" t="s">
        <v>1758</v>
      </c>
    </row>
    <row r="59" spans="1:15" outlineLevel="1">
      <c r="A59" s="671"/>
      <c r="B59" s="1140" t="s">
        <v>1759</v>
      </c>
      <c r="C59" s="161">
        <v>4170</v>
      </c>
      <c r="D59" s="287" t="s">
        <v>1763</v>
      </c>
      <c r="E59" s="161"/>
      <c r="F59" s="161"/>
      <c r="G59" s="161"/>
      <c r="H59" s="161"/>
      <c r="I59" s="161"/>
      <c r="J59" s="460"/>
      <c r="L59" s="118" t="s">
        <v>3134</v>
      </c>
      <c r="M59" s="118" t="s">
        <v>3134</v>
      </c>
      <c r="O59" s="289" t="s">
        <v>2017</v>
      </c>
    </row>
    <row r="60" spans="1:15" outlineLevel="1">
      <c r="A60" s="671"/>
      <c r="B60" s="1140" t="s">
        <v>1760</v>
      </c>
      <c r="C60" s="161">
        <v>954</v>
      </c>
      <c r="D60" s="287" t="s">
        <v>1763</v>
      </c>
      <c r="E60" s="161"/>
      <c r="F60" s="161"/>
      <c r="G60" s="161"/>
      <c r="H60" s="161"/>
      <c r="I60" s="161"/>
      <c r="J60" s="460"/>
      <c r="L60" s="160" t="e">
        <f>VLOOKUP($O60,#REF!,6,FALSE)</f>
        <v>#REF!</v>
      </c>
      <c r="M60" s="118" t="s">
        <v>3134</v>
      </c>
      <c r="O60" s="289" t="s">
        <v>2018</v>
      </c>
    </row>
    <row r="61" spans="1:15" outlineLevel="1">
      <c r="A61" s="671"/>
      <c r="B61" s="1140" t="s">
        <v>1761</v>
      </c>
      <c r="C61" s="161">
        <v>142.67999999999998</v>
      </c>
      <c r="D61" s="287" t="s">
        <v>1763</v>
      </c>
      <c r="E61" s="161"/>
      <c r="F61" s="161"/>
      <c r="G61" s="161"/>
      <c r="H61" s="161"/>
      <c r="I61" s="161"/>
      <c r="J61" s="460"/>
      <c r="L61" s="160" t="e">
        <f>VLOOKUP($O61,#REF!,6,FALSE)</f>
        <v>#REF!</v>
      </c>
      <c r="M61" s="118" t="s">
        <v>3134</v>
      </c>
      <c r="O61" s="289" t="s">
        <v>2019</v>
      </c>
    </row>
    <row r="62" spans="1:15" outlineLevel="1">
      <c r="A62" s="671"/>
      <c r="B62" s="1140" t="s">
        <v>3178</v>
      </c>
      <c r="C62" s="161">
        <v>468</v>
      </c>
      <c r="D62" s="287" t="s">
        <v>1762</v>
      </c>
      <c r="E62" s="161"/>
      <c r="F62" s="161"/>
      <c r="G62" s="161"/>
      <c r="H62" s="161"/>
      <c r="I62" s="161"/>
      <c r="J62" s="460"/>
      <c r="L62" s="160" t="e">
        <f>VLOOKUP($O62,#REF!,6,FALSE)</f>
        <v>#REF!</v>
      </c>
      <c r="M62" s="160" t="e">
        <f>VLOOKUP($O62,#REF!,7,FALSE)</f>
        <v>#REF!</v>
      </c>
      <c r="O62" s="289" t="s">
        <v>2001</v>
      </c>
    </row>
    <row r="63" spans="1:15" outlineLevel="1">
      <c r="A63" s="671"/>
      <c r="B63" s="1140" t="s">
        <v>1866</v>
      </c>
      <c r="C63" s="161">
        <v>186</v>
      </c>
      <c r="D63" s="287" t="s">
        <v>1762</v>
      </c>
      <c r="E63" s="161"/>
      <c r="F63" s="161"/>
      <c r="G63" s="161"/>
      <c r="H63" s="161"/>
      <c r="I63" s="161"/>
      <c r="J63" s="460"/>
      <c r="L63" s="118" t="s">
        <v>3134</v>
      </c>
      <c r="M63" s="160" t="e">
        <f>VLOOKUP($O63,#REF!,7,FALSE)</f>
        <v>#REF!</v>
      </c>
      <c r="O63" s="289" t="s">
        <v>1936</v>
      </c>
    </row>
    <row r="64" spans="1:15" outlineLevel="1">
      <c r="A64" s="671"/>
      <c r="B64" s="1140" t="s">
        <v>1865</v>
      </c>
      <c r="C64" s="161">
        <v>11410</v>
      </c>
      <c r="D64" s="287" t="s">
        <v>1762</v>
      </c>
      <c r="E64" s="161"/>
      <c r="F64" s="161"/>
      <c r="G64" s="161"/>
      <c r="H64" s="161"/>
      <c r="I64" s="161"/>
      <c r="J64" s="460"/>
      <c r="L64" s="118" t="s">
        <v>3134</v>
      </c>
      <c r="M64" s="160" t="e">
        <f>VLOOKUP($O64,#REF!,7,FALSE)</f>
        <v>#REF!</v>
      </c>
      <c r="O64" s="289" t="s">
        <v>1936</v>
      </c>
    </row>
    <row r="65" spans="1:15">
      <c r="A65" s="680"/>
      <c r="B65" s="1141" t="s">
        <v>888</v>
      </c>
      <c r="C65" s="469"/>
      <c r="D65" s="678"/>
      <c r="E65" s="469"/>
      <c r="F65" s="469"/>
      <c r="G65" s="469"/>
      <c r="H65" s="469"/>
      <c r="I65" s="469"/>
      <c r="J65" s="679"/>
      <c r="L65" s="471"/>
      <c r="M65" s="471"/>
      <c r="O65" s="472"/>
    </row>
    <row r="66" spans="1:15">
      <c r="A66" s="665">
        <v>3</v>
      </c>
      <c r="B66" s="1137" t="s">
        <v>1452</v>
      </c>
      <c r="C66" s="169"/>
      <c r="D66" s="168"/>
      <c r="E66" s="169"/>
      <c r="F66" s="169"/>
      <c r="G66" s="162"/>
      <c r="H66" s="169"/>
      <c r="I66" s="169"/>
      <c r="J66" s="666"/>
      <c r="L66" s="168"/>
      <c r="M66" s="168"/>
      <c r="O66" s="339"/>
    </row>
    <row r="67" spans="1:15" outlineLevel="1">
      <c r="A67" s="681"/>
      <c r="B67" s="1142" t="s">
        <v>1368</v>
      </c>
      <c r="C67" s="161">
        <v>5740</v>
      </c>
      <c r="D67" s="160" t="s">
        <v>1094</v>
      </c>
      <c r="E67" s="161"/>
      <c r="F67" s="161"/>
      <c r="G67" s="161"/>
      <c r="H67" s="161"/>
      <c r="I67" s="161"/>
      <c r="J67" s="460"/>
      <c r="L67" s="160" t="e">
        <f>VLOOKUP($O67,#REF!,6,FALSE)</f>
        <v>#REF!</v>
      </c>
      <c r="M67" s="160" t="e">
        <f>VLOOKUP($O67,#REF!,7,FALSE)</f>
        <v>#REF!</v>
      </c>
      <c r="O67" s="289" t="s">
        <v>2021</v>
      </c>
    </row>
    <row r="68" spans="1:15" outlineLevel="1">
      <c r="A68" s="681"/>
      <c r="B68" s="1142" t="s">
        <v>1114</v>
      </c>
      <c r="C68" s="161">
        <v>568</v>
      </c>
      <c r="D68" s="160" t="s">
        <v>1094</v>
      </c>
      <c r="E68" s="161"/>
      <c r="F68" s="161"/>
      <c r="G68" s="161"/>
      <c r="H68" s="161"/>
      <c r="I68" s="161"/>
      <c r="J68" s="460"/>
      <c r="L68" s="160" t="e">
        <f>VLOOKUP($O68,#REF!,6,FALSE)</f>
        <v>#REF!</v>
      </c>
      <c r="M68" s="160" t="e">
        <f>VLOOKUP($O68,#REF!,7,FALSE)</f>
        <v>#REF!</v>
      </c>
      <c r="O68" s="289" t="s">
        <v>2022</v>
      </c>
    </row>
    <row r="69" spans="1:15" outlineLevel="1">
      <c r="A69" s="681"/>
      <c r="B69" s="1142" t="s">
        <v>1115</v>
      </c>
      <c r="C69" s="161"/>
      <c r="D69" s="682"/>
      <c r="E69" s="161"/>
      <c r="F69" s="161"/>
      <c r="G69" s="165"/>
      <c r="H69" s="161"/>
      <c r="I69" s="161"/>
      <c r="J69" s="460"/>
      <c r="L69" s="160"/>
      <c r="M69" s="160"/>
      <c r="O69" s="289"/>
    </row>
    <row r="70" spans="1:15" outlineLevel="1">
      <c r="A70" s="681"/>
      <c r="B70" s="1026" t="s">
        <v>1116</v>
      </c>
      <c r="C70" s="161">
        <v>90</v>
      </c>
      <c r="D70" s="160" t="s">
        <v>1094</v>
      </c>
      <c r="E70" s="161"/>
      <c r="F70" s="161"/>
      <c r="G70" s="161"/>
      <c r="H70" s="161"/>
      <c r="I70" s="161"/>
      <c r="J70" s="460"/>
      <c r="L70" s="160" t="e">
        <f>VLOOKUP($O70,#REF!,6,FALSE)</f>
        <v>#REF!</v>
      </c>
      <c r="M70" s="160" t="e">
        <f>VLOOKUP($O70,#REF!,7,FALSE)</f>
        <v>#REF!</v>
      </c>
      <c r="O70" s="289" t="s">
        <v>2023</v>
      </c>
    </row>
    <row r="71" spans="1:15" outlineLevel="1">
      <c r="A71" s="681"/>
      <c r="B71" s="1026" t="s">
        <v>1115</v>
      </c>
      <c r="C71" s="161"/>
      <c r="D71" s="682"/>
      <c r="E71" s="161"/>
      <c r="F71" s="161"/>
      <c r="G71" s="165"/>
      <c r="H71" s="161"/>
      <c r="I71" s="161"/>
      <c r="J71" s="460"/>
      <c r="L71" s="160"/>
      <c r="M71" s="160"/>
      <c r="O71" s="289"/>
    </row>
    <row r="72" spans="1:15" outlineLevel="1">
      <c r="A72" s="681"/>
      <c r="B72" s="1026" t="s">
        <v>1117</v>
      </c>
      <c r="C72" s="161">
        <v>2963</v>
      </c>
      <c r="D72" s="160" t="s">
        <v>1094</v>
      </c>
      <c r="E72" s="161"/>
      <c r="F72" s="161"/>
      <c r="G72" s="161"/>
      <c r="H72" s="161"/>
      <c r="I72" s="161"/>
      <c r="J72" s="460"/>
      <c r="L72" s="160" t="e">
        <f>VLOOKUP($O72,#REF!,6,FALSE)</f>
        <v>#REF!</v>
      </c>
      <c r="M72" s="160" t="e">
        <f>VLOOKUP($O72,#REF!,7,FALSE)</f>
        <v>#REF!</v>
      </c>
      <c r="O72" s="289" t="s">
        <v>2024</v>
      </c>
    </row>
    <row r="73" spans="1:15" outlineLevel="1">
      <c r="A73" s="681"/>
      <c r="B73" s="1026" t="s">
        <v>1369</v>
      </c>
      <c r="C73" s="161"/>
      <c r="D73" s="682"/>
      <c r="E73" s="161"/>
      <c r="F73" s="161"/>
      <c r="G73" s="165"/>
      <c r="H73" s="161"/>
      <c r="I73" s="161"/>
      <c r="J73" s="460"/>
      <c r="L73" s="160"/>
      <c r="M73" s="160"/>
      <c r="O73" s="289"/>
    </row>
    <row r="74" spans="1:15" outlineLevel="1">
      <c r="A74" s="681"/>
      <c r="B74" s="1026" t="s">
        <v>3233</v>
      </c>
      <c r="C74" s="161">
        <v>519</v>
      </c>
      <c r="D74" s="160" t="s">
        <v>1094</v>
      </c>
      <c r="E74" s="161"/>
      <c r="F74" s="161"/>
      <c r="G74" s="161"/>
      <c r="H74" s="161"/>
      <c r="I74" s="161"/>
      <c r="J74" s="460"/>
      <c r="L74" s="160" t="e">
        <f>VLOOKUP($O74,#REF!,6,FALSE)</f>
        <v>#REF!</v>
      </c>
      <c r="M74" s="160" t="e">
        <f>VLOOKUP($O74,#REF!,7,FALSE)</f>
        <v>#REF!</v>
      </c>
      <c r="O74" s="289" t="s">
        <v>2025</v>
      </c>
    </row>
    <row r="75" spans="1:15" outlineLevel="1">
      <c r="A75" s="681"/>
      <c r="B75" s="1026" t="s">
        <v>1118</v>
      </c>
      <c r="C75" s="161"/>
      <c r="D75" s="682"/>
      <c r="E75" s="161"/>
      <c r="F75" s="161"/>
      <c r="G75" s="165"/>
      <c r="H75" s="161"/>
      <c r="I75" s="161"/>
      <c r="J75" s="460"/>
      <c r="L75" s="160"/>
      <c r="M75" s="160"/>
      <c r="O75" s="289"/>
    </row>
    <row r="76" spans="1:15" outlineLevel="1">
      <c r="A76" s="681"/>
      <c r="B76" s="1142" t="s">
        <v>1119</v>
      </c>
      <c r="C76" s="161">
        <v>1475</v>
      </c>
      <c r="D76" s="160" t="s">
        <v>1094</v>
      </c>
      <c r="E76" s="161"/>
      <c r="F76" s="161"/>
      <c r="G76" s="161"/>
      <c r="H76" s="161"/>
      <c r="I76" s="161"/>
      <c r="J76" s="460"/>
      <c r="L76" s="160" t="e">
        <f>VLOOKUP($O76,#REF!,6,FALSE)</f>
        <v>#REF!</v>
      </c>
      <c r="M76" s="160" t="e">
        <f>VLOOKUP($O76,#REF!,7,FALSE)</f>
        <v>#REF!</v>
      </c>
      <c r="O76" s="289" t="s">
        <v>2021</v>
      </c>
    </row>
    <row r="77" spans="1:15" outlineLevel="1">
      <c r="A77" s="671"/>
      <c r="B77" s="1140" t="s">
        <v>1764</v>
      </c>
      <c r="C77" s="161">
        <v>2563</v>
      </c>
      <c r="D77" s="287" t="s">
        <v>1762</v>
      </c>
      <c r="E77" s="161"/>
      <c r="F77" s="161"/>
      <c r="G77" s="161"/>
      <c r="H77" s="161"/>
      <c r="I77" s="161"/>
      <c r="J77" s="460"/>
      <c r="L77" s="160" t="e">
        <f>VLOOKUP($O77,#REF!,6,FALSE)</f>
        <v>#REF!</v>
      </c>
      <c r="M77" s="160" t="e">
        <f>VLOOKUP($O77,#REF!,7,FALSE)</f>
        <v>#REF!</v>
      </c>
      <c r="O77" s="289" t="s">
        <v>2022</v>
      </c>
    </row>
    <row r="78" spans="1:15" ht="24" customHeight="1" outlineLevel="1">
      <c r="A78" s="671"/>
      <c r="B78" s="1140" t="s">
        <v>1765</v>
      </c>
      <c r="C78" s="161">
        <v>211</v>
      </c>
      <c r="D78" s="287" t="s">
        <v>1762</v>
      </c>
      <c r="E78" s="161"/>
      <c r="F78" s="161"/>
      <c r="G78" s="161"/>
      <c r="H78" s="161"/>
      <c r="I78" s="161"/>
      <c r="J78" s="460"/>
      <c r="L78" s="160" t="e">
        <f>VLOOKUP($O78,#REF!,6,FALSE)</f>
        <v>#REF!</v>
      </c>
      <c r="M78" s="160" t="e">
        <f>VLOOKUP($O78,#REF!,7,FALSE)</f>
        <v>#REF!</v>
      </c>
      <c r="O78" s="289" t="s">
        <v>2026</v>
      </c>
    </row>
    <row r="79" spans="1:15" outlineLevel="1">
      <c r="A79" s="671"/>
      <c r="B79" s="1140" t="s">
        <v>3234</v>
      </c>
      <c r="C79" s="161">
        <v>1569</v>
      </c>
      <c r="D79" s="287" t="s">
        <v>1762</v>
      </c>
      <c r="E79" s="161"/>
      <c r="F79" s="161"/>
      <c r="G79" s="161"/>
      <c r="H79" s="161"/>
      <c r="I79" s="161"/>
      <c r="J79" s="460"/>
      <c r="L79" s="160" t="e">
        <f>VLOOKUP($O79,#REF!,6,FALSE)</f>
        <v>#REF!</v>
      </c>
      <c r="M79" s="160" t="e">
        <f>VLOOKUP($O79,#REF!,7,FALSE)</f>
        <v>#REF!</v>
      </c>
      <c r="O79" s="289" t="s">
        <v>2027</v>
      </c>
    </row>
    <row r="80" spans="1:15" outlineLevel="1">
      <c r="A80" s="671"/>
      <c r="B80" s="1140" t="s">
        <v>3235</v>
      </c>
      <c r="C80" s="161">
        <v>937</v>
      </c>
      <c r="D80" s="287" t="s">
        <v>1762</v>
      </c>
      <c r="E80" s="161"/>
      <c r="F80" s="161"/>
      <c r="G80" s="161"/>
      <c r="H80" s="161"/>
      <c r="I80" s="161"/>
      <c r="J80" s="460"/>
      <c r="L80" s="160" t="e">
        <f>VLOOKUP($O80,#REF!,6,FALSE)</f>
        <v>#REF!</v>
      </c>
      <c r="M80" s="160" t="e">
        <f>VLOOKUP($O80,#REF!,7,FALSE)</f>
        <v>#REF!</v>
      </c>
      <c r="O80" s="289" t="s">
        <v>2028</v>
      </c>
    </row>
    <row r="81" spans="1:15" outlineLevel="1">
      <c r="A81" s="671"/>
      <c r="B81" s="1140" t="s">
        <v>3236</v>
      </c>
      <c r="C81" s="161">
        <v>176</v>
      </c>
      <c r="D81" s="287" t="s">
        <v>1762</v>
      </c>
      <c r="E81" s="161"/>
      <c r="F81" s="161"/>
      <c r="G81" s="161"/>
      <c r="H81" s="161"/>
      <c r="I81" s="161"/>
      <c r="J81" s="460"/>
      <c r="L81" s="160" t="e">
        <f>VLOOKUP($O81,#REF!,6,FALSE)</f>
        <v>#REF!</v>
      </c>
      <c r="M81" s="160" t="e">
        <f>VLOOKUP($O81,#REF!,7,FALSE)</f>
        <v>#REF!</v>
      </c>
      <c r="O81" s="289" t="s">
        <v>2028</v>
      </c>
    </row>
    <row r="82" spans="1:15" ht="49.2" outlineLevel="1">
      <c r="A82" s="671"/>
      <c r="B82" s="1140" t="s">
        <v>3237</v>
      </c>
      <c r="C82" s="161">
        <v>641</v>
      </c>
      <c r="D82" s="287" t="s">
        <v>1762</v>
      </c>
      <c r="E82" s="161"/>
      <c r="F82" s="161"/>
      <c r="G82" s="161"/>
      <c r="H82" s="161"/>
      <c r="I82" s="161"/>
      <c r="J82" s="460"/>
      <c r="L82" s="160" t="e">
        <f>VLOOKUP($O82,#REF!,6,FALSE)</f>
        <v>#REF!</v>
      </c>
      <c r="M82" s="160" t="e">
        <f>VLOOKUP($O82,#REF!,7,FALSE)</f>
        <v>#REF!</v>
      </c>
      <c r="O82" s="289" t="s">
        <v>2029</v>
      </c>
    </row>
    <row r="83" spans="1:15" outlineLevel="1">
      <c r="A83" s="671"/>
      <c r="B83" s="1140" t="s">
        <v>1766</v>
      </c>
      <c r="C83" s="161">
        <v>102</v>
      </c>
      <c r="D83" s="287" t="s">
        <v>1464</v>
      </c>
      <c r="E83" s="161"/>
      <c r="F83" s="161"/>
      <c r="G83" s="161"/>
      <c r="H83" s="161"/>
      <c r="I83" s="161"/>
      <c r="J83" s="460"/>
      <c r="L83" s="118" t="s">
        <v>3134</v>
      </c>
      <c r="M83" s="118" t="s">
        <v>3134</v>
      </c>
      <c r="O83" s="289" t="s">
        <v>2030</v>
      </c>
    </row>
    <row r="84" spans="1:15">
      <c r="A84" s="680"/>
      <c r="B84" s="1141" t="s">
        <v>888</v>
      </c>
      <c r="C84" s="469"/>
      <c r="D84" s="678"/>
      <c r="E84" s="469"/>
      <c r="F84" s="469"/>
      <c r="G84" s="469"/>
      <c r="H84" s="469"/>
      <c r="I84" s="469"/>
      <c r="J84" s="679"/>
      <c r="L84" s="471"/>
      <c r="M84" s="471"/>
      <c r="O84" s="472"/>
    </row>
    <row r="85" spans="1:15">
      <c r="A85" s="665">
        <v>4</v>
      </c>
      <c r="B85" s="1137" t="s">
        <v>1225</v>
      </c>
      <c r="C85" s="285"/>
      <c r="D85" s="162"/>
      <c r="E85" s="169"/>
      <c r="F85" s="169"/>
      <c r="G85" s="162"/>
      <c r="H85" s="169"/>
      <c r="I85" s="169"/>
      <c r="J85" s="666"/>
      <c r="L85" s="168"/>
      <c r="M85" s="168"/>
      <c r="O85" s="339"/>
    </row>
    <row r="86" spans="1:15" outlineLevel="1">
      <c r="A86" s="667"/>
      <c r="B86" s="1143" t="s">
        <v>1226</v>
      </c>
      <c r="C86" s="161"/>
      <c r="D86" s="160"/>
      <c r="E86" s="161"/>
      <c r="F86" s="161"/>
      <c r="G86" s="161"/>
      <c r="H86" s="161"/>
      <c r="I86" s="161"/>
      <c r="J86" s="460"/>
      <c r="L86" s="160" t="e">
        <f>VLOOKUP($O86,#REF!,6,FALSE)</f>
        <v>#REF!</v>
      </c>
      <c r="M86" s="160" t="e">
        <f>VLOOKUP($O86,#REF!,7,FALSE)</f>
        <v>#REF!</v>
      </c>
      <c r="O86" s="289" t="s">
        <v>2031</v>
      </c>
    </row>
    <row r="87" spans="1:15" outlineLevel="1">
      <c r="A87" s="671"/>
      <c r="B87" s="1140" t="s">
        <v>3238</v>
      </c>
      <c r="C87" s="161">
        <v>2734</v>
      </c>
      <c r="D87" s="287" t="s">
        <v>1094</v>
      </c>
      <c r="E87" s="161"/>
      <c r="F87" s="161"/>
      <c r="G87" s="161"/>
      <c r="H87" s="161"/>
      <c r="I87" s="161"/>
      <c r="J87" s="460"/>
      <c r="L87" s="160" t="e">
        <f>VLOOKUP($O87,#REF!,6,FALSE)</f>
        <v>#REF!</v>
      </c>
      <c r="M87" s="160" t="e">
        <f>VLOOKUP($O87,#REF!,7,FALSE)</f>
        <v>#REF!</v>
      </c>
      <c r="O87" s="289" t="s">
        <v>2031</v>
      </c>
    </row>
    <row r="88" spans="1:15" outlineLevel="1">
      <c r="A88" s="671"/>
      <c r="B88" s="1140" t="s">
        <v>1860</v>
      </c>
      <c r="C88" s="161">
        <v>419</v>
      </c>
      <c r="D88" s="287" t="s">
        <v>1094</v>
      </c>
      <c r="E88" s="161"/>
      <c r="F88" s="161"/>
      <c r="G88" s="161"/>
      <c r="H88" s="161"/>
      <c r="I88" s="161"/>
      <c r="J88" s="460"/>
      <c r="L88" s="118" t="s">
        <v>3134</v>
      </c>
      <c r="M88" s="118" t="s">
        <v>3134</v>
      </c>
      <c r="O88" s="289" t="s">
        <v>2032</v>
      </c>
    </row>
    <row r="89" spans="1:15" outlineLevel="1">
      <c r="A89" s="671"/>
      <c r="B89" s="1140" t="s">
        <v>1882</v>
      </c>
      <c r="C89" s="167"/>
      <c r="D89" s="287"/>
      <c r="E89" s="167"/>
      <c r="F89" s="161"/>
      <c r="G89" s="288"/>
      <c r="H89" s="161"/>
      <c r="I89" s="161"/>
      <c r="J89" s="669"/>
      <c r="L89" s="160"/>
      <c r="M89" s="166"/>
      <c r="O89" s="289"/>
    </row>
    <row r="90" spans="1:15" outlineLevel="1">
      <c r="A90" s="671"/>
      <c r="B90" s="1140" t="s">
        <v>3239</v>
      </c>
      <c r="C90" s="161">
        <v>3452</v>
      </c>
      <c r="D90" s="287" t="s">
        <v>1094</v>
      </c>
      <c r="E90" s="161"/>
      <c r="F90" s="161"/>
      <c r="G90" s="161"/>
      <c r="H90" s="161"/>
      <c r="I90" s="161"/>
      <c r="J90" s="460"/>
      <c r="L90" s="118" t="e">
        <f>VLOOKUP($O90,#REF!,6,FALSE)</f>
        <v>#REF!</v>
      </c>
      <c r="M90" s="118" t="e">
        <f>VLOOKUP($O90,#REF!,7,FALSE)</f>
        <v>#REF!</v>
      </c>
      <c r="O90" s="289" t="s">
        <v>2031</v>
      </c>
    </row>
    <row r="91" spans="1:15" outlineLevel="1">
      <c r="A91" s="671"/>
      <c r="B91" s="1140" t="s">
        <v>3240</v>
      </c>
      <c r="C91" s="161">
        <v>428</v>
      </c>
      <c r="D91" s="287" t="s">
        <v>1094</v>
      </c>
      <c r="E91" s="161"/>
      <c r="F91" s="161"/>
      <c r="G91" s="161"/>
      <c r="H91" s="161"/>
      <c r="I91" s="161"/>
      <c r="J91" s="460"/>
      <c r="L91" s="118" t="e">
        <f>VLOOKUP($O91,#REF!,6,FALSE)</f>
        <v>#REF!</v>
      </c>
      <c r="M91" s="118" t="e">
        <f>VLOOKUP($O91,#REF!,7,FALSE)</f>
        <v>#REF!</v>
      </c>
      <c r="O91" s="289" t="s">
        <v>2031</v>
      </c>
    </row>
    <row r="92" spans="1:15" outlineLevel="1">
      <c r="A92" s="671"/>
      <c r="B92" s="1140" t="s">
        <v>3241</v>
      </c>
      <c r="C92" s="161">
        <v>367</v>
      </c>
      <c r="D92" s="287" t="s">
        <v>1094</v>
      </c>
      <c r="E92" s="161"/>
      <c r="F92" s="161"/>
      <c r="G92" s="161"/>
      <c r="H92" s="161"/>
      <c r="I92" s="161"/>
      <c r="J92" s="460"/>
      <c r="L92" s="118" t="e">
        <f>VLOOKUP($O92,#REF!,6,FALSE)</f>
        <v>#REF!</v>
      </c>
      <c r="M92" s="118" t="e">
        <f>VLOOKUP($O92,#REF!,7,FALSE)</f>
        <v>#REF!</v>
      </c>
      <c r="O92" s="289" t="s">
        <v>2031</v>
      </c>
    </row>
    <row r="93" spans="1:15" outlineLevel="1">
      <c r="A93" s="671"/>
      <c r="B93" s="1140" t="s">
        <v>3242</v>
      </c>
      <c r="C93" s="161"/>
      <c r="D93" s="287"/>
      <c r="E93" s="161"/>
      <c r="F93" s="161"/>
      <c r="G93" s="161"/>
      <c r="H93" s="161"/>
      <c r="I93" s="161"/>
      <c r="J93" s="460"/>
      <c r="L93" s="118" t="e">
        <f>VLOOKUP($O93,#REF!,6,FALSE)</f>
        <v>#REF!</v>
      </c>
      <c r="M93" s="118" t="e">
        <f>VLOOKUP($O93,#REF!,7,FALSE)</f>
        <v>#REF!</v>
      </c>
      <c r="O93" s="289" t="s">
        <v>2031</v>
      </c>
    </row>
    <row r="94" spans="1:15" outlineLevel="1">
      <c r="A94" s="671"/>
      <c r="B94" s="1144" t="s">
        <v>1227</v>
      </c>
      <c r="C94" s="161"/>
      <c r="D94" s="287"/>
      <c r="E94" s="161"/>
      <c r="F94" s="161"/>
      <c r="G94" s="161"/>
      <c r="H94" s="161"/>
      <c r="I94" s="161"/>
      <c r="J94" s="460"/>
      <c r="L94" s="118" t="e">
        <f>VLOOKUP($O94,#REF!,6,FALSE)</f>
        <v>#REF!</v>
      </c>
      <c r="M94" s="118" t="e">
        <f>VLOOKUP($O94,#REF!,7,FALSE)</f>
        <v>#REF!</v>
      </c>
      <c r="O94" s="289" t="s">
        <v>2033</v>
      </c>
    </row>
    <row r="95" spans="1:15" outlineLevel="1">
      <c r="A95" s="671"/>
      <c r="B95" s="1140" t="s">
        <v>3243</v>
      </c>
      <c r="C95" s="685">
        <v>3201</v>
      </c>
      <c r="D95" s="287" t="s">
        <v>1094</v>
      </c>
      <c r="E95" s="161"/>
      <c r="F95" s="161"/>
      <c r="G95" s="161"/>
      <c r="H95" s="161"/>
      <c r="I95" s="161"/>
      <c r="J95" s="460"/>
      <c r="L95" s="118" t="e">
        <f>VLOOKUP($O95,#REF!,6,FALSE)</f>
        <v>#REF!</v>
      </c>
      <c r="M95" s="118" t="e">
        <f>VLOOKUP($O95,#REF!,7,FALSE)</f>
        <v>#REF!</v>
      </c>
      <c r="O95" s="289" t="s">
        <v>2033</v>
      </c>
    </row>
    <row r="96" spans="1:15" outlineLevel="1">
      <c r="A96" s="671"/>
      <c r="B96" s="1140" t="s">
        <v>3244</v>
      </c>
      <c r="C96" s="161">
        <v>365.4</v>
      </c>
      <c r="D96" s="287" t="s">
        <v>1094</v>
      </c>
      <c r="E96" s="161"/>
      <c r="F96" s="161"/>
      <c r="G96" s="161"/>
      <c r="H96" s="161"/>
      <c r="I96" s="161"/>
      <c r="J96" s="460"/>
      <c r="L96" s="118" t="s">
        <v>3134</v>
      </c>
      <c r="M96" s="118" t="s">
        <v>3134</v>
      </c>
      <c r="O96" s="289" t="s">
        <v>2034</v>
      </c>
    </row>
    <row r="97" spans="1:15" outlineLevel="1">
      <c r="A97" s="667"/>
      <c r="B97" s="1026" t="s">
        <v>1228</v>
      </c>
      <c r="C97" s="685">
        <v>5025</v>
      </c>
      <c r="D97" s="160" t="s">
        <v>1094</v>
      </c>
      <c r="E97" s="161"/>
      <c r="F97" s="161"/>
      <c r="G97" s="161"/>
      <c r="H97" s="161"/>
      <c r="I97" s="161"/>
      <c r="J97" s="460"/>
      <c r="L97" s="118" t="s">
        <v>3134</v>
      </c>
      <c r="M97" s="160" t="e">
        <f>VLOOKUP($O97,#REF!,7,FALSE)</f>
        <v>#REF!</v>
      </c>
      <c r="O97" s="289" t="s">
        <v>2035</v>
      </c>
    </row>
    <row r="98" spans="1:15" outlineLevel="1">
      <c r="A98" s="667"/>
      <c r="B98" s="1026" t="s">
        <v>1229</v>
      </c>
      <c r="C98" s="161">
        <v>20</v>
      </c>
      <c r="D98" s="160" t="s">
        <v>1094</v>
      </c>
      <c r="E98" s="161"/>
      <c r="F98" s="161"/>
      <c r="G98" s="161"/>
      <c r="H98" s="161"/>
      <c r="I98" s="161"/>
      <c r="J98" s="460"/>
      <c r="L98" s="118" t="s">
        <v>3134</v>
      </c>
      <c r="M98" s="160" t="e">
        <f>VLOOKUP($O98,#REF!,7,FALSE)</f>
        <v>#REF!</v>
      </c>
      <c r="O98" s="289" t="s">
        <v>2036</v>
      </c>
    </row>
    <row r="99" spans="1:15" outlineLevel="1">
      <c r="A99" s="671"/>
      <c r="B99" s="1140" t="s">
        <v>3245</v>
      </c>
      <c r="C99" s="161">
        <v>77</v>
      </c>
      <c r="D99" s="287" t="s">
        <v>1094</v>
      </c>
      <c r="E99" s="161"/>
      <c r="F99" s="161"/>
      <c r="G99" s="161"/>
      <c r="H99" s="161"/>
      <c r="I99" s="161"/>
      <c r="J99" s="460"/>
      <c r="L99" s="118" t="s">
        <v>3134</v>
      </c>
      <c r="M99" s="118" t="s">
        <v>3134</v>
      </c>
      <c r="O99" s="291" t="s">
        <v>2037</v>
      </c>
    </row>
    <row r="100" spans="1:15">
      <c r="A100" s="680"/>
      <c r="B100" s="1141" t="s">
        <v>888</v>
      </c>
      <c r="C100" s="469"/>
      <c r="D100" s="678"/>
      <c r="E100" s="469"/>
      <c r="F100" s="469"/>
      <c r="G100" s="469"/>
      <c r="H100" s="469"/>
      <c r="I100" s="469"/>
      <c r="J100" s="679"/>
      <c r="L100" s="471"/>
      <c r="M100" s="471"/>
      <c r="O100" s="472"/>
    </row>
    <row r="101" spans="1:15">
      <c r="A101" s="665">
        <v>5</v>
      </c>
      <c r="B101" s="1137" t="s">
        <v>3286</v>
      </c>
      <c r="C101" s="169"/>
      <c r="D101" s="168"/>
      <c r="E101" s="169"/>
      <c r="F101" s="169"/>
      <c r="G101" s="162"/>
      <c r="H101" s="169"/>
      <c r="I101" s="169"/>
      <c r="J101" s="460"/>
      <c r="L101" s="168"/>
      <c r="M101" s="168"/>
      <c r="O101" s="339"/>
    </row>
    <row r="102" spans="1:15" outlineLevel="1">
      <c r="A102" s="686"/>
      <c r="B102" s="1142" t="s">
        <v>3276</v>
      </c>
      <c r="C102" s="161">
        <v>12</v>
      </c>
      <c r="D102" s="682" t="s">
        <v>2</v>
      </c>
      <c r="E102" s="161"/>
      <c r="F102" s="161"/>
      <c r="G102" s="161"/>
      <c r="H102" s="161"/>
      <c r="I102" s="161"/>
      <c r="J102" s="460"/>
      <c r="L102" s="160" t="e">
        <f>VLOOKUP($O102,#REF!,6,FALSE)</f>
        <v>#REF!</v>
      </c>
      <c r="M102" s="160" t="e">
        <f>VLOOKUP($O102,#REF!,7,FALSE)</f>
        <v>#REF!</v>
      </c>
      <c r="O102" s="289" t="s">
        <v>2038</v>
      </c>
    </row>
    <row r="103" spans="1:15" outlineLevel="1">
      <c r="A103" s="686"/>
      <c r="B103" s="1142" t="s">
        <v>3277</v>
      </c>
      <c r="C103" s="161">
        <v>17</v>
      </c>
      <c r="D103" s="682" t="s">
        <v>2</v>
      </c>
      <c r="E103" s="161"/>
      <c r="F103" s="161"/>
      <c r="G103" s="161"/>
      <c r="H103" s="161"/>
      <c r="I103" s="161"/>
      <c r="J103" s="460"/>
      <c r="L103" s="160" t="e">
        <f>VLOOKUP($O103,#REF!,6,FALSE)</f>
        <v>#REF!</v>
      </c>
      <c r="M103" s="160" t="e">
        <f>VLOOKUP($O103,#REF!,7,FALSE)</f>
        <v>#REF!</v>
      </c>
      <c r="O103" s="289" t="s">
        <v>2039</v>
      </c>
    </row>
    <row r="104" spans="1:15" outlineLevel="1">
      <c r="A104" s="686"/>
      <c r="B104" s="1142" t="s">
        <v>3278</v>
      </c>
      <c r="C104" s="161">
        <v>20</v>
      </c>
      <c r="D104" s="682" t="s">
        <v>2</v>
      </c>
      <c r="E104" s="161"/>
      <c r="F104" s="161"/>
      <c r="G104" s="161"/>
      <c r="H104" s="161"/>
      <c r="I104" s="161"/>
      <c r="J104" s="460"/>
      <c r="L104" s="160" t="e">
        <f>VLOOKUP($O104,#REF!,6,FALSE)</f>
        <v>#REF!</v>
      </c>
      <c r="M104" s="160" t="e">
        <f>VLOOKUP($O104,#REF!,7,FALSE)</f>
        <v>#REF!</v>
      </c>
      <c r="O104" s="289" t="s">
        <v>2040</v>
      </c>
    </row>
    <row r="105" spans="1:15" outlineLevel="1">
      <c r="A105" s="686"/>
      <c r="B105" s="1142" t="s">
        <v>3279</v>
      </c>
      <c r="C105" s="161">
        <v>85</v>
      </c>
      <c r="D105" s="682" t="s">
        <v>2</v>
      </c>
      <c r="E105" s="161"/>
      <c r="F105" s="161"/>
      <c r="G105" s="161"/>
      <c r="H105" s="161"/>
      <c r="I105" s="161"/>
      <c r="J105" s="460"/>
      <c r="L105" s="160" t="e">
        <f>VLOOKUP($O105,#REF!,6,FALSE)</f>
        <v>#REF!</v>
      </c>
      <c r="M105" s="160" t="e">
        <f>VLOOKUP($O105,#REF!,7,FALSE)</f>
        <v>#REF!</v>
      </c>
      <c r="O105" s="289" t="s">
        <v>2041</v>
      </c>
    </row>
    <row r="106" spans="1:15" outlineLevel="1">
      <c r="A106" s="686"/>
      <c r="B106" s="1142" t="s">
        <v>3280</v>
      </c>
      <c r="C106" s="161">
        <v>71</v>
      </c>
      <c r="D106" s="682" t="s">
        <v>2</v>
      </c>
      <c r="E106" s="161"/>
      <c r="F106" s="161"/>
      <c r="G106" s="161"/>
      <c r="H106" s="161"/>
      <c r="I106" s="161"/>
      <c r="J106" s="460"/>
      <c r="L106" s="160" t="e">
        <f>VLOOKUP($O106,#REF!,6,FALSE)</f>
        <v>#REF!</v>
      </c>
      <c r="M106" s="160" t="e">
        <f>VLOOKUP($O106,#REF!,7,FALSE)</f>
        <v>#REF!</v>
      </c>
      <c r="O106" s="289" t="s">
        <v>2042</v>
      </c>
    </row>
    <row r="107" spans="1:15" outlineLevel="1">
      <c r="A107" s="686"/>
      <c r="B107" s="1142" t="s">
        <v>3281</v>
      </c>
      <c r="C107" s="161">
        <v>2</v>
      </c>
      <c r="D107" s="682" t="s">
        <v>2</v>
      </c>
      <c r="E107" s="161"/>
      <c r="F107" s="161"/>
      <c r="G107" s="161"/>
      <c r="H107" s="161"/>
      <c r="I107" s="161"/>
      <c r="J107" s="460"/>
      <c r="L107" s="160" t="e">
        <f>VLOOKUP($O107,#REF!,6,FALSE)</f>
        <v>#REF!</v>
      </c>
      <c r="M107" s="160" t="e">
        <f>VLOOKUP($O107,#REF!,7,FALSE)</f>
        <v>#REF!</v>
      </c>
      <c r="O107" s="289" t="s">
        <v>2043</v>
      </c>
    </row>
    <row r="108" spans="1:15" outlineLevel="1">
      <c r="A108" s="686"/>
      <c r="B108" s="1142" t="s">
        <v>1370</v>
      </c>
      <c r="C108" s="161">
        <v>2</v>
      </c>
      <c r="D108" s="682" t="s">
        <v>2</v>
      </c>
      <c r="E108" s="161"/>
      <c r="F108" s="161"/>
      <c r="G108" s="161"/>
      <c r="H108" s="161"/>
      <c r="I108" s="161"/>
      <c r="J108" s="460"/>
      <c r="L108" s="160" t="e">
        <f>VLOOKUP($O108,#REF!,6,FALSE)</f>
        <v>#REF!</v>
      </c>
      <c r="M108" s="160" t="e">
        <f>VLOOKUP($O108,#REF!,7,FALSE)</f>
        <v>#REF!</v>
      </c>
      <c r="O108" s="289" t="s">
        <v>2044</v>
      </c>
    </row>
    <row r="109" spans="1:15" outlineLevel="1">
      <c r="A109" s="684"/>
      <c r="B109" s="1145" t="s">
        <v>3282</v>
      </c>
      <c r="C109" s="161">
        <v>1</v>
      </c>
      <c r="D109" s="682" t="s">
        <v>2</v>
      </c>
      <c r="E109" s="161"/>
      <c r="F109" s="161"/>
      <c r="G109" s="161"/>
      <c r="H109" s="161"/>
      <c r="I109" s="161"/>
      <c r="J109" s="460"/>
      <c r="L109" s="160" t="e">
        <f>VLOOKUP($O109,#REF!,6,FALSE)</f>
        <v>#REF!</v>
      </c>
      <c r="M109" s="160" t="e">
        <f>VLOOKUP($O109,#REF!,7,FALSE)</f>
        <v>#REF!</v>
      </c>
      <c r="O109" s="289" t="s">
        <v>2045</v>
      </c>
    </row>
    <row r="110" spans="1:15" outlineLevel="1">
      <c r="A110" s="684"/>
      <c r="B110" s="1145" t="s">
        <v>3283</v>
      </c>
      <c r="C110" s="161">
        <v>9</v>
      </c>
      <c r="D110" s="682" t="s">
        <v>2</v>
      </c>
      <c r="E110" s="161"/>
      <c r="F110" s="161"/>
      <c r="G110" s="161"/>
      <c r="H110" s="161"/>
      <c r="I110" s="161"/>
      <c r="J110" s="460"/>
      <c r="L110" s="160" t="e">
        <f>VLOOKUP($O110,#REF!,6,FALSE)</f>
        <v>#REF!</v>
      </c>
      <c r="M110" s="160" t="e">
        <f>VLOOKUP($O110,#REF!,7,FALSE)</f>
        <v>#REF!</v>
      </c>
      <c r="O110" s="289" t="s">
        <v>2046</v>
      </c>
    </row>
    <row r="111" spans="1:15" outlineLevel="1">
      <c r="A111" s="684"/>
      <c r="B111" s="1145" t="s">
        <v>3284</v>
      </c>
      <c r="C111" s="161">
        <v>80</v>
      </c>
      <c r="D111" s="682" t="s">
        <v>2</v>
      </c>
      <c r="E111" s="161"/>
      <c r="F111" s="161"/>
      <c r="G111" s="161"/>
      <c r="H111" s="161"/>
      <c r="I111" s="161"/>
      <c r="J111" s="460"/>
      <c r="L111" s="160" t="e">
        <f>VLOOKUP($O111,#REF!,6,FALSE)</f>
        <v>#REF!</v>
      </c>
      <c r="M111" s="160" t="e">
        <f>VLOOKUP($O111,#REF!,7,FALSE)</f>
        <v>#REF!</v>
      </c>
      <c r="O111" s="289" t="s">
        <v>2047</v>
      </c>
    </row>
    <row r="112" spans="1:15" outlineLevel="1">
      <c r="A112" s="684"/>
      <c r="B112" s="1145" t="s">
        <v>3285</v>
      </c>
      <c r="C112" s="161">
        <v>6</v>
      </c>
      <c r="D112" s="682" t="s">
        <v>2</v>
      </c>
      <c r="E112" s="161"/>
      <c r="F112" s="161"/>
      <c r="G112" s="161"/>
      <c r="H112" s="161"/>
      <c r="I112" s="161"/>
      <c r="J112" s="460"/>
      <c r="L112" s="160" t="e">
        <f>VLOOKUP($O112,#REF!,6,FALSE)</f>
        <v>#REF!</v>
      </c>
      <c r="M112" s="160" t="e">
        <f>VLOOKUP($O112,#REF!,7,FALSE)</f>
        <v>#REF!</v>
      </c>
      <c r="O112" s="289" t="s">
        <v>2048</v>
      </c>
    </row>
    <row r="113" spans="1:15">
      <c r="A113" s="680"/>
      <c r="B113" s="1141" t="s">
        <v>888</v>
      </c>
      <c r="C113" s="469"/>
      <c r="D113" s="678"/>
      <c r="E113" s="469"/>
      <c r="F113" s="469"/>
      <c r="G113" s="469"/>
      <c r="H113" s="469"/>
      <c r="I113" s="469"/>
      <c r="J113" s="679"/>
      <c r="L113" s="471"/>
      <c r="M113" s="471"/>
      <c r="O113" s="472"/>
    </row>
    <row r="114" spans="1:15">
      <c r="A114" s="665">
        <v>6</v>
      </c>
      <c r="B114" s="1146" t="s">
        <v>1231</v>
      </c>
      <c r="C114" s="285"/>
      <c r="D114" s="285"/>
      <c r="E114" s="169"/>
      <c r="F114" s="169"/>
      <c r="G114" s="162"/>
      <c r="H114" s="169"/>
      <c r="I114" s="169"/>
      <c r="J114" s="460"/>
      <c r="L114" s="168"/>
      <c r="M114" s="168"/>
      <c r="O114" s="339"/>
    </row>
    <row r="115" spans="1:15" outlineLevel="1">
      <c r="A115" s="686"/>
      <c r="B115" s="1147" t="s">
        <v>1232</v>
      </c>
      <c r="C115" s="289"/>
      <c r="D115" s="686"/>
      <c r="E115" s="289"/>
      <c r="F115" s="289"/>
      <c r="G115" s="289"/>
      <c r="H115" s="289"/>
      <c r="I115" s="289"/>
      <c r="J115" s="686"/>
      <c r="L115" s="160"/>
      <c r="M115" s="160"/>
      <c r="O115" s="289"/>
    </row>
    <row r="116" spans="1:15" outlineLevel="1">
      <c r="A116" s="667"/>
      <c r="B116" s="1026" t="s">
        <v>1233</v>
      </c>
      <c r="C116" s="161">
        <v>3</v>
      </c>
      <c r="D116" s="160" t="s">
        <v>2</v>
      </c>
      <c r="E116" s="161"/>
      <c r="F116" s="161"/>
      <c r="G116" s="161"/>
      <c r="H116" s="161"/>
      <c r="I116" s="161"/>
      <c r="J116" s="460"/>
      <c r="L116" s="160" t="e">
        <f>VLOOKUP($O116,#REF!,6,FALSE)</f>
        <v>#REF!</v>
      </c>
      <c r="M116" s="160" t="e">
        <f>VLOOKUP($O116,#REF!,7,FALSE)</f>
        <v>#REF!</v>
      </c>
      <c r="O116" s="289" t="s">
        <v>2049</v>
      </c>
    </row>
    <row r="117" spans="1:15" outlineLevel="1">
      <c r="A117" s="667"/>
      <c r="B117" s="1026" t="s">
        <v>1234</v>
      </c>
      <c r="C117" s="161"/>
      <c r="D117" s="160"/>
      <c r="E117" s="161"/>
      <c r="F117" s="161"/>
      <c r="G117" s="161"/>
      <c r="H117" s="161"/>
      <c r="I117" s="161"/>
      <c r="J117" s="460"/>
      <c r="L117" s="160" t="e">
        <f>VLOOKUP($O117,#REF!,6,FALSE)</f>
        <v>#REF!</v>
      </c>
      <c r="M117" s="160" t="e">
        <f>VLOOKUP($O117,#REF!,7,FALSE)</f>
        <v>#REF!</v>
      </c>
      <c r="O117" s="289" t="s">
        <v>2050</v>
      </c>
    </row>
    <row r="118" spans="1:15" outlineLevel="1">
      <c r="A118" s="667"/>
      <c r="B118" s="1026" t="s">
        <v>1235</v>
      </c>
      <c r="C118" s="161"/>
      <c r="D118" s="160"/>
      <c r="E118" s="161"/>
      <c r="F118" s="161"/>
      <c r="G118" s="161"/>
      <c r="H118" s="161"/>
      <c r="I118" s="161"/>
      <c r="J118" s="460"/>
      <c r="L118" s="160" t="e">
        <f>VLOOKUP($O118,#REF!,6,FALSE)</f>
        <v>#REF!</v>
      </c>
      <c r="M118" s="160" t="e">
        <f>VLOOKUP($O118,#REF!,7,FALSE)</f>
        <v>#REF!</v>
      </c>
      <c r="O118" s="289" t="s">
        <v>2051</v>
      </c>
    </row>
    <row r="119" spans="1:15" outlineLevel="1">
      <c r="A119" s="684"/>
      <c r="B119" s="1140" t="s">
        <v>1453</v>
      </c>
      <c r="C119" s="161"/>
      <c r="D119" s="287"/>
      <c r="E119" s="161"/>
      <c r="F119" s="161"/>
      <c r="G119" s="161"/>
      <c r="H119" s="161"/>
      <c r="I119" s="161"/>
      <c r="J119" s="460"/>
      <c r="L119" s="160" t="e">
        <f>VLOOKUP($O119,#REF!,6,FALSE)</f>
        <v>#REF!</v>
      </c>
      <c r="M119" s="160" t="e">
        <f>VLOOKUP($O119,#REF!,7,FALSE)</f>
        <v>#REF!</v>
      </c>
      <c r="O119" s="289" t="s">
        <v>2052</v>
      </c>
    </row>
    <row r="120" spans="1:15" outlineLevel="1">
      <c r="A120" s="684"/>
      <c r="B120" s="1140" t="s">
        <v>3035</v>
      </c>
      <c r="C120" s="161">
        <v>3</v>
      </c>
      <c r="D120" s="287" t="s">
        <v>1464</v>
      </c>
      <c r="E120" s="161"/>
      <c r="F120" s="161"/>
      <c r="G120" s="161"/>
      <c r="H120" s="161"/>
      <c r="I120" s="161"/>
      <c r="J120" s="460"/>
      <c r="L120" s="160" t="e">
        <f>VLOOKUP($O120,#REF!,6,FALSE)</f>
        <v>#REF!</v>
      </c>
      <c r="M120" s="160" t="e">
        <f>VLOOKUP($O120,#REF!,7,FALSE)</f>
        <v>#REF!</v>
      </c>
      <c r="O120" s="289" t="s">
        <v>3035</v>
      </c>
    </row>
    <row r="121" spans="1:15" outlineLevel="1">
      <c r="A121" s="686"/>
      <c r="B121" s="1147" t="s">
        <v>1236</v>
      </c>
      <c r="C121" s="289"/>
      <c r="D121" s="686"/>
      <c r="E121" s="161"/>
      <c r="F121" s="161"/>
      <c r="G121" s="165"/>
      <c r="H121" s="161"/>
      <c r="I121" s="161"/>
      <c r="J121" s="460"/>
      <c r="L121" s="160"/>
      <c r="M121" s="160"/>
      <c r="O121" s="289"/>
    </row>
    <row r="122" spans="1:15" outlineLevel="1">
      <c r="A122" s="667"/>
      <c r="B122" s="1026" t="s">
        <v>1237</v>
      </c>
      <c r="C122" s="161">
        <v>15</v>
      </c>
      <c r="D122" s="160" t="s">
        <v>2</v>
      </c>
      <c r="E122" s="161"/>
      <c r="F122" s="161"/>
      <c r="G122" s="161"/>
      <c r="H122" s="161"/>
      <c r="I122" s="161"/>
      <c r="J122" s="460"/>
      <c r="L122" s="160" t="e">
        <f>VLOOKUP($O122,#REF!,6,FALSE)</f>
        <v>#REF!</v>
      </c>
      <c r="M122" s="160" t="e">
        <f>VLOOKUP($O122,#REF!,7,FALSE)</f>
        <v>#REF!</v>
      </c>
      <c r="O122" s="289" t="s">
        <v>2053</v>
      </c>
    </row>
    <row r="123" spans="1:15" outlineLevel="1">
      <c r="A123" s="667"/>
      <c r="B123" s="1026" t="s">
        <v>1234</v>
      </c>
      <c r="C123" s="161"/>
      <c r="D123" s="160"/>
      <c r="E123" s="161"/>
      <c r="F123" s="161"/>
      <c r="G123" s="161"/>
      <c r="H123" s="161"/>
      <c r="I123" s="161"/>
      <c r="J123" s="460"/>
      <c r="L123" s="160" t="e">
        <f>VLOOKUP($O123,#REF!,6,FALSE)</f>
        <v>#REF!</v>
      </c>
      <c r="M123" s="160" t="e">
        <f>VLOOKUP($O123,#REF!,7,FALSE)</f>
        <v>#REF!</v>
      </c>
      <c r="O123" s="289" t="s">
        <v>2050</v>
      </c>
    </row>
    <row r="124" spans="1:15" outlineLevel="1">
      <c r="A124" s="667"/>
      <c r="B124" s="1026" t="s">
        <v>1235</v>
      </c>
      <c r="C124" s="161"/>
      <c r="D124" s="160"/>
      <c r="E124" s="161"/>
      <c r="F124" s="161"/>
      <c r="G124" s="161"/>
      <c r="H124" s="161"/>
      <c r="I124" s="161"/>
      <c r="J124" s="460"/>
      <c r="L124" s="160" t="e">
        <f>VLOOKUP($O124,#REF!,6,FALSE)</f>
        <v>#REF!</v>
      </c>
      <c r="M124" s="160" t="e">
        <f>VLOOKUP($O124,#REF!,7,FALSE)</f>
        <v>#REF!</v>
      </c>
      <c r="O124" s="289" t="s">
        <v>2051</v>
      </c>
    </row>
    <row r="125" spans="1:15" outlineLevel="1">
      <c r="A125" s="684"/>
      <c r="B125" s="1140" t="s">
        <v>1453</v>
      </c>
      <c r="C125" s="161"/>
      <c r="D125" s="287"/>
      <c r="E125" s="161"/>
      <c r="F125" s="161"/>
      <c r="G125" s="161"/>
      <c r="H125" s="161"/>
      <c r="I125" s="161"/>
      <c r="J125" s="460"/>
      <c r="L125" s="160" t="e">
        <f>VLOOKUP($O125,#REF!,6,FALSE)</f>
        <v>#REF!</v>
      </c>
      <c r="M125" s="160" t="e">
        <f>VLOOKUP($O125,#REF!,7,FALSE)</f>
        <v>#REF!</v>
      </c>
      <c r="O125" s="289" t="s">
        <v>2052</v>
      </c>
    </row>
    <row r="126" spans="1:15" outlineLevel="1">
      <c r="A126" s="684"/>
      <c r="B126" s="1140" t="s">
        <v>3035</v>
      </c>
      <c r="C126" s="161">
        <v>15</v>
      </c>
      <c r="D126" s="287" t="s">
        <v>1464</v>
      </c>
      <c r="E126" s="161"/>
      <c r="F126" s="161"/>
      <c r="G126" s="161"/>
      <c r="H126" s="161"/>
      <c r="I126" s="161"/>
      <c r="J126" s="460"/>
      <c r="L126" s="160" t="e">
        <f>VLOOKUP($O126,#REF!,6,FALSE)</f>
        <v>#REF!</v>
      </c>
      <c r="M126" s="160" t="e">
        <f>VLOOKUP($O126,#REF!,7,FALSE)</f>
        <v>#REF!</v>
      </c>
      <c r="O126" s="289" t="s">
        <v>3035</v>
      </c>
    </row>
    <row r="127" spans="1:15" outlineLevel="1">
      <c r="A127" s="686"/>
      <c r="B127" s="1147" t="s">
        <v>1238</v>
      </c>
      <c r="C127" s="289"/>
      <c r="D127" s="686"/>
      <c r="E127" s="161"/>
      <c r="F127" s="161"/>
      <c r="G127" s="165"/>
      <c r="H127" s="161"/>
      <c r="I127" s="161"/>
      <c r="J127" s="460"/>
      <c r="L127" s="160"/>
      <c r="M127" s="160"/>
      <c r="O127" s="289"/>
    </row>
    <row r="128" spans="1:15" outlineLevel="1">
      <c r="A128" s="667"/>
      <c r="B128" s="1026" t="s">
        <v>1239</v>
      </c>
      <c r="C128" s="161">
        <v>5</v>
      </c>
      <c r="D128" s="160" t="s">
        <v>2</v>
      </c>
      <c r="E128" s="161"/>
      <c r="F128" s="161"/>
      <c r="G128" s="161"/>
      <c r="H128" s="161"/>
      <c r="I128" s="161"/>
      <c r="J128" s="460"/>
      <c r="L128" s="160" t="e">
        <f>VLOOKUP($O128,#REF!,6,FALSE)</f>
        <v>#REF!</v>
      </c>
      <c r="M128" s="160" t="e">
        <f>VLOOKUP($O128,#REF!,7,FALSE)</f>
        <v>#REF!</v>
      </c>
      <c r="O128" s="289" t="s">
        <v>2054</v>
      </c>
    </row>
    <row r="129" spans="1:15" outlineLevel="1">
      <c r="A129" s="667"/>
      <c r="B129" s="1026" t="s">
        <v>1234</v>
      </c>
      <c r="C129" s="161"/>
      <c r="D129" s="160"/>
      <c r="E129" s="161"/>
      <c r="F129" s="161"/>
      <c r="G129" s="161"/>
      <c r="H129" s="161"/>
      <c r="I129" s="161"/>
      <c r="J129" s="460"/>
      <c r="L129" s="160" t="e">
        <f>VLOOKUP($O129,#REF!,6,FALSE)</f>
        <v>#REF!</v>
      </c>
      <c r="M129" s="160" t="e">
        <f>VLOOKUP($O129,#REF!,7,FALSE)</f>
        <v>#REF!</v>
      </c>
      <c r="O129" s="289" t="s">
        <v>2050</v>
      </c>
    </row>
    <row r="130" spans="1:15" outlineLevel="1">
      <c r="A130" s="667"/>
      <c r="B130" s="1026" t="s">
        <v>1240</v>
      </c>
      <c r="C130" s="161"/>
      <c r="D130" s="160"/>
      <c r="E130" s="161"/>
      <c r="F130" s="161"/>
      <c r="G130" s="161"/>
      <c r="H130" s="161"/>
      <c r="I130" s="161"/>
      <c r="J130" s="460"/>
      <c r="L130" s="160" t="e">
        <f>VLOOKUP($O130,#REF!,6,FALSE)</f>
        <v>#REF!</v>
      </c>
      <c r="M130" s="160" t="e">
        <f>VLOOKUP($O130,#REF!,7,FALSE)</f>
        <v>#REF!</v>
      </c>
      <c r="O130" s="289" t="s">
        <v>2055</v>
      </c>
    </row>
    <row r="131" spans="1:15" outlineLevel="1">
      <c r="A131" s="684"/>
      <c r="B131" s="1140" t="s">
        <v>1299</v>
      </c>
      <c r="C131" s="161"/>
      <c r="D131" s="287"/>
      <c r="E131" s="161"/>
      <c r="F131" s="161"/>
      <c r="G131" s="161"/>
      <c r="H131" s="161"/>
      <c r="I131" s="161"/>
      <c r="J131" s="460"/>
      <c r="L131" s="160" t="e">
        <f>VLOOKUP($O131,#REF!,6,FALSE)</f>
        <v>#REF!</v>
      </c>
      <c r="M131" s="160" t="e">
        <f>VLOOKUP($O131,#REF!,7,FALSE)</f>
        <v>#REF!</v>
      </c>
      <c r="O131" s="289" t="s">
        <v>2056</v>
      </c>
    </row>
    <row r="132" spans="1:15" outlineLevel="1">
      <c r="A132" s="684"/>
      <c r="B132" s="1140" t="s">
        <v>3036</v>
      </c>
      <c r="C132" s="161">
        <v>5</v>
      </c>
      <c r="D132" s="287" t="s">
        <v>1464</v>
      </c>
      <c r="E132" s="161"/>
      <c r="F132" s="161"/>
      <c r="G132" s="161"/>
      <c r="H132" s="161"/>
      <c r="I132" s="161"/>
      <c r="J132" s="460"/>
      <c r="L132" s="160" t="e">
        <f>VLOOKUP($O132,#REF!,6,FALSE)</f>
        <v>#REF!</v>
      </c>
      <c r="M132" s="160" t="e">
        <f>VLOOKUP($O132,#REF!,7,FALSE)</f>
        <v>#REF!</v>
      </c>
      <c r="O132" s="289" t="s">
        <v>3036</v>
      </c>
    </row>
    <row r="133" spans="1:15" outlineLevel="1">
      <c r="A133" s="686"/>
      <c r="B133" s="1147" t="s">
        <v>1241</v>
      </c>
      <c r="C133" s="289"/>
      <c r="D133" s="686"/>
      <c r="E133" s="161"/>
      <c r="F133" s="161"/>
      <c r="G133" s="165"/>
      <c r="H133" s="161"/>
      <c r="I133" s="161"/>
      <c r="J133" s="460"/>
      <c r="L133" s="160"/>
      <c r="M133" s="160"/>
      <c r="O133" s="289"/>
    </row>
    <row r="134" spans="1:15" outlineLevel="1">
      <c r="A134" s="667"/>
      <c r="B134" s="1026" t="s">
        <v>1242</v>
      </c>
      <c r="C134" s="161">
        <v>12</v>
      </c>
      <c r="D134" s="160" t="s">
        <v>2</v>
      </c>
      <c r="E134" s="161"/>
      <c r="F134" s="161"/>
      <c r="G134" s="161"/>
      <c r="H134" s="161"/>
      <c r="I134" s="161"/>
      <c r="J134" s="460"/>
      <c r="L134" s="160" t="e">
        <f>VLOOKUP($O134,#REF!,6,FALSE)</f>
        <v>#REF!</v>
      </c>
      <c r="M134" s="160" t="e">
        <f>VLOOKUP($O134,#REF!,7,FALSE)</f>
        <v>#REF!</v>
      </c>
      <c r="O134" s="289" t="s">
        <v>2057</v>
      </c>
    </row>
    <row r="135" spans="1:15" outlineLevel="1">
      <c r="A135" s="667"/>
      <c r="B135" s="1026" t="s">
        <v>1234</v>
      </c>
      <c r="C135" s="161"/>
      <c r="D135" s="160"/>
      <c r="E135" s="161"/>
      <c r="F135" s="161"/>
      <c r="G135" s="161"/>
      <c r="H135" s="161"/>
      <c r="I135" s="161"/>
      <c r="J135" s="460"/>
      <c r="L135" s="160" t="e">
        <f>VLOOKUP($O135,#REF!,6,FALSE)</f>
        <v>#REF!</v>
      </c>
      <c r="M135" s="160" t="e">
        <f>VLOOKUP($O135,#REF!,7,FALSE)</f>
        <v>#REF!</v>
      </c>
      <c r="O135" s="289" t="s">
        <v>2050</v>
      </c>
    </row>
    <row r="136" spans="1:15" outlineLevel="1">
      <c r="A136" s="667"/>
      <c r="B136" s="1026" t="s">
        <v>1240</v>
      </c>
      <c r="C136" s="161"/>
      <c r="D136" s="160"/>
      <c r="E136" s="161"/>
      <c r="F136" s="161"/>
      <c r="G136" s="161"/>
      <c r="H136" s="161"/>
      <c r="I136" s="161"/>
      <c r="J136" s="460"/>
      <c r="L136" s="160" t="e">
        <f>VLOOKUP($O136,#REF!,6,FALSE)</f>
        <v>#REF!</v>
      </c>
      <c r="M136" s="160" t="e">
        <f>VLOOKUP($O136,#REF!,7,FALSE)</f>
        <v>#REF!</v>
      </c>
      <c r="O136" s="289" t="s">
        <v>2055</v>
      </c>
    </row>
    <row r="137" spans="1:15" outlineLevel="1">
      <c r="A137" s="684"/>
      <c r="B137" s="1140" t="s">
        <v>1299</v>
      </c>
      <c r="C137" s="161"/>
      <c r="D137" s="287"/>
      <c r="E137" s="161"/>
      <c r="F137" s="161"/>
      <c r="G137" s="161"/>
      <c r="H137" s="161"/>
      <c r="I137" s="161"/>
      <c r="J137" s="460"/>
      <c r="L137" s="160" t="e">
        <f>VLOOKUP($O137,#REF!,6,FALSE)</f>
        <v>#REF!</v>
      </c>
      <c r="M137" s="160" t="e">
        <f>VLOOKUP($O137,#REF!,7,FALSE)</f>
        <v>#REF!</v>
      </c>
      <c r="O137" s="289" t="s">
        <v>2056</v>
      </c>
    </row>
    <row r="138" spans="1:15" outlineLevel="1">
      <c r="A138" s="684"/>
      <c r="B138" s="1140" t="s">
        <v>3036</v>
      </c>
      <c r="C138" s="161">
        <v>12</v>
      </c>
      <c r="D138" s="287" t="s">
        <v>1464</v>
      </c>
      <c r="E138" s="161"/>
      <c r="F138" s="161"/>
      <c r="G138" s="161"/>
      <c r="H138" s="161"/>
      <c r="I138" s="161"/>
      <c r="J138" s="460"/>
      <c r="L138" s="160" t="e">
        <f>VLOOKUP($O138,#REF!,6,FALSE)</f>
        <v>#REF!</v>
      </c>
      <c r="M138" s="160" t="e">
        <f>VLOOKUP($O138,#REF!,7,FALSE)</f>
        <v>#REF!</v>
      </c>
      <c r="O138" s="289" t="s">
        <v>3036</v>
      </c>
    </row>
    <row r="139" spans="1:15" outlineLevel="1">
      <c r="A139" s="686"/>
      <c r="B139" s="1147" t="s">
        <v>1243</v>
      </c>
      <c r="C139" s="289"/>
      <c r="D139" s="686"/>
      <c r="E139" s="161"/>
      <c r="F139" s="161"/>
      <c r="G139" s="165"/>
      <c r="H139" s="161"/>
      <c r="I139" s="161"/>
      <c r="J139" s="460"/>
      <c r="L139" s="160"/>
      <c r="M139" s="160"/>
      <c r="O139" s="289"/>
    </row>
    <row r="140" spans="1:15" outlineLevel="1">
      <c r="A140" s="667"/>
      <c r="B140" s="1026" t="s">
        <v>3274</v>
      </c>
      <c r="C140" s="161">
        <v>2</v>
      </c>
      <c r="D140" s="160" t="s">
        <v>2</v>
      </c>
      <c r="E140" s="161"/>
      <c r="F140" s="161"/>
      <c r="G140" s="161"/>
      <c r="H140" s="161"/>
      <c r="I140" s="161"/>
      <c r="J140" s="460"/>
      <c r="L140" s="160" t="e">
        <f>VLOOKUP($O140,#REF!,6,FALSE)</f>
        <v>#REF!</v>
      </c>
      <c r="M140" s="160" t="e">
        <f>VLOOKUP($O140,#REF!,7,FALSE)</f>
        <v>#REF!</v>
      </c>
      <c r="O140" s="289" t="s">
        <v>2058</v>
      </c>
    </row>
    <row r="141" spans="1:15" outlineLevel="1">
      <c r="A141" s="667"/>
      <c r="B141" s="1026" t="s">
        <v>1234</v>
      </c>
      <c r="C141" s="161"/>
      <c r="D141" s="160"/>
      <c r="E141" s="161"/>
      <c r="F141" s="161"/>
      <c r="G141" s="161"/>
      <c r="H141" s="161"/>
      <c r="I141" s="161"/>
      <c r="J141" s="460"/>
      <c r="L141" s="160" t="e">
        <f>VLOOKUP($O141,#REF!,6,FALSE)</f>
        <v>#REF!</v>
      </c>
      <c r="M141" s="160" t="e">
        <f>VLOOKUP($O141,#REF!,7,FALSE)</f>
        <v>#REF!</v>
      </c>
      <c r="O141" s="289" t="s">
        <v>2050</v>
      </c>
    </row>
    <row r="142" spans="1:15" outlineLevel="1">
      <c r="A142" s="667"/>
      <c r="B142" s="1026" t="s">
        <v>1240</v>
      </c>
      <c r="C142" s="161"/>
      <c r="D142" s="160"/>
      <c r="E142" s="161"/>
      <c r="F142" s="161"/>
      <c r="G142" s="161"/>
      <c r="H142" s="161"/>
      <c r="I142" s="161"/>
      <c r="J142" s="460"/>
      <c r="L142" s="160" t="e">
        <f>VLOOKUP($O142,#REF!,6,FALSE)</f>
        <v>#REF!</v>
      </c>
      <c r="M142" s="160" t="e">
        <f>VLOOKUP($O142,#REF!,7,FALSE)</f>
        <v>#REF!</v>
      </c>
      <c r="O142" s="289" t="s">
        <v>2055</v>
      </c>
    </row>
    <row r="143" spans="1:15" outlineLevel="1">
      <c r="A143" s="667"/>
      <c r="B143" s="1026" t="s">
        <v>1244</v>
      </c>
      <c r="C143" s="161"/>
      <c r="D143" s="160"/>
      <c r="E143" s="161"/>
      <c r="F143" s="161"/>
      <c r="G143" s="161"/>
      <c r="H143" s="161"/>
      <c r="I143" s="161"/>
      <c r="J143" s="460"/>
      <c r="L143" s="160" t="e">
        <f>VLOOKUP($O143,#REF!,6,FALSE)</f>
        <v>#REF!</v>
      </c>
      <c r="M143" s="160" t="e">
        <f>VLOOKUP($O143,#REF!,7,FALSE)</f>
        <v>#REF!</v>
      </c>
      <c r="O143" s="289" t="s">
        <v>2059</v>
      </c>
    </row>
    <row r="144" spans="1:15" outlineLevel="1">
      <c r="A144" s="684"/>
      <c r="B144" s="1140" t="s">
        <v>1299</v>
      </c>
      <c r="C144" s="161"/>
      <c r="D144" s="287"/>
      <c r="E144" s="161"/>
      <c r="F144" s="161"/>
      <c r="G144" s="161"/>
      <c r="H144" s="161"/>
      <c r="I144" s="161"/>
      <c r="J144" s="460"/>
      <c r="L144" s="160" t="e">
        <f>VLOOKUP($O144,#REF!,6,FALSE)</f>
        <v>#REF!</v>
      </c>
      <c r="M144" s="160" t="e">
        <f>VLOOKUP($O144,#REF!,7,FALSE)</f>
        <v>#REF!</v>
      </c>
      <c r="O144" s="289" t="s">
        <v>2060</v>
      </c>
    </row>
    <row r="145" spans="1:15" outlineLevel="1">
      <c r="A145" s="684"/>
      <c r="B145" s="289" t="s">
        <v>3037</v>
      </c>
      <c r="C145" s="161">
        <v>2</v>
      </c>
      <c r="D145" s="287" t="s">
        <v>1464</v>
      </c>
      <c r="E145" s="161"/>
      <c r="F145" s="161"/>
      <c r="G145" s="161"/>
      <c r="H145" s="161"/>
      <c r="I145" s="161"/>
      <c r="J145" s="460"/>
      <c r="L145" s="160" t="e">
        <f>VLOOKUP($O145,#REF!,6,FALSE)</f>
        <v>#REF!</v>
      </c>
      <c r="M145" s="160" t="e">
        <f>VLOOKUP($O145,#REF!,7,FALSE)</f>
        <v>#REF!</v>
      </c>
      <c r="O145" s="289" t="s">
        <v>3037</v>
      </c>
    </row>
    <row r="146" spans="1:15" outlineLevel="1">
      <c r="A146" s="686"/>
      <c r="B146" s="1147" t="s">
        <v>1245</v>
      </c>
      <c r="C146" s="289"/>
      <c r="D146" s="686"/>
      <c r="E146" s="161"/>
      <c r="F146" s="161"/>
      <c r="G146" s="165"/>
      <c r="H146" s="161"/>
      <c r="I146" s="161"/>
      <c r="J146" s="460"/>
      <c r="L146" s="160"/>
      <c r="M146" s="160"/>
      <c r="O146" s="289"/>
    </row>
    <row r="147" spans="1:15" outlineLevel="1">
      <c r="A147" s="667"/>
      <c r="B147" s="1026" t="s">
        <v>3275</v>
      </c>
      <c r="C147" s="161">
        <v>4</v>
      </c>
      <c r="D147" s="160" t="s">
        <v>2</v>
      </c>
      <c r="E147" s="161"/>
      <c r="F147" s="161"/>
      <c r="G147" s="161"/>
      <c r="H147" s="161"/>
      <c r="I147" s="161"/>
      <c r="J147" s="460"/>
      <c r="L147" s="160" t="e">
        <f>VLOOKUP($O147,#REF!,6,FALSE)</f>
        <v>#REF!</v>
      </c>
      <c r="M147" s="160" t="e">
        <f>VLOOKUP($O147,#REF!,7,FALSE)</f>
        <v>#REF!</v>
      </c>
      <c r="O147" s="289" t="s">
        <v>2061</v>
      </c>
    </row>
    <row r="148" spans="1:15" outlineLevel="1">
      <c r="A148" s="667"/>
      <c r="B148" s="1026" t="s">
        <v>1246</v>
      </c>
      <c r="C148" s="161"/>
      <c r="D148" s="160"/>
      <c r="E148" s="161"/>
      <c r="F148" s="161"/>
      <c r="G148" s="161"/>
      <c r="H148" s="161"/>
      <c r="I148" s="161"/>
      <c r="J148" s="460"/>
      <c r="L148" s="160" t="e">
        <f>VLOOKUP($O148,#REF!,6,FALSE)</f>
        <v>#REF!</v>
      </c>
      <c r="M148" s="160" t="e">
        <f>VLOOKUP($O148,#REF!,7,FALSE)</f>
        <v>#REF!</v>
      </c>
      <c r="O148" s="289" t="s">
        <v>2050</v>
      </c>
    </row>
    <row r="149" spans="1:15" outlineLevel="1">
      <c r="A149" s="667"/>
      <c r="B149" s="1026" t="s">
        <v>1240</v>
      </c>
      <c r="C149" s="161"/>
      <c r="D149" s="160"/>
      <c r="E149" s="161"/>
      <c r="F149" s="161"/>
      <c r="G149" s="161"/>
      <c r="H149" s="161"/>
      <c r="I149" s="161"/>
      <c r="J149" s="460"/>
      <c r="L149" s="160" t="e">
        <f>VLOOKUP($O149,#REF!,6,FALSE)</f>
        <v>#REF!</v>
      </c>
      <c r="M149" s="160" t="e">
        <f>VLOOKUP($O149,#REF!,7,FALSE)</f>
        <v>#REF!</v>
      </c>
      <c r="O149" s="289" t="s">
        <v>2055</v>
      </c>
    </row>
    <row r="150" spans="1:15" outlineLevel="1">
      <c r="A150" s="684"/>
      <c r="B150" s="1140" t="s">
        <v>1299</v>
      </c>
      <c r="C150" s="161"/>
      <c r="D150" s="287"/>
      <c r="E150" s="161"/>
      <c r="F150" s="161"/>
      <c r="G150" s="161"/>
      <c r="H150" s="161"/>
      <c r="I150" s="161"/>
      <c r="J150" s="460"/>
      <c r="L150" s="160" t="e">
        <f>VLOOKUP($O150,#REF!,6,FALSE)</f>
        <v>#REF!</v>
      </c>
      <c r="M150" s="160" t="e">
        <f>VLOOKUP($O150,#REF!,7,FALSE)</f>
        <v>#REF!</v>
      </c>
      <c r="O150" s="289" t="s">
        <v>2056</v>
      </c>
    </row>
    <row r="151" spans="1:15" outlineLevel="1">
      <c r="A151" s="684"/>
      <c r="B151" s="1140" t="s">
        <v>1249</v>
      </c>
      <c r="C151" s="161"/>
      <c r="D151" s="287"/>
      <c r="E151" s="161"/>
      <c r="F151" s="161"/>
      <c r="G151" s="161"/>
      <c r="H151" s="161"/>
      <c r="I151" s="161"/>
      <c r="J151" s="460"/>
      <c r="L151" s="160" t="e">
        <f>VLOOKUP($O151,#REF!,6,FALSE)</f>
        <v>#REF!</v>
      </c>
      <c r="M151" s="160" t="e">
        <f>VLOOKUP($O151,#REF!,7,FALSE)</f>
        <v>#REF!</v>
      </c>
      <c r="O151" s="289" t="s">
        <v>2051</v>
      </c>
    </row>
    <row r="152" spans="1:15" outlineLevel="1">
      <c r="A152" s="684"/>
      <c r="B152" s="289" t="s">
        <v>3038</v>
      </c>
      <c r="C152" s="161">
        <v>4</v>
      </c>
      <c r="D152" s="287" t="s">
        <v>1464</v>
      </c>
      <c r="E152" s="161"/>
      <c r="F152" s="161"/>
      <c r="G152" s="161"/>
      <c r="H152" s="161"/>
      <c r="I152" s="161"/>
      <c r="J152" s="460"/>
      <c r="L152" s="160" t="e">
        <f>VLOOKUP($O152,#REF!,6,FALSE)</f>
        <v>#REF!</v>
      </c>
      <c r="M152" s="160" t="e">
        <f>VLOOKUP($O152,#REF!,7,FALSE)</f>
        <v>#REF!</v>
      </c>
      <c r="O152" s="289" t="s">
        <v>3038</v>
      </c>
    </row>
    <row r="153" spans="1:15" s="663" customFormat="1" ht="23.4" outlineLevel="1">
      <c r="A153" s="671"/>
      <c r="B153" s="1139" t="s">
        <v>1245</v>
      </c>
      <c r="C153" s="300"/>
      <c r="D153" s="301"/>
      <c r="E153" s="278"/>
      <c r="F153" s="278"/>
      <c r="G153" s="164"/>
      <c r="H153" s="278"/>
      <c r="I153" s="278"/>
      <c r="J153" s="687"/>
      <c r="L153" s="302"/>
      <c r="M153" s="302"/>
      <c r="O153" s="303"/>
    </row>
    <row r="154" spans="1:15" outlineLevel="1">
      <c r="A154" s="684"/>
      <c r="B154" s="1140" t="s">
        <v>3275</v>
      </c>
      <c r="C154" s="161">
        <v>6</v>
      </c>
      <c r="D154" s="287" t="s">
        <v>1464</v>
      </c>
      <c r="E154" s="161"/>
      <c r="F154" s="161"/>
      <c r="G154" s="161"/>
      <c r="H154" s="161"/>
      <c r="I154" s="161"/>
      <c r="J154" s="460"/>
      <c r="L154" s="160" t="e">
        <f>VLOOKUP($O154,#REF!,6,FALSE)</f>
        <v>#REF!</v>
      </c>
      <c r="M154" s="160" t="e">
        <f>VLOOKUP($O154,#REF!,7,FALSE)</f>
        <v>#REF!</v>
      </c>
      <c r="O154" s="289" t="s">
        <v>2062</v>
      </c>
    </row>
    <row r="155" spans="1:15" outlineLevel="1">
      <c r="A155" s="684"/>
      <c r="B155" s="1140" t="s">
        <v>1246</v>
      </c>
      <c r="C155" s="161"/>
      <c r="D155" s="287"/>
      <c r="E155" s="161"/>
      <c r="F155" s="161"/>
      <c r="G155" s="161"/>
      <c r="H155" s="161"/>
      <c r="I155" s="161"/>
      <c r="J155" s="460"/>
      <c r="L155" s="160" t="e">
        <f>VLOOKUP($O155,#REF!,6,FALSE)</f>
        <v>#REF!</v>
      </c>
      <c r="M155" s="160" t="e">
        <f>VLOOKUP($O155,#REF!,7,FALSE)</f>
        <v>#REF!</v>
      </c>
      <c r="O155" s="289" t="s">
        <v>2050</v>
      </c>
    </row>
    <row r="156" spans="1:15" outlineLevel="1">
      <c r="A156" s="684"/>
      <c r="B156" s="1140" t="s">
        <v>1240</v>
      </c>
      <c r="C156" s="161"/>
      <c r="D156" s="287"/>
      <c r="E156" s="161"/>
      <c r="F156" s="161"/>
      <c r="G156" s="161"/>
      <c r="H156" s="161"/>
      <c r="I156" s="161"/>
      <c r="J156" s="460"/>
      <c r="L156" s="160" t="e">
        <f>VLOOKUP($O156,#REF!,6,FALSE)</f>
        <v>#REF!</v>
      </c>
      <c r="M156" s="160" t="e">
        <f>VLOOKUP($O156,#REF!,7,FALSE)</f>
        <v>#REF!</v>
      </c>
      <c r="O156" s="289" t="s">
        <v>2055</v>
      </c>
    </row>
    <row r="157" spans="1:15" outlineLevel="1">
      <c r="A157" s="684"/>
      <c r="B157" s="1140" t="s">
        <v>1299</v>
      </c>
      <c r="C157" s="161"/>
      <c r="D157" s="287"/>
      <c r="E157" s="161"/>
      <c r="F157" s="161"/>
      <c r="G157" s="161"/>
      <c r="H157" s="161"/>
      <c r="I157" s="161"/>
      <c r="J157" s="460"/>
      <c r="L157" s="160" t="e">
        <f>VLOOKUP($O157,#REF!,6,FALSE)</f>
        <v>#REF!</v>
      </c>
      <c r="M157" s="160" t="e">
        <f>VLOOKUP($O157,#REF!,7,FALSE)</f>
        <v>#REF!</v>
      </c>
      <c r="O157" s="289" t="s">
        <v>2056</v>
      </c>
    </row>
    <row r="158" spans="1:15" outlineLevel="1">
      <c r="A158" s="684"/>
      <c r="B158" s="289" t="s">
        <v>3039</v>
      </c>
      <c r="C158" s="161">
        <v>6</v>
      </c>
      <c r="D158" s="287" t="s">
        <v>1464</v>
      </c>
      <c r="E158" s="161"/>
      <c r="F158" s="161"/>
      <c r="G158" s="161"/>
      <c r="H158" s="161"/>
      <c r="I158" s="161"/>
      <c r="J158" s="460"/>
      <c r="L158" s="160" t="e">
        <f>VLOOKUP($O158,#REF!,6,FALSE)</f>
        <v>#REF!</v>
      </c>
      <c r="M158" s="160" t="e">
        <f>VLOOKUP($O158,#REF!,7,FALSE)</f>
        <v>#REF!</v>
      </c>
      <c r="O158" s="289" t="s">
        <v>3039</v>
      </c>
    </row>
    <row r="159" spans="1:15" s="663" customFormat="1" ht="23.4" outlineLevel="1">
      <c r="A159" s="671"/>
      <c r="B159" s="1139" t="s">
        <v>1247</v>
      </c>
      <c r="C159" s="300"/>
      <c r="D159" s="301"/>
      <c r="E159" s="278"/>
      <c r="F159" s="278"/>
      <c r="G159" s="164"/>
      <c r="H159" s="278"/>
      <c r="I159" s="278"/>
      <c r="J159" s="688"/>
      <c r="L159" s="304"/>
      <c r="M159" s="304"/>
      <c r="O159" s="305"/>
    </row>
    <row r="160" spans="1:15" outlineLevel="1">
      <c r="A160" s="684"/>
      <c r="B160" s="1140" t="s">
        <v>1242</v>
      </c>
      <c r="C160" s="161">
        <v>2</v>
      </c>
      <c r="D160" s="287" t="s">
        <v>1464</v>
      </c>
      <c r="E160" s="161"/>
      <c r="F160" s="161"/>
      <c r="G160" s="161"/>
      <c r="H160" s="161"/>
      <c r="I160" s="161"/>
      <c r="J160" s="460"/>
      <c r="L160" s="160" t="e">
        <f>VLOOKUP($O160,#REF!,6,FALSE)</f>
        <v>#REF!</v>
      </c>
      <c r="M160" s="160" t="e">
        <f>VLOOKUP($O160,#REF!,7,FALSE)</f>
        <v>#REF!</v>
      </c>
      <c r="O160" s="289" t="s">
        <v>2063</v>
      </c>
    </row>
    <row r="161" spans="1:15" outlineLevel="1">
      <c r="A161" s="684"/>
      <c r="B161" s="1140" t="s">
        <v>1234</v>
      </c>
      <c r="C161" s="161"/>
      <c r="D161" s="287"/>
      <c r="E161" s="161"/>
      <c r="F161" s="161"/>
      <c r="G161" s="161"/>
      <c r="H161" s="161"/>
      <c r="I161" s="161"/>
      <c r="J161" s="460"/>
      <c r="L161" s="160" t="e">
        <f>VLOOKUP($O161,#REF!,6,FALSE)</f>
        <v>#REF!</v>
      </c>
      <c r="M161" s="160" t="e">
        <f>VLOOKUP($O161,#REF!,7,FALSE)</f>
        <v>#REF!</v>
      </c>
      <c r="O161" s="289" t="s">
        <v>2064</v>
      </c>
    </row>
    <row r="162" spans="1:15" outlineLevel="1">
      <c r="A162" s="684"/>
      <c r="B162" s="1140" t="s">
        <v>1875</v>
      </c>
      <c r="C162" s="161"/>
      <c r="D162" s="287"/>
      <c r="E162" s="161"/>
      <c r="F162" s="161"/>
      <c r="G162" s="161"/>
      <c r="H162" s="161"/>
      <c r="I162" s="161"/>
      <c r="J162" s="460"/>
      <c r="L162" s="160" t="e">
        <f>VLOOKUP($O162,#REF!,6,FALSE)</f>
        <v>#REF!</v>
      </c>
      <c r="M162" s="160" t="e">
        <f>VLOOKUP($O162,#REF!,7,FALSE)</f>
        <v>#REF!</v>
      </c>
      <c r="O162" s="289" t="s">
        <v>2065</v>
      </c>
    </row>
    <row r="163" spans="1:15" outlineLevel="1">
      <c r="A163" s="684"/>
      <c r="B163" s="289" t="s">
        <v>3040</v>
      </c>
      <c r="C163" s="161">
        <v>2</v>
      </c>
      <c r="D163" s="287" t="s">
        <v>1464</v>
      </c>
      <c r="E163" s="161"/>
      <c r="F163" s="161"/>
      <c r="G163" s="161"/>
      <c r="H163" s="161"/>
      <c r="I163" s="161"/>
      <c r="J163" s="460"/>
      <c r="L163" s="160" t="e">
        <f>VLOOKUP($O163,#REF!,6,FALSE)</f>
        <v>#REF!</v>
      </c>
      <c r="M163" s="160" t="e">
        <f>VLOOKUP($O163,#REF!,7,FALSE)</f>
        <v>#REF!</v>
      </c>
      <c r="O163" s="289" t="s">
        <v>3040</v>
      </c>
    </row>
    <row r="164" spans="1:15" s="663" customFormat="1" ht="23.4" outlineLevel="1">
      <c r="A164" s="671"/>
      <c r="B164" s="1139" t="s">
        <v>1245</v>
      </c>
      <c r="C164" s="300"/>
      <c r="D164" s="301"/>
      <c r="E164" s="278"/>
      <c r="F164" s="278"/>
      <c r="G164" s="164"/>
      <c r="H164" s="278"/>
      <c r="I164" s="278"/>
      <c r="J164" s="688"/>
      <c r="L164" s="304"/>
      <c r="M164" s="304"/>
      <c r="O164" s="305"/>
    </row>
    <row r="165" spans="1:15" outlineLevel="1">
      <c r="A165" s="684"/>
      <c r="B165" s="1140" t="s">
        <v>1767</v>
      </c>
      <c r="C165" s="161">
        <v>1</v>
      </c>
      <c r="D165" s="287" t="s">
        <v>1464</v>
      </c>
      <c r="E165" s="161"/>
      <c r="F165" s="161"/>
      <c r="G165" s="161"/>
      <c r="H165" s="161"/>
      <c r="I165" s="161"/>
      <c r="J165" s="460"/>
      <c r="L165" s="160" t="e">
        <f>VLOOKUP($O165,#REF!,6,FALSE)</f>
        <v>#REF!</v>
      </c>
      <c r="M165" s="160" t="e">
        <f>VLOOKUP($O165,#REF!,7,FALSE)</f>
        <v>#REF!</v>
      </c>
      <c r="O165" s="289" t="s">
        <v>2066</v>
      </c>
    </row>
    <row r="166" spans="1:15" outlineLevel="1">
      <c r="A166" s="684"/>
      <c r="B166" s="1140" t="s">
        <v>1234</v>
      </c>
      <c r="C166" s="161"/>
      <c r="D166" s="287"/>
      <c r="E166" s="161"/>
      <c r="F166" s="161"/>
      <c r="G166" s="161"/>
      <c r="H166" s="161"/>
      <c r="I166" s="161"/>
      <c r="J166" s="460"/>
      <c r="L166" s="160" t="e">
        <f>VLOOKUP($O166,#REF!,6,FALSE)</f>
        <v>#REF!</v>
      </c>
      <c r="M166" s="160" t="e">
        <f>VLOOKUP($O166,#REF!,7,FALSE)</f>
        <v>#REF!</v>
      </c>
      <c r="O166" s="289" t="s">
        <v>2064</v>
      </c>
    </row>
    <row r="167" spans="1:15" outlineLevel="1">
      <c r="A167" s="684"/>
      <c r="B167" s="1140" t="s">
        <v>1240</v>
      </c>
      <c r="C167" s="161"/>
      <c r="D167" s="287"/>
      <c r="E167" s="161"/>
      <c r="F167" s="161"/>
      <c r="G167" s="161"/>
      <c r="H167" s="161"/>
      <c r="I167" s="161"/>
      <c r="J167" s="460"/>
      <c r="L167" s="160" t="e">
        <f>VLOOKUP($O167,#REF!,6,FALSE)</f>
        <v>#REF!</v>
      </c>
      <c r="M167" s="160" t="e">
        <f>VLOOKUP($O167,#REF!,7,FALSE)</f>
        <v>#REF!</v>
      </c>
      <c r="O167" s="289" t="s">
        <v>2055</v>
      </c>
    </row>
    <row r="168" spans="1:15" outlineLevel="1">
      <c r="A168" s="684"/>
      <c r="B168" s="1140" t="s">
        <v>1299</v>
      </c>
      <c r="C168" s="161"/>
      <c r="D168" s="287"/>
      <c r="E168" s="161"/>
      <c r="F168" s="161"/>
      <c r="G168" s="161"/>
      <c r="H168" s="161"/>
      <c r="I168" s="161"/>
      <c r="J168" s="460"/>
      <c r="L168" s="160" t="e">
        <f>VLOOKUP($O168,#REF!,6,FALSE)</f>
        <v>#REF!</v>
      </c>
      <c r="M168" s="160" t="e">
        <f>VLOOKUP($O168,#REF!,7,FALSE)</f>
        <v>#REF!</v>
      </c>
      <c r="O168" s="289" t="s">
        <v>2056</v>
      </c>
    </row>
    <row r="169" spans="1:15" outlineLevel="1">
      <c r="A169" s="684"/>
      <c r="B169" s="289" t="s">
        <v>3041</v>
      </c>
      <c r="C169" s="161">
        <v>1</v>
      </c>
      <c r="D169" s="287" t="s">
        <v>1464</v>
      </c>
      <c r="E169" s="161"/>
      <c r="F169" s="161"/>
      <c r="G169" s="161"/>
      <c r="H169" s="161"/>
      <c r="I169" s="161"/>
      <c r="J169" s="460"/>
      <c r="L169" s="160" t="e">
        <f>VLOOKUP($O169,#REF!,6,FALSE)</f>
        <v>#REF!</v>
      </c>
      <c r="M169" s="160" t="e">
        <f>VLOOKUP($O169,#REF!,7,FALSE)</f>
        <v>#REF!</v>
      </c>
      <c r="O169" s="289" t="s">
        <v>3041</v>
      </c>
    </row>
    <row r="170" spans="1:15" s="663" customFormat="1" ht="23.4" outlineLevel="1">
      <c r="A170" s="671"/>
      <c r="B170" s="1139" t="s">
        <v>1245</v>
      </c>
      <c r="C170" s="300"/>
      <c r="D170" s="301"/>
      <c r="E170" s="278"/>
      <c r="F170" s="278"/>
      <c r="G170" s="164"/>
      <c r="H170" s="278"/>
      <c r="I170" s="278"/>
      <c r="J170" s="688"/>
      <c r="L170" s="304"/>
      <c r="M170" s="304"/>
      <c r="O170" s="305"/>
    </row>
    <row r="171" spans="1:15" outlineLevel="1">
      <c r="A171" s="684"/>
      <c r="B171" s="1140" t="s">
        <v>1767</v>
      </c>
      <c r="C171" s="161">
        <v>1</v>
      </c>
      <c r="D171" s="287" t="s">
        <v>1464</v>
      </c>
      <c r="E171" s="161"/>
      <c r="F171" s="161"/>
      <c r="G171" s="161"/>
      <c r="H171" s="161"/>
      <c r="I171" s="161"/>
      <c r="J171" s="460"/>
      <c r="L171" s="160" t="e">
        <f>VLOOKUP($O171,#REF!,6,FALSE)</f>
        <v>#REF!</v>
      </c>
      <c r="M171" s="160" t="e">
        <f>VLOOKUP($O171,#REF!,7,FALSE)</f>
        <v>#REF!</v>
      </c>
      <c r="O171" s="289" t="s">
        <v>2067</v>
      </c>
    </row>
    <row r="172" spans="1:15" outlineLevel="1">
      <c r="A172" s="684"/>
      <c r="B172" s="1140" t="s">
        <v>1234</v>
      </c>
      <c r="C172" s="161"/>
      <c r="D172" s="287"/>
      <c r="E172" s="161"/>
      <c r="F172" s="161"/>
      <c r="G172" s="161"/>
      <c r="H172" s="161"/>
      <c r="I172" s="161"/>
      <c r="J172" s="460"/>
      <c r="L172" s="160" t="e">
        <f>VLOOKUP($O172,#REF!,6,FALSE)</f>
        <v>#REF!</v>
      </c>
      <c r="M172" s="160" t="e">
        <f>VLOOKUP($O172,#REF!,7,FALSE)</f>
        <v>#REF!</v>
      </c>
      <c r="O172" s="289" t="s">
        <v>2064</v>
      </c>
    </row>
    <row r="173" spans="1:15" outlineLevel="1">
      <c r="A173" s="684"/>
      <c r="B173" s="1140" t="s">
        <v>1768</v>
      </c>
      <c r="C173" s="161"/>
      <c r="D173" s="287"/>
      <c r="E173" s="161"/>
      <c r="F173" s="161"/>
      <c r="G173" s="161"/>
      <c r="H173" s="161"/>
      <c r="I173" s="161"/>
      <c r="J173" s="460"/>
      <c r="L173" s="160" t="e">
        <f>VLOOKUP($O173,#REF!,6,FALSE)</f>
        <v>#REF!</v>
      </c>
      <c r="M173" s="160" t="e">
        <f>VLOOKUP($O173,#REF!,7,FALSE)</f>
        <v>#REF!</v>
      </c>
      <c r="O173" s="289" t="s">
        <v>2055</v>
      </c>
    </row>
    <row r="174" spans="1:15" outlineLevel="1">
      <c r="A174" s="684"/>
      <c r="B174" s="1140" t="s">
        <v>1299</v>
      </c>
      <c r="C174" s="161"/>
      <c r="D174" s="287"/>
      <c r="E174" s="161"/>
      <c r="F174" s="161"/>
      <c r="G174" s="161"/>
      <c r="H174" s="161"/>
      <c r="I174" s="161"/>
      <c r="J174" s="460"/>
      <c r="L174" s="160" t="e">
        <f>VLOOKUP($O174,#REF!,6,FALSE)</f>
        <v>#REF!</v>
      </c>
      <c r="M174" s="160" t="e">
        <f>VLOOKUP($O174,#REF!,7,FALSE)</f>
        <v>#REF!</v>
      </c>
      <c r="O174" s="289" t="s">
        <v>2056</v>
      </c>
    </row>
    <row r="175" spans="1:15" outlineLevel="1">
      <c r="A175" s="684"/>
      <c r="B175" s="289" t="s">
        <v>3036</v>
      </c>
      <c r="C175" s="161">
        <v>1</v>
      </c>
      <c r="D175" s="287" t="s">
        <v>1464</v>
      </c>
      <c r="E175" s="161"/>
      <c r="F175" s="161"/>
      <c r="G175" s="161"/>
      <c r="H175" s="161"/>
      <c r="I175" s="161"/>
      <c r="J175" s="460"/>
      <c r="L175" s="160" t="e">
        <f>VLOOKUP($O175,#REF!,6,FALSE)</f>
        <v>#REF!</v>
      </c>
      <c r="M175" s="160" t="e">
        <f>VLOOKUP($O175,#REF!,7,FALSE)</f>
        <v>#REF!</v>
      </c>
      <c r="O175" s="289" t="s">
        <v>3036</v>
      </c>
    </row>
    <row r="176" spans="1:15" outlineLevel="1">
      <c r="A176" s="686"/>
      <c r="B176" s="1147" t="s">
        <v>1248</v>
      </c>
      <c r="C176" s="289"/>
      <c r="D176" s="686"/>
      <c r="E176" s="161"/>
      <c r="F176" s="161"/>
      <c r="G176" s="165"/>
      <c r="H176" s="161"/>
      <c r="I176" s="161"/>
      <c r="J176" s="460"/>
      <c r="L176" s="160"/>
      <c r="M176" s="160"/>
      <c r="O176" s="289"/>
    </row>
    <row r="177" spans="1:15" outlineLevel="1">
      <c r="A177" s="667"/>
      <c r="B177" s="1026" t="s">
        <v>1358</v>
      </c>
      <c r="C177" s="161">
        <v>20</v>
      </c>
      <c r="D177" s="160" t="s">
        <v>2</v>
      </c>
      <c r="E177" s="161"/>
      <c r="F177" s="161"/>
      <c r="G177" s="161"/>
      <c r="H177" s="161"/>
      <c r="I177" s="161"/>
      <c r="J177" s="460"/>
      <c r="L177" s="160" t="e">
        <f>VLOOKUP($O177,#REF!,6,FALSE)</f>
        <v>#REF!</v>
      </c>
      <c r="M177" s="160" t="e">
        <f>VLOOKUP($O177,#REF!,7,FALSE)</f>
        <v>#REF!</v>
      </c>
      <c r="O177" s="289" t="s">
        <v>2068</v>
      </c>
    </row>
    <row r="178" spans="1:15" outlineLevel="1">
      <c r="A178" s="667"/>
      <c r="B178" s="1026" t="s">
        <v>1246</v>
      </c>
      <c r="C178" s="161"/>
      <c r="D178" s="160"/>
      <c r="E178" s="161"/>
      <c r="F178" s="161"/>
      <c r="G178" s="161"/>
      <c r="H178" s="161"/>
      <c r="I178" s="161"/>
      <c r="J178" s="460"/>
      <c r="L178" s="160" t="e">
        <f>VLOOKUP($O178,#REF!,6,FALSE)</f>
        <v>#REF!</v>
      </c>
      <c r="M178" s="160" t="e">
        <f>VLOOKUP($O178,#REF!,7,FALSE)</f>
        <v>#REF!</v>
      </c>
      <c r="O178" s="289" t="s">
        <v>2050</v>
      </c>
    </row>
    <row r="179" spans="1:15" outlineLevel="1">
      <c r="A179" s="667"/>
      <c r="B179" s="1026" t="s">
        <v>1249</v>
      </c>
      <c r="C179" s="161"/>
      <c r="D179" s="160"/>
      <c r="E179" s="161"/>
      <c r="F179" s="161"/>
      <c r="G179" s="161"/>
      <c r="H179" s="161"/>
      <c r="I179" s="161"/>
      <c r="J179" s="460"/>
      <c r="L179" s="160" t="e">
        <f>VLOOKUP($O179,#REF!,6,FALSE)</f>
        <v>#REF!</v>
      </c>
      <c r="M179" s="160" t="e">
        <f>VLOOKUP($O179,#REF!,7,FALSE)</f>
        <v>#REF!</v>
      </c>
      <c r="O179" s="289" t="s">
        <v>2051</v>
      </c>
    </row>
    <row r="180" spans="1:15" outlineLevel="1">
      <c r="A180" s="667"/>
      <c r="B180" s="1026" t="s">
        <v>1250</v>
      </c>
      <c r="C180" s="161"/>
      <c r="D180" s="160"/>
      <c r="E180" s="161"/>
      <c r="F180" s="161"/>
      <c r="G180" s="161"/>
      <c r="H180" s="161"/>
      <c r="I180" s="161"/>
      <c r="J180" s="460"/>
      <c r="L180" s="160" t="e">
        <f>VLOOKUP($O180,#REF!,6,FALSE)</f>
        <v>#REF!</v>
      </c>
      <c r="M180" s="160" t="e">
        <f>VLOOKUP($O180,#REF!,7,FALSE)</f>
        <v>#REF!</v>
      </c>
      <c r="O180" s="289" t="s">
        <v>2059</v>
      </c>
    </row>
    <row r="181" spans="1:15" outlineLevel="1">
      <c r="A181" s="684"/>
      <c r="B181" s="1140" t="s">
        <v>1299</v>
      </c>
      <c r="C181" s="161"/>
      <c r="D181" s="287"/>
      <c r="E181" s="161"/>
      <c r="F181" s="161"/>
      <c r="G181" s="161"/>
      <c r="H181" s="161"/>
      <c r="I181" s="161"/>
      <c r="J181" s="460"/>
      <c r="L181" s="160" t="e">
        <f>VLOOKUP($O181,#REF!,6,FALSE)</f>
        <v>#REF!</v>
      </c>
      <c r="M181" s="160" t="e">
        <f>VLOOKUP($O181,#REF!,7,FALSE)</f>
        <v>#REF!</v>
      </c>
      <c r="O181" s="289" t="s">
        <v>2060</v>
      </c>
    </row>
    <row r="182" spans="1:15" outlineLevel="1">
      <c r="A182" s="684"/>
      <c r="B182" s="289" t="s">
        <v>3042</v>
      </c>
      <c r="C182" s="161">
        <v>20</v>
      </c>
      <c r="D182" s="287" t="s">
        <v>1464</v>
      </c>
      <c r="E182" s="161"/>
      <c r="F182" s="161"/>
      <c r="G182" s="161"/>
      <c r="H182" s="161"/>
      <c r="I182" s="161"/>
      <c r="J182" s="460"/>
      <c r="L182" s="160" t="e">
        <f>VLOOKUP($O182,#REF!,6,FALSE)</f>
        <v>#REF!</v>
      </c>
      <c r="M182" s="160" t="e">
        <f>VLOOKUP($O182,#REF!,7,FALSE)</f>
        <v>#REF!</v>
      </c>
      <c r="O182" s="289" t="s">
        <v>3042</v>
      </c>
    </row>
    <row r="183" spans="1:15" outlineLevel="1">
      <c r="A183" s="686"/>
      <c r="B183" s="1147" t="s">
        <v>1252</v>
      </c>
      <c r="C183" s="289"/>
      <c r="D183" s="686"/>
      <c r="E183" s="161"/>
      <c r="F183" s="161"/>
      <c r="G183" s="165"/>
      <c r="H183" s="161"/>
      <c r="I183" s="161"/>
      <c r="J183" s="460"/>
      <c r="L183" s="160"/>
      <c r="M183" s="160"/>
      <c r="O183" s="289"/>
    </row>
    <row r="184" spans="1:15" outlineLevel="1">
      <c r="A184" s="667"/>
      <c r="B184" s="1026" t="s">
        <v>1253</v>
      </c>
      <c r="C184" s="161">
        <v>85</v>
      </c>
      <c r="D184" s="160" t="s">
        <v>2</v>
      </c>
      <c r="E184" s="161"/>
      <c r="F184" s="161"/>
      <c r="G184" s="161"/>
      <c r="H184" s="161"/>
      <c r="I184" s="161"/>
      <c r="J184" s="460"/>
      <c r="L184" s="160" t="e">
        <f>VLOOKUP($O184,#REF!,6,FALSE)</f>
        <v>#REF!</v>
      </c>
      <c r="M184" s="160" t="e">
        <f>VLOOKUP($O184,#REF!,7,FALSE)</f>
        <v>#REF!</v>
      </c>
      <c r="O184" s="289" t="s">
        <v>2069</v>
      </c>
    </row>
    <row r="185" spans="1:15" outlineLevel="1">
      <c r="A185" s="667"/>
      <c r="B185" s="1026" t="s">
        <v>1246</v>
      </c>
      <c r="C185" s="161"/>
      <c r="D185" s="160"/>
      <c r="E185" s="161"/>
      <c r="F185" s="161"/>
      <c r="G185" s="161"/>
      <c r="H185" s="161"/>
      <c r="I185" s="161"/>
      <c r="J185" s="460"/>
      <c r="L185" s="160" t="e">
        <f>VLOOKUP($O185,#REF!,6,FALSE)</f>
        <v>#REF!</v>
      </c>
      <c r="M185" s="160" t="e">
        <f>VLOOKUP($O185,#REF!,7,FALSE)</f>
        <v>#REF!</v>
      </c>
      <c r="O185" s="289" t="s">
        <v>2050</v>
      </c>
    </row>
    <row r="186" spans="1:15" outlineLevel="1">
      <c r="A186" s="667"/>
      <c r="B186" s="1026" t="s">
        <v>1251</v>
      </c>
      <c r="C186" s="161"/>
      <c r="D186" s="160"/>
      <c r="E186" s="161"/>
      <c r="F186" s="161"/>
      <c r="G186" s="161"/>
      <c r="H186" s="161"/>
      <c r="I186" s="161"/>
      <c r="J186" s="460"/>
      <c r="L186" s="160" t="e">
        <f>VLOOKUP($O186,#REF!,6,FALSE)</f>
        <v>#REF!</v>
      </c>
      <c r="M186" s="160" t="e">
        <f>VLOOKUP($O186,#REF!,7,FALSE)</f>
        <v>#REF!</v>
      </c>
      <c r="O186" s="289" t="s">
        <v>2055</v>
      </c>
    </row>
    <row r="187" spans="1:15" outlineLevel="1">
      <c r="A187" s="667"/>
      <c r="B187" s="1026" t="s">
        <v>1244</v>
      </c>
      <c r="C187" s="161"/>
      <c r="D187" s="160"/>
      <c r="E187" s="161"/>
      <c r="F187" s="161"/>
      <c r="G187" s="161"/>
      <c r="H187" s="161"/>
      <c r="I187" s="161"/>
      <c r="J187" s="460"/>
      <c r="L187" s="160" t="e">
        <f>VLOOKUP($O187,#REF!,6,FALSE)</f>
        <v>#REF!</v>
      </c>
      <c r="M187" s="160" t="e">
        <f>VLOOKUP($O187,#REF!,7,FALSE)</f>
        <v>#REF!</v>
      </c>
      <c r="O187" s="289" t="s">
        <v>2059</v>
      </c>
    </row>
    <row r="188" spans="1:15" outlineLevel="1">
      <c r="A188" s="684"/>
      <c r="B188" s="1140" t="s">
        <v>1299</v>
      </c>
      <c r="C188" s="161"/>
      <c r="D188" s="287"/>
      <c r="E188" s="161"/>
      <c r="F188" s="161"/>
      <c r="G188" s="161"/>
      <c r="H188" s="161"/>
      <c r="I188" s="161"/>
      <c r="J188" s="460"/>
      <c r="L188" s="160" t="e">
        <f>VLOOKUP($O188,#REF!,6,FALSE)</f>
        <v>#REF!</v>
      </c>
      <c r="M188" s="160" t="e">
        <f>VLOOKUP($O188,#REF!,7,FALSE)</f>
        <v>#REF!</v>
      </c>
      <c r="O188" s="289" t="s">
        <v>2060</v>
      </c>
    </row>
    <row r="189" spans="1:15" outlineLevel="1">
      <c r="A189" s="684"/>
      <c r="B189" s="289" t="s">
        <v>3043</v>
      </c>
      <c r="C189" s="161">
        <v>85</v>
      </c>
      <c r="D189" s="287" t="s">
        <v>1464</v>
      </c>
      <c r="E189" s="161"/>
      <c r="F189" s="161"/>
      <c r="G189" s="161"/>
      <c r="H189" s="161"/>
      <c r="I189" s="161"/>
      <c r="J189" s="460"/>
      <c r="L189" s="160" t="e">
        <f>VLOOKUP($O189,#REF!,6,FALSE)</f>
        <v>#REF!</v>
      </c>
      <c r="M189" s="160" t="e">
        <f>VLOOKUP($O189,#REF!,7,FALSE)</f>
        <v>#REF!</v>
      </c>
      <c r="O189" s="289" t="s">
        <v>3043</v>
      </c>
    </row>
    <row r="190" spans="1:15" outlineLevel="1">
      <c r="A190" s="686"/>
      <c r="B190" s="1147" t="s">
        <v>1254</v>
      </c>
      <c r="C190" s="289"/>
      <c r="D190" s="686"/>
      <c r="E190" s="161"/>
      <c r="F190" s="161"/>
      <c r="G190" s="165"/>
      <c r="H190" s="161"/>
      <c r="I190" s="161"/>
      <c r="J190" s="460"/>
      <c r="L190" s="160"/>
      <c r="M190" s="160"/>
      <c r="O190" s="289"/>
    </row>
    <row r="191" spans="1:15" outlineLevel="1">
      <c r="A191" s="667"/>
      <c r="B191" s="1026" t="s">
        <v>1255</v>
      </c>
      <c r="C191" s="161">
        <v>71</v>
      </c>
      <c r="D191" s="160" t="s">
        <v>2</v>
      </c>
      <c r="E191" s="161"/>
      <c r="F191" s="161"/>
      <c r="G191" s="161"/>
      <c r="H191" s="161"/>
      <c r="I191" s="161"/>
      <c r="J191" s="460"/>
      <c r="L191" s="160" t="e">
        <f>VLOOKUP($O191,#REF!,6,FALSE)</f>
        <v>#REF!</v>
      </c>
      <c r="M191" s="160" t="e">
        <f>VLOOKUP($O191,#REF!,7,FALSE)</f>
        <v>#REF!</v>
      </c>
      <c r="O191" s="289" t="s">
        <v>2070</v>
      </c>
    </row>
    <row r="192" spans="1:15" outlineLevel="1">
      <c r="A192" s="667"/>
      <c r="B192" s="1026" t="s">
        <v>1246</v>
      </c>
      <c r="C192" s="161"/>
      <c r="D192" s="160"/>
      <c r="E192" s="161"/>
      <c r="F192" s="161"/>
      <c r="G192" s="161"/>
      <c r="H192" s="161"/>
      <c r="I192" s="161"/>
      <c r="J192" s="460"/>
      <c r="L192" s="160" t="e">
        <f>VLOOKUP($O192,#REF!,6,FALSE)</f>
        <v>#REF!</v>
      </c>
      <c r="M192" s="160" t="e">
        <f>VLOOKUP($O192,#REF!,7,FALSE)</f>
        <v>#REF!</v>
      </c>
      <c r="O192" s="289" t="s">
        <v>2050</v>
      </c>
    </row>
    <row r="193" spans="1:15" outlineLevel="1">
      <c r="A193" s="667"/>
      <c r="B193" s="1026" t="s">
        <v>1256</v>
      </c>
      <c r="C193" s="161"/>
      <c r="D193" s="160"/>
      <c r="E193" s="161"/>
      <c r="F193" s="161"/>
      <c r="G193" s="161"/>
      <c r="H193" s="161"/>
      <c r="I193" s="161"/>
      <c r="J193" s="460"/>
      <c r="L193" s="160" t="e">
        <f>VLOOKUP($O193,#REF!,6,FALSE)</f>
        <v>#REF!</v>
      </c>
      <c r="M193" s="160" t="e">
        <f>VLOOKUP($O193,#REF!,7,FALSE)</f>
        <v>#REF!</v>
      </c>
      <c r="O193" s="289" t="s">
        <v>2059</v>
      </c>
    </row>
    <row r="194" spans="1:15" outlineLevel="1">
      <c r="A194" s="684"/>
      <c r="B194" s="1140" t="s">
        <v>1300</v>
      </c>
      <c r="C194" s="161"/>
      <c r="D194" s="287"/>
      <c r="E194" s="161"/>
      <c r="F194" s="161"/>
      <c r="G194" s="161"/>
      <c r="H194" s="161"/>
      <c r="I194" s="161"/>
      <c r="J194" s="460"/>
      <c r="L194" s="160" t="e">
        <f>VLOOKUP($O194,#REF!,6,FALSE)</f>
        <v>#REF!</v>
      </c>
      <c r="M194" s="160" t="e">
        <f>VLOOKUP($O194,#REF!,7,FALSE)</f>
        <v>#REF!</v>
      </c>
      <c r="O194" s="289" t="s">
        <v>2071</v>
      </c>
    </row>
    <row r="195" spans="1:15" outlineLevel="1">
      <c r="A195" s="684"/>
      <c r="B195" s="289" t="s">
        <v>3044</v>
      </c>
      <c r="C195" s="161">
        <v>71</v>
      </c>
      <c r="D195" s="287" t="s">
        <v>1464</v>
      </c>
      <c r="E195" s="161"/>
      <c r="F195" s="161"/>
      <c r="G195" s="161"/>
      <c r="H195" s="161"/>
      <c r="I195" s="161"/>
      <c r="J195" s="460"/>
      <c r="L195" s="160" t="e">
        <f>VLOOKUP($O195,#REF!,6,FALSE)</f>
        <v>#REF!</v>
      </c>
      <c r="M195" s="160" t="e">
        <f>VLOOKUP($O195,#REF!,7,FALSE)</f>
        <v>#REF!</v>
      </c>
      <c r="O195" s="289" t="s">
        <v>3044</v>
      </c>
    </row>
    <row r="196" spans="1:15" outlineLevel="1">
      <c r="A196" s="686"/>
      <c r="B196" s="1147" t="s">
        <v>1257</v>
      </c>
      <c r="C196" s="289"/>
      <c r="D196" s="686"/>
      <c r="E196" s="161"/>
      <c r="F196" s="161"/>
      <c r="G196" s="165"/>
      <c r="H196" s="161"/>
      <c r="I196" s="161"/>
      <c r="J196" s="460"/>
      <c r="L196" s="160"/>
      <c r="M196" s="160"/>
      <c r="O196" s="289"/>
    </row>
    <row r="197" spans="1:15" outlineLevel="1">
      <c r="A197" s="667"/>
      <c r="B197" s="1026" t="s">
        <v>1258</v>
      </c>
      <c r="C197" s="161">
        <v>2</v>
      </c>
      <c r="D197" s="160" t="s">
        <v>2</v>
      </c>
      <c r="E197" s="161"/>
      <c r="F197" s="161"/>
      <c r="G197" s="161"/>
      <c r="H197" s="161"/>
      <c r="I197" s="161"/>
      <c r="J197" s="460"/>
      <c r="L197" s="160" t="e">
        <f>VLOOKUP($O197,#REF!,6,FALSE)</f>
        <v>#REF!</v>
      </c>
      <c r="M197" s="160" t="e">
        <f>VLOOKUP($O197,#REF!,7,FALSE)</f>
        <v>#REF!</v>
      </c>
      <c r="O197" s="289" t="s">
        <v>2072</v>
      </c>
    </row>
    <row r="198" spans="1:15" outlineLevel="1">
      <c r="A198" s="667"/>
      <c r="B198" s="1026" t="s">
        <v>1246</v>
      </c>
      <c r="C198" s="161"/>
      <c r="D198" s="160"/>
      <c r="E198" s="161"/>
      <c r="F198" s="161"/>
      <c r="G198" s="161"/>
      <c r="H198" s="161"/>
      <c r="I198" s="161"/>
      <c r="J198" s="460"/>
      <c r="L198" s="160" t="e">
        <f>VLOOKUP($O198,#REF!,6,FALSE)</f>
        <v>#REF!</v>
      </c>
      <c r="M198" s="160" t="e">
        <f>VLOOKUP($O198,#REF!,7,FALSE)</f>
        <v>#REF!</v>
      </c>
      <c r="O198" s="289" t="s">
        <v>2050</v>
      </c>
    </row>
    <row r="199" spans="1:15" outlineLevel="1">
      <c r="A199" s="667"/>
      <c r="B199" s="1026" t="s">
        <v>1259</v>
      </c>
      <c r="C199" s="161"/>
      <c r="D199" s="160"/>
      <c r="E199" s="161"/>
      <c r="F199" s="161"/>
      <c r="G199" s="161"/>
      <c r="H199" s="161"/>
      <c r="I199" s="161"/>
      <c r="J199" s="460"/>
      <c r="L199" s="160" t="e">
        <f>VLOOKUP($O199,#REF!,6,FALSE)</f>
        <v>#REF!</v>
      </c>
      <c r="M199" s="160" t="e">
        <f>VLOOKUP($O199,#REF!,7,FALSE)</f>
        <v>#REF!</v>
      </c>
      <c r="O199" s="289" t="s">
        <v>2055</v>
      </c>
    </row>
    <row r="200" spans="1:15" outlineLevel="1">
      <c r="A200" s="684"/>
      <c r="B200" s="1140" t="s">
        <v>1299</v>
      </c>
      <c r="C200" s="161"/>
      <c r="D200" s="287"/>
      <c r="E200" s="161"/>
      <c r="F200" s="161"/>
      <c r="G200" s="161"/>
      <c r="H200" s="161"/>
      <c r="I200" s="161"/>
      <c r="J200" s="460"/>
      <c r="L200" s="160" t="e">
        <f>VLOOKUP($O200,#REF!,6,FALSE)</f>
        <v>#REF!</v>
      </c>
      <c r="M200" s="160" t="e">
        <f>VLOOKUP($O200,#REF!,7,FALSE)</f>
        <v>#REF!</v>
      </c>
      <c r="O200" s="289" t="s">
        <v>2056</v>
      </c>
    </row>
    <row r="201" spans="1:15" outlineLevel="1">
      <c r="A201" s="684"/>
      <c r="B201" s="289" t="s">
        <v>3039</v>
      </c>
      <c r="C201" s="161">
        <v>2</v>
      </c>
      <c r="D201" s="287" t="s">
        <v>1464</v>
      </c>
      <c r="E201" s="161"/>
      <c r="F201" s="161"/>
      <c r="G201" s="161"/>
      <c r="H201" s="161"/>
      <c r="I201" s="161"/>
      <c r="J201" s="460"/>
      <c r="L201" s="160" t="e">
        <f>VLOOKUP($O201,#REF!,6,FALSE)</f>
        <v>#REF!</v>
      </c>
      <c r="M201" s="160" t="e">
        <f>VLOOKUP($O201,#REF!,7,FALSE)</f>
        <v>#REF!</v>
      </c>
      <c r="O201" s="289" t="s">
        <v>3039</v>
      </c>
    </row>
    <row r="202" spans="1:15" outlineLevel="1">
      <c r="A202" s="686"/>
      <c r="B202" s="1147" t="s">
        <v>1230</v>
      </c>
      <c r="C202" s="289"/>
      <c r="D202" s="686"/>
      <c r="E202" s="161"/>
      <c r="F202" s="161"/>
      <c r="G202" s="165"/>
      <c r="H202" s="161"/>
      <c r="I202" s="161"/>
      <c r="J202" s="460"/>
      <c r="L202" s="160"/>
      <c r="M202" s="160"/>
      <c r="O202" s="289"/>
    </row>
    <row r="203" spans="1:15" outlineLevel="1">
      <c r="A203" s="667"/>
      <c r="B203" s="1026" t="s">
        <v>1260</v>
      </c>
      <c r="C203" s="161">
        <v>2</v>
      </c>
      <c r="D203" s="160" t="s">
        <v>2</v>
      </c>
      <c r="E203" s="161"/>
      <c r="F203" s="161"/>
      <c r="G203" s="161"/>
      <c r="H203" s="161"/>
      <c r="I203" s="161"/>
      <c r="J203" s="460"/>
      <c r="L203" s="160" t="e">
        <f>VLOOKUP($O203,#REF!,6,FALSE)</f>
        <v>#REF!</v>
      </c>
      <c r="M203" s="160" t="e">
        <f>VLOOKUP($O203,#REF!,7,FALSE)</f>
        <v>#REF!</v>
      </c>
      <c r="O203" s="289" t="s">
        <v>2073</v>
      </c>
    </row>
    <row r="204" spans="1:15" outlineLevel="1">
      <c r="A204" s="667"/>
      <c r="B204" s="1026" t="s">
        <v>1261</v>
      </c>
      <c r="C204" s="161"/>
      <c r="D204" s="160"/>
      <c r="E204" s="161"/>
      <c r="F204" s="161"/>
      <c r="G204" s="161"/>
      <c r="H204" s="161"/>
      <c r="I204" s="161"/>
      <c r="J204" s="460"/>
      <c r="L204" s="160" t="e">
        <f>VLOOKUP($O204,#REF!,6,FALSE)</f>
        <v>#REF!</v>
      </c>
      <c r="M204" s="160" t="e">
        <f>VLOOKUP($O204,#REF!,7,FALSE)</f>
        <v>#REF!</v>
      </c>
      <c r="O204" s="289" t="s">
        <v>2064</v>
      </c>
    </row>
    <row r="205" spans="1:15" outlineLevel="1">
      <c r="A205" s="667"/>
      <c r="B205" s="1026" t="s">
        <v>1262</v>
      </c>
      <c r="C205" s="161"/>
      <c r="D205" s="160"/>
      <c r="E205" s="161"/>
      <c r="F205" s="161"/>
      <c r="G205" s="161"/>
      <c r="H205" s="161"/>
      <c r="I205" s="161"/>
      <c r="J205" s="460"/>
      <c r="L205" s="160" t="e">
        <f>VLOOKUP($O205,#REF!,6,FALSE)</f>
        <v>#REF!</v>
      </c>
      <c r="M205" s="160" t="e">
        <f>VLOOKUP($O205,#REF!,7,FALSE)</f>
        <v>#REF!</v>
      </c>
      <c r="O205" s="289" t="s">
        <v>2064</v>
      </c>
    </row>
    <row r="206" spans="1:15" outlineLevel="1">
      <c r="A206" s="686"/>
      <c r="B206" s="1142" t="s">
        <v>1263</v>
      </c>
      <c r="C206" s="161">
        <v>1</v>
      </c>
      <c r="D206" s="682" t="s">
        <v>2</v>
      </c>
      <c r="E206" s="161"/>
      <c r="F206" s="161"/>
      <c r="G206" s="161"/>
      <c r="H206" s="161"/>
      <c r="I206" s="161"/>
      <c r="J206" s="460"/>
      <c r="L206" s="160" t="e">
        <f>VLOOKUP($O206,#REF!,6,FALSE)</f>
        <v>#REF!</v>
      </c>
      <c r="M206" s="160" t="e">
        <f>VLOOKUP($O206,#REF!,7,FALSE)</f>
        <v>#REF!</v>
      </c>
      <c r="O206" s="289" t="s">
        <v>2074</v>
      </c>
    </row>
    <row r="207" spans="1:15" outlineLevel="1">
      <c r="A207" s="686"/>
      <c r="B207" s="1142" t="s">
        <v>1264</v>
      </c>
      <c r="C207" s="161">
        <v>1</v>
      </c>
      <c r="D207" s="682" t="s">
        <v>2</v>
      </c>
      <c r="E207" s="161"/>
      <c r="F207" s="161"/>
      <c r="G207" s="161"/>
      <c r="H207" s="161"/>
      <c r="I207" s="161"/>
      <c r="J207" s="460"/>
      <c r="L207" s="160" t="e">
        <f>VLOOKUP($O207,#REF!,6,FALSE)</f>
        <v>#REF!</v>
      </c>
      <c r="M207" s="160" t="e">
        <f>VLOOKUP($O207,#REF!,7,FALSE)</f>
        <v>#REF!</v>
      </c>
      <c r="O207" s="289" t="s">
        <v>2075</v>
      </c>
    </row>
    <row r="208" spans="1:15" outlineLevel="1">
      <c r="A208" s="686"/>
      <c r="B208" s="1142" t="s">
        <v>1265</v>
      </c>
      <c r="C208" s="161">
        <v>1</v>
      </c>
      <c r="D208" s="682" t="s">
        <v>2</v>
      </c>
      <c r="E208" s="161"/>
      <c r="F208" s="161"/>
      <c r="G208" s="161"/>
      <c r="H208" s="161"/>
      <c r="I208" s="161"/>
      <c r="J208" s="460"/>
      <c r="L208" s="160" t="e">
        <f>VLOOKUP($O208,#REF!,6,FALSE)</f>
        <v>#REF!</v>
      </c>
      <c r="M208" s="160" t="e">
        <f>VLOOKUP($O208,#REF!,7,FALSE)</f>
        <v>#REF!</v>
      </c>
      <c r="O208" s="289" t="s">
        <v>2076</v>
      </c>
    </row>
    <row r="209" spans="1:15" outlineLevel="1">
      <c r="A209" s="686"/>
      <c r="B209" s="1142" t="s">
        <v>1266</v>
      </c>
      <c r="C209" s="161">
        <v>1</v>
      </c>
      <c r="D209" s="682" t="s">
        <v>2</v>
      </c>
      <c r="E209" s="161"/>
      <c r="F209" s="161"/>
      <c r="G209" s="161"/>
      <c r="H209" s="161"/>
      <c r="I209" s="161"/>
      <c r="J209" s="460"/>
      <c r="L209" s="160" t="e">
        <f>VLOOKUP($O209,#REF!,6,FALSE)</f>
        <v>#REF!</v>
      </c>
      <c r="M209" s="160" t="e">
        <f>VLOOKUP($O209,#REF!,7,FALSE)</f>
        <v>#REF!</v>
      </c>
      <c r="O209" s="289" t="s">
        <v>2077</v>
      </c>
    </row>
    <row r="210" spans="1:15" ht="24.75" customHeight="1" outlineLevel="1">
      <c r="A210" s="686"/>
      <c r="B210" s="1142" t="s">
        <v>1267</v>
      </c>
      <c r="C210" s="161">
        <v>1</v>
      </c>
      <c r="D210" s="682" t="s">
        <v>2</v>
      </c>
      <c r="E210" s="161"/>
      <c r="F210" s="161"/>
      <c r="G210" s="161"/>
      <c r="H210" s="161"/>
      <c r="I210" s="161"/>
      <c r="J210" s="460"/>
      <c r="L210" s="160" t="e">
        <f>VLOOKUP($O210,#REF!,6,FALSE)</f>
        <v>#REF!</v>
      </c>
      <c r="M210" s="160" t="e">
        <f>VLOOKUP($O210,#REF!,7,FALSE)</f>
        <v>#REF!</v>
      </c>
      <c r="O210" s="289" t="s">
        <v>2078</v>
      </c>
    </row>
    <row r="211" spans="1:15" outlineLevel="1">
      <c r="A211" s="686"/>
      <c r="B211" s="1142" t="s">
        <v>1268</v>
      </c>
      <c r="C211" s="161">
        <v>1</v>
      </c>
      <c r="D211" s="682" t="s">
        <v>2</v>
      </c>
      <c r="E211" s="161"/>
      <c r="F211" s="161"/>
      <c r="G211" s="161"/>
      <c r="H211" s="161"/>
      <c r="I211" s="161"/>
      <c r="J211" s="460"/>
      <c r="L211" s="160" t="e">
        <f>VLOOKUP($O211,#REF!,6,FALSE)</f>
        <v>#REF!</v>
      </c>
      <c r="M211" s="160" t="e">
        <f>VLOOKUP($O211,#REF!,7,FALSE)</f>
        <v>#REF!</v>
      </c>
      <c r="O211" s="289" t="s">
        <v>2079</v>
      </c>
    </row>
    <row r="212" spans="1:15" ht="49.2" outlineLevel="1">
      <c r="A212" s="686"/>
      <c r="B212" s="1142" t="s">
        <v>1269</v>
      </c>
      <c r="C212" s="161">
        <v>2</v>
      </c>
      <c r="D212" s="682" t="s">
        <v>2</v>
      </c>
      <c r="E212" s="161"/>
      <c r="F212" s="161"/>
      <c r="G212" s="161"/>
      <c r="H212" s="161"/>
      <c r="I212" s="161"/>
      <c r="J212" s="460"/>
      <c r="L212" s="160" t="e">
        <f>VLOOKUP($O212,#REF!,6,FALSE)</f>
        <v>#REF!</v>
      </c>
      <c r="M212" s="160" t="e">
        <f>VLOOKUP($O212,#REF!,7,FALSE)</f>
        <v>#REF!</v>
      </c>
      <c r="O212" s="289" t="s">
        <v>2080</v>
      </c>
    </row>
    <row r="213" spans="1:15" ht="49.2" outlineLevel="1">
      <c r="A213" s="686"/>
      <c r="B213" s="1142" t="s">
        <v>1270</v>
      </c>
      <c r="C213" s="161">
        <v>3</v>
      </c>
      <c r="D213" s="682" t="s">
        <v>2</v>
      </c>
      <c r="E213" s="161"/>
      <c r="F213" s="161"/>
      <c r="G213" s="161"/>
      <c r="H213" s="161"/>
      <c r="I213" s="161"/>
      <c r="J213" s="460"/>
      <c r="L213" s="160" t="e">
        <f>VLOOKUP($O213,#REF!,6,FALSE)</f>
        <v>#REF!</v>
      </c>
      <c r="M213" s="160" t="e">
        <f>VLOOKUP($O213,#REF!,7,FALSE)</f>
        <v>#REF!</v>
      </c>
      <c r="O213" s="289" t="s">
        <v>2081</v>
      </c>
    </row>
    <row r="214" spans="1:15" outlineLevel="1">
      <c r="A214" s="686"/>
      <c r="B214" s="1142" t="s">
        <v>1271</v>
      </c>
      <c r="C214" s="161">
        <v>4</v>
      </c>
      <c r="D214" s="682" t="s">
        <v>2</v>
      </c>
      <c r="E214" s="161"/>
      <c r="F214" s="161"/>
      <c r="G214" s="161"/>
      <c r="H214" s="161"/>
      <c r="I214" s="161"/>
      <c r="J214" s="460"/>
      <c r="L214" s="160" t="e">
        <f>VLOOKUP($O214,#REF!,6,FALSE)</f>
        <v>#REF!</v>
      </c>
      <c r="M214" s="160" t="e">
        <f>VLOOKUP($O214,#REF!,7,FALSE)</f>
        <v>#REF!</v>
      </c>
      <c r="O214" s="289" t="s">
        <v>2082</v>
      </c>
    </row>
    <row r="215" spans="1:15" outlineLevel="1">
      <c r="A215" s="686"/>
      <c r="B215" s="1142" t="s">
        <v>1272</v>
      </c>
      <c r="C215" s="161">
        <v>7</v>
      </c>
      <c r="D215" s="682" t="s">
        <v>2</v>
      </c>
      <c r="E215" s="161"/>
      <c r="F215" s="161"/>
      <c r="G215" s="161"/>
      <c r="H215" s="161"/>
      <c r="I215" s="161"/>
      <c r="J215" s="460"/>
      <c r="L215" s="160" t="e">
        <f>VLOOKUP($O215,#REF!,6,FALSE)</f>
        <v>#REF!</v>
      </c>
      <c r="M215" s="160" t="e">
        <f>VLOOKUP($O215,#REF!,7,FALSE)</f>
        <v>#REF!</v>
      </c>
      <c r="O215" s="289" t="s">
        <v>2083</v>
      </c>
    </row>
    <row r="216" spans="1:15" ht="49.2" outlineLevel="1">
      <c r="A216" s="686"/>
      <c r="B216" s="1142" t="s">
        <v>1273</v>
      </c>
      <c r="C216" s="161">
        <v>2</v>
      </c>
      <c r="D216" s="682" t="s">
        <v>2</v>
      </c>
      <c r="E216" s="161"/>
      <c r="F216" s="161"/>
      <c r="G216" s="161"/>
      <c r="H216" s="161"/>
      <c r="I216" s="161"/>
      <c r="J216" s="460"/>
      <c r="L216" s="160" t="e">
        <f>VLOOKUP($O216,#REF!,6,FALSE)</f>
        <v>#REF!</v>
      </c>
      <c r="M216" s="160" t="e">
        <f>VLOOKUP($O216,#REF!,7,FALSE)</f>
        <v>#REF!</v>
      </c>
      <c r="O216" s="289" t="s">
        <v>2084</v>
      </c>
    </row>
    <row r="217" spans="1:15" outlineLevel="1">
      <c r="A217" s="686"/>
      <c r="B217" s="1142" t="s">
        <v>1274</v>
      </c>
      <c r="C217" s="161">
        <v>2</v>
      </c>
      <c r="D217" s="682" t="s">
        <v>2</v>
      </c>
      <c r="E217" s="161"/>
      <c r="F217" s="161"/>
      <c r="G217" s="161"/>
      <c r="H217" s="161"/>
      <c r="I217" s="161"/>
      <c r="J217" s="460"/>
      <c r="L217" s="160" t="e">
        <f>VLOOKUP($O217,#REF!,6,FALSE)</f>
        <v>#REF!</v>
      </c>
      <c r="M217" s="160" t="e">
        <f>VLOOKUP($O217,#REF!,7,FALSE)</f>
        <v>#REF!</v>
      </c>
      <c r="O217" s="289" t="s">
        <v>2085</v>
      </c>
    </row>
    <row r="218" spans="1:15" outlineLevel="1">
      <c r="A218" s="686"/>
      <c r="B218" s="1142" t="s">
        <v>1275</v>
      </c>
      <c r="C218" s="161">
        <v>90</v>
      </c>
      <c r="D218" s="682" t="s">
        <v>2</v>
      </c>
      <c r="E218" s="161"/>
      <c r="F218" s="161"/>
      <c r="G218" s="161"/>
      <c r="H218" s="161"/>
      <c r="I218" s="161"/>
      <c r="J218" s="460"/>
      <c r="L218" s="160" t="e">
        <f>VLOOKUP($O218,#REF!,6,FALSE)</f>
        <v>#REF!</v>
      </c>
      <c r="M218" s="160" t="e">
        <f>VLOOKUP($O218,#REF!,7,FALSE)</f>
        <v>#REF!</v>
      </c>
      <c r="O218" s="289" t="s">
        <v>2086</v>
      </c>
    </row>
    <row r="219" spans="1:15" ht="49.2" outlineLevel="1">
      <c r="A219" s="686"/>
      <c r="B219" s="1142" t="s">
        <v>1276</v>
      </c>
      <c r="C219" s="161">
        <v>1</v>
      </c>
      <c r="D219" s="682" t="s">
        <v>2</v>
      </c>
      <c r="E219" s="161"/>
      <c r="F219" s="161"/>
      <c r="G219" s="161"/>
      <c r="H219" s="161"/>
      <c r="I219" s="161"/>
      <c r="J219" s="460"/>
      <c r="L219" s="160" t="e">
        <f>VLOOKUP($O219,#REF!,6,FALSE)</f>
        <v>#REF!</v>
      </c>
      <c r="M219" s="160" t="e">
        <f>VLOOKUP($O219,#REF!,7,FALSE)</f>
        <v>#REF!</v>
      </c>
      <c r="O219" s="289" t="s">
        <v>2087</v>
      </c>
    </row>
    <row r="220" spans="1:15" ht="49.2" outlineLevel="1">
      <c r="A220" s="686"/>
      <c r="B220" s="1142" t="s">
        <v>1277</v>
      </c>
      <c r="C220" s="161">
        <v>23</v>
      </c>
      <c r="D220" s="682" t="s">
        <v>2</v>
      </c>
      <c r="E220" s="161"/>
      <c r="F220" s="161"/>
      <c r="G220" s="161"/>
      <c r="H220" s="161"/>
      <c r="I220" s="161"/>
      <c r="J220" s="460"/>
      <c r="L220" s="160" t="e">
        <f>VLOOKUP($O220,#REF!,6,FALSE)</f>
        <v>#REF!</v>
      </c>
      <c r="M220" s="160" t="e">
        <f>VLOOKUP($O220,#REF!,7,FALSE)</f>
        <v>#REF!</v>
      </c>
      <c r="O220" s="289" t="s">
        <v>2088</v>
      </c>
    </row>
    <row r="221" spans="1:15" ht="49.2" outlineLevel="1">
      <c r="A221" s="686"/>
      <c r="B221" s="1142" t="s">
        <v>1278</v>
      </c>
      <c r="C221" s="161">
        <v>52</v>
      </c>
      <c r="D221" s="682" t="s">
        <v>2</v>
      </c>
      <c r="E221" s="161"/>
      <c r="F221" s="161"/>
      <c r="G221" s="161"/>
      <c r="H221" s="161"/>
      <c r="I221" s="161"/>
      <c r="J221" s="460"/>
      <c r="L221" s="160" t="e">
        <f>VLOOKUP($O221,#REF!,6,FALSE)</f>
        <v>#REF!</v>
      </c>
      <c r="M221" s="160" t="e">
        <f>VLOOKUP($O221,#REF!,7,FALSE)</f>
        <v>#REF!</v>
      </c>
      <c r="O221" s="289" t="s">
        <v>2089</v>
      </c>
    </row>
    <row r="222" spans="1:15" outlineLevel="1">
      <c r="A222" s="686"/>
      <c r="B222" s="1142" t="s">
        <v>1279</v>
      </c>
      <c r="C222" s="161">
        <v>1</v>
      </c>
      <c r="D222" s="682" t="s">
        <v>2</v>
      </c>
      <c r="E222" s="161"/>
      <c r="F222" s="161"/>
      <c r="G222" s="161"/>
      <c r="H222" s="161"/>
      <c r="I222" s="161"/>
      <c r="J222" s="460"/>
      <c r="L222" s="160" t="e">
        <f>VLOOKUP($O222,#REF!,6,FALSE)</f>
        <v>#REF!</v>
      </c>
      <c r="M222" s="160" t="e">
        <f>VLOOKUP($O222,#REF!,7,FALSE)</f>
        <v>#REF!</v>
      </c>
      <c r="O222" s="289" t="s">
        <v>2090</v>
      </c>
    </row>
    <row r="223" spans="1:15" outlineLevel="1">
      <c r="A223" s="686"/>
      <c r="B223" s="1142" t="s">
        <v>1280</v>
      </c>
      <c r="C223" s="161">
        <v>1</v>
      </c>
      <c r="D223" s="682" t="s">
        <v>2</v>
      </c>
      <c r="E223" s="161"/>
      <c r="F223" s="161"/>
      <c r="G223" s="161"/>
      <c r="H223" s="161"/>
      <c r="I223" s="161"/>
      <c r="J223" s="460"/>
      <c r="L223" s="160" t="e">
        <f>VLOOKUP($O223,#REF!,6,FALSE)</f>
        <v>#REF!</v>
      </c>
      <c r="M223" s="160" t="e">
        <f>VLOOKUP($O223,#REF!,7,FALSE)</f>
        <v>#REF!</v>
      </c>
      <c r="O223" s="289" t="s">
        <v>2091</v>
      </c>
    </row>
    <row r="224" spans="1:15" outlineLevel="1">
      <c r="A224" s="686"/>
      <c r="B224" s="1142" t="s">
        <v>1281</v>
      </c>
      <c r="C224" s="161">
        <v>4</v>
      </c>
      <c r="D224" s="682" t="s">
        <v>2</v>
      </c>
      <c r="E224" s="161"/>
      <c r="F224" s="161"/>
      <c r="G224" s="161"/>
      <c r="H224" s="161"/>
      <c r="I224" s="161"/>
      <c r="J224" s="460"/>
      <c r="L224" s="160" t="e">
        <f>VLOOKUP($O224,#REF!,6,FALSE)</f>
        <v>#REF!</v>
      </c>
      <c r="M224" s="160" t="e">
        <f>VLOOKUP($O224,#REF!,7,FALSE)</f>
        <v>#REF!</v>
      </c>
      <c r="O224" s="289" t="s">
        <v>2092</v>
      </c>
    </row>
    <row r="225" spans="1:15" ht="49.2" outlineLevel="1">
      <c r="A225" s="686"/>
      <c r="B225" s="1142" t="s">
        <v>1282</v>
      </c>
      <c r="C225" s="161">
        <v>2</v>
      </c>
      <c r="D225" s="682" t="s">
        <v>2</v>
      </c>
      <c r="E225" s="161"/>
      <c r="F225" s="161"/>
      <c r="G225" s="161"/>
      <c r="H225" s="161"/>
      <c r="I225" s="161"/>
      <c r="J225" s="460"/>
      <c r="L225" s="160" t="e">
        <f>VLOOKUP($O225,#REF!,6,FALSE)</f>
        <v>#REF!</v>
      </c>
      <c r="M225" s="160" t="e">
        <f>VLOOKUP($O225,#REF!,7,FALSE)</f>
        <v>#REF!</v>
      </c>
      <c r="O225" s="289" t="s">
        <v>2093</v>
      </c>
    </row>
    <row r="226" spans="1:15" outlineLevel="1">
      <c r="A226" s="686"/>
      <c r="B226" s="1142" t="s">
        <v>1283</v>
      </c>
      <c r="C226" s="161">
        <v>13</v>
      </c>
      <c r="D226" s="682" t="s">
        <v>2</v>
      </c>
      <c r="E226" s="161"/>
      <c r="F226" s="161"/>
      <c r="G226" s="161"/>
      <c r="H226" s="161"/>
      <c r="I226" s="161"/>
      <c r="J226" s="460"/>
      <c r="L226" s="160" t="e">
        <f>VLOOKUP($O226,#REF!,6,FALSE)</f>
        <v>#REF!</v>
      </c>
      <c r="M226" s="160" t="e">
        <f>VLOOKUP($O226,#REF!,7,FALSE)</f>
        <v>#REF!</v>
      </c>
      <c r="O226" s="289" t="s">
        <v>2094</v>
      </c>
    </row>
    <row r="227" spans="1:15" ht="49.2" outlineLevel="1">
      <c r="A227" s="686"/>
      <c r="B227" s="1142" t="s">
        <v>1284</v>
      </c>
      <c r="C227" s="161">
        <v>2</v>
      </c>
      <c r="D227" s="682" t="s">
        <v>2</v>
      </c>
      <c r="E227" s="161"/>
      <c r="F227" s="161"/>
      <c r="G227" s="161"/>
      <c r="H227" s="161"/>
      <c r="I227" s="161"/>
      <c r="J227" s="460"/>
      <c r="L227" s="160" t="e">
        <f>VLOOKUP($O227,#REF!,6,FALSE)</f>
        <v>#REF!</v>
      </c>
      <c r="M227" s="160" t="e">
        <f>VLOOKUP($O227,#REF!,7,FALSE)</f>
        <v>#REF!</v>
      </c>
      <c r="O227" s="289" t="s">
        <v>2095</v>
      </c>
    </row>
    <row r="228" spans="1:15" outlineLevel="1">
      <c r="A228" s="686"/>
      <c r="B228" s="1142" t="s">
        <v>1285</v>
      </c>
      <c r="C228" s="161">
        <v>2</v>
      </c>
      <c r="D228" s="682" t="s">
        <v>2</v>
      </c>
      <c r="E228" s="161"/>
      <c r="F228" s="161"/>
      <c r="G228" s="161"/>
      <c r="H228" s="161"/>
      <c r="I228" s="161"/>
      <c r="J228" s="460"/>
      <c r="L228" s="160" t="e">
        <f>VLOOKUP($O228,#REF!,6,FALSE)</f>
        <v>#REF!</v>
      </c>
      <c r="M228" s="160" t="e">
        <f>VLOOKUP($O228,#REF!,7,FALSE)</f>
        <v>#REF!</v>
      </c>
      <c r="O228" s="289" t="s">
        <v>2096</v>
      </c>
    </row>
    <row r="229" spans="1:15" outlineLevel="1">
      <c r="A229" s="686"/>
      <c r="B229" s="1142" t="s">
        <v>1286</v>
      </c>
      <c r="C229" s="161">
        <v>1</v>
      </c>
      <c r="D229" s="682" t="s">
        <v>2</v>
      </c>
      <c r="E229" s="161"/>
      <c r="F229" s="161"/>
      <c r="G229" s="161"/>
      <c r="H229" s="161"/>
      <c r="I229" s="161"/>
      <c r="J229" s="460"/>
      <c r="L229" s="160" t="e">
        <f>VLOOKUP($O229,#REF!,6,FALSE)</f>
        <v>#REF!</v>
      </c>
      <c r="M229" s="160" t="e">
        <f>VLOOKUP($O229,#REF!,7,FALSE)</f>
        <v>#REF!</v>
      </c>
      <c r="O229" s="289" t="s">
        <v>2097</v>
      </c>
    </row>
    <row r="230" spans="1:15" outlineLevel="1">
      <c r="A230" s="686"/>
      <c r="B230" s="1142" t="s">
        <v>1287</v>
      </c>
      <c r="C230" s="161">
        <v>17</v>
      </c>
      <c r="D230" s="682" t="s">
        <v>2</v>
      </c>
      <c r="E230" s="161"/>
      <c r="F230" s="161"/>
      <c r="G230" s="161"/>
      <c r="H230" s="161"/>
      <c r="I230" s="161"/>
      <c r="J230" s="460"/>
      <c r="L230" s="160" t="e">
        <f>VLOOKUP($O230,#REF!,6,FALSE)</f>
        <v>#REF!</v>
      </c>
      <c r="M230" s="160" t="e">
        <f>VLOOKUP($O230,#REF!,7,FALSE)</f>
        <v>#REF!</v>
      </c>
      <c r="O230" s="289" t="s">
        <v>2098</v>
      </c>
    </row>
    <row r="231" spans="1:15" outlineLevel="1">
      <c r="A231" s="686"/>
      <c r="B231" s="1142" t="s">
        <v>1288</v>
      </c>
      <c r="C231" s="161">
        <v>109</v>
      </c>
      <c r="D231" s="682" t="s">
        <v>2</v>
      </c>
      <c r="E231" s="161"/>
      <c r="F231" s="161"/>
      <c r="G231" s="161"/>
      <c r="H231" s="161"/>
      <c r="I231" s="161"/>
      <c r="J231" s="460"/>
      <c r="L231" s="160" t="e">
        <f>VLOOKUP($O231,#REF!,6,FALSE)</f>
        <v>#REF!</v>
      </c>
      <c r="M231" s="160" t="e">
        <f>VLOOKUP($O231,#REF!,7,FALSE)</f>
        <v>#REF!</v>
      </c>
      <c r="O231" s="289" t="s">
        <v>2099</v>
      </c>
    </row>
    <row r="232" spans="1:15" outlineLevel="1">
      <c r="A232" s="686"/>
      <c r="B232" s="1142" t="s">
        <v>1289</v>
      </c>
      <c r="C232" s="161">
        <v>22</v>
      </c>
      <c r="D232" s="682" t="s">
        <v>2</v>
      </c>
      <c r="E232" s="161"/>
      <c r="F232" s="161"/>
      <c r="G232" s="161"/>
      <c r="H232" s="161"/>
      <c r="I232" s="161"/>
      <c r="J232" s="460"/>
      <c r="L232" s="160" t="e">
        <f>VLOOKUP($O232,#REF!,6,FALSE)</f>
        <v>#REF!</v>
      </c>
      <c r="M232" s="160" t="e">
        <f>VLOOKUP($O232,#REF!,7,FALSE)</f>
        <v>#REF!</v>
      </c>
      <c r="O232" s="289" t="s">
        <v>2100</v>
      </c>
    </row>
    <row r="233" spans="1:15" outlineLevel="1">
      <c r="A233" s="686"/>
      <c r="B233" s="1142" t="s">
        <v>1290</v>
      </c>
      <c r="C233" s="161">
        <v>4</v>
      </c>
      <c r="D233" s="682" t="s">
        <v>2</v>
      </c>
      <c r="E233" s="161"/>
      <c r="F233" s="161"/>
      <c r="G233" s="161"/>
      <c r="H233" s="161"/>
      <c r="I233" s="161"/>
      <c r="J233" s="460"/>
      <c r="L233" s="160" t="e">
        <f>VLOOKUP($O233,#REF!,6,FALSE)</f>
        <v>#REF!</v>
      </c>
      <c r="M233" s="160" t="e">
        <f>VLOOKUP($O233,#REF!,7,FALSE)</f>
        <v>#REF!</v>
      </c>
      <c r="O233" s="289" t="s">
        <v>2101</v>
      </c>
    </row>
    <row r="234" spans="1:15" ht="49.2" outlineLevel="1">
      <c r="A234" s="686"/>
      <c r="B234" s="1142" t="s">
        <v>1291</v>
      </c>
      <c r="C234" s="161">
        <v>4</v>
      </c>
      <c r="D234" s="682" t="s">
        <v>2</v>
      </c>
      <c r="E234" s="161"/>
      <c r="F234" s="161"/>
      <c r="G234" s="161"/>
      <c r="H234" s="161"/>
      <c r="I234" s="161"/>
      <c r="J234" s="460"/>
      <c r="L234" s="160" t="e">
        <f>VLOOKUP($O234,#REF!,6,FALSE)</f>
        <v>#REF!</v>
      </c>
      <c r="M234" s="160" t="e">
        <f>VLOOKUP($O234,#REF!,7,FALSE)</f>
        <v>#REF!</v>
      </c>
      <c r="O234" s="289" t="s">
        <v>2102</v>
      </c>
    </row>
    <row r="235" spans="1:15" ht="49.2" outlineLevel="1">
      <c r="A235" s="686"/>
      <c r="B235" s="1142" t="s">
        <v>1292</v>
      </c>
      <c r="C235" s="161">
        <v>52</v>
      </c>
      <c r="D235" s="682" t="s">
        <v>2</v>
      </c>
      <c r="E235" s="161"/>
      <c r="F235" s="161"/>
      <c r="G235" s="161"/>
      <c r="H235" s="161"/>
      <c r="I235" s="161"/>
      <c r="J235" s="460"/>
      <c r="L235" s="160" t="e">
        <f>VLOOKUP($O235,#REF!,6,FALSE)</f>
        <v>#REF!</v>
      </c>
      <c r="M235" s="160" t="e">
        <f>VLOOKUP($O235,#REF!,7,FALSE)</f>
        <v>#REF!</v>
      </c>
      <c r="O235" s="289" t="s">
        <v>2103</v>
      </c>
    </row>
    <row r="236" spans="1:15" ht="49.2" outlineLevel="1">
      <c r="A236" s="686"/>
      <c r="B236" s="1142" t="s">
        <v>1293</v>
      </c>
      <c r="C236" s="161">
        <v>50</v>
      </c>
      <c r="D236" s="682" t="s">
        <v>2</v>
      </c>
      <c r="E236" s="161"/>
      <c r="F236" s="161"/>
      <c r="G236" s="161"/>
      <c r="H236" s="161"/>
      <c r="I236" s="161"/>
      <c r="J236" s="460"/>
      <c r="L236" s="160" t="e">
        <f>VLOOKUP($O236,#REF!,6,FALSE)</f>
        <v>#REF!</v>
      </c>
      <c r="M236" s="160" t="e">
        <f>VLOOKUP($O236,#REF!,7,FALSE)</f>
        <v>#REF!</v>
      </c>
      <c r="O236" s="289" t="s">
        <v>2104</v>
      </c>
    </row>
    <row r="237" spans="1:15" ht="49.2" outlineLevel="1">
      <c r="A237" s="686"/>
      <c r="B237" s="1142" t="s">
        <v>1294</v>
      </c>
      <c r="C237" s="161">
        <v>84</v>
      </c>
      <c r="D237" s="682" t="s">
        <v>2</v>
      </c>
      <c r="E237" s="161"/>
      <c r="F237" s="161"/>
      <c r="G237" s="161"/>
      <c r="H237" s="161"/>
      <c r="I237" s="161"/>
      <c r="J237" s="460"/>
      <c r="L237" s="160" t="e">
        <f>VLOOKUP($O237,#REF!,6,FALSE)</f>
        <v>#REF!</v>
      </c>
      <c r="M237" s="160" t="e">
        <f>VLOOKUP($O237,#REF!,7,FALSE)</f>
        <v>#REF!</v>
      </c>
      <c r="O237" s="289" t="s">
        <v>2105</v>
      </c>
    </row>
    <row r="238" spans="1:15" ht="49.2" outlineLevel="1">
      <c r="A238" s="686"/>
      <c r="B238" s="1142" t="s">
        <v>1295</v>
      </c>
      <c r="C238" s="161">
        <v>24</v>
      </c>
      <c r="D238" s="682" t="s">
        <v>2</v>
      </c>
      <c r="E238" s="161"/>
      <c r="F238" s="161"/>
      <c r="G238" s="161"/>
      <c r="H238" s="161"/>
      <c r="I238" s="161"/>
      <c r="J238" s="460"/>
      <c r="L238" s="160" t="e">
        <f>VLOOKUP($O238,#REF!,6,FALSE)</f>
        <v>#REF!</v>
      </c>
      <c r="M238" s="160" t="e">
        <f>VLOOKUP($O238,#REF!,7,FALSE)</f>
        <v>#REF!</v>
      </c>
      <c r="O238" s="289" t="s">
        <v>2106</v>
      </c>
    </row>
    <row r="239" spans="1:15" ht="49.2" outlineLevel="1">
      <c r="A239" s="686"/>
      <c r="B239" s="1142" t="s">
        <v>1296</v>
      </c>
      <c r="C239" s="161">
        <v>2</v>
      </c>
      <c r="D239" s="682" t="s">
        <v>2</v>
      </c>
      <c r="E239" s="161"/>
      <c r="F239" s="161"/>
      <c r="G239" s="161"/>
      <c r="H239" s="161"/>
      <c r="I239" s="161"/>
      <c r="J239" s="460"/>
      <c r="L239" s="160" t="e">
        <f>VLOOKUP($O239,#REF!,6,FALSE)</f>
        <v>#REF!</v>
      </c>
      <c r="M239" s="160" t="e">
        <f>VLOOKUP($O239,#REF!,7,FALSE)</f>
        <v>#REF!</v>
      </c>
      <c r="O239" s="289" t="s">
        <v>2107</v>
      </c>
    </row>
    <row r="240" spans="1:15" outlineLevel="1">
      <c r="A240" s="686"/>
      <c r="B240" s="1142" t="s">
        <v>1297</v>
      </c>
      <c r="C240" s="161">
        <v>2</v>
      </c>
      <c r="D240" s="682" t="s">
        <v>2</v>
      </c>
      <c r="E240" s="161"/>
      <c r="F240" s="161"/>
      <c r="G240" s="161"/>
      <c r="H240" s="161"/>
      <c r="I240" s="161"/>
      <c r="J240" s="460"/>
      <c r="L240" s="160" t="e">
        <f>VLOOKUP($O240,#REF!,6,FALSE)</f>
        <v>#REF!</v>
      </c>
      <c r="M240" s="160" t="e">
        <f>VLOOKUP($O240,#REF!,7,FALSE)</f>
        <v>#REF!</v>
      </c>
      <c r="O240" s="289" t="s">
        <v>2108</v>
      </c>
    </row>
    <row r="241" spans="1:15" ht="49.2" outlineLevel="1">
      <c r="A241" s="686"/>
      <c r="B241" s="1142" t="s">
        <v>3032</v>
      </c>
      <c r="C241" s="161">
        <v>1</v>
      </c>
      <c r="D241" s="682" t="s">
        <v>2</v>
      </c>
      <c r="E241" s="161"/>
      <c r="F241" s="161"/>
      <c r="G241" s="161"/>
      <c r="H241" s="161"/>
      <c r="I241" s="161"/>
      <c r="J241" s="460"/>
      <c r="L241" s="160" t="e">
        <f>VLOOKUP($O241,#REF!,6,FALSE)</f>
        <v>#REF!</v>
      </c>
      <c r="M241" s="160" t="e">
        <f>VLOOKUP($O241,#REF!,7,FALSE)</f>
        <v>#REF!</v>
      </c>
      <c r="O241" s="289" t="s">
        <v>2109</v>
      </c>
    </row>
    <row r="242" spans="1:15" ht="49.2" outlineLevel="1">
      <c r="A242" s="686"/>
      <c r="B242" s="1142" t="s">
        <v>3033</v>
      </c>
      <c r="C242" s="161">
        <v>1</v>
      </c>
      <c r="D242" s="682" t="s">
        <v>2</v>
      </c>
      <c r="E242" s="161"/>
      <c r="F242" s="161"/>
      <c r="G242" s="161"/>
      <c r="H242" s="161"/>
      <c r="I242" s="161"/>
      <c r="J242" s="460"/>
      <c r="L242" s="160" t="e">
        <f>VLOOKUP($O242,#REF!,6,FALSE)</f>
        <v>#REF!</v>
      </c>
      <c r="M242" s="160" t="e">
        <f>VLOOKUP($O242,#REF!,7,FALSE)</f>
        <v>#REF!</v>
      </c>
      <c r="O242" s="289" t="s">
        <v>2110</v>
      </c>
    </row>
    <row r="243" spans="1:15" ht="49.2" outlineLevel="1">
      <c r="A243" s="684"/>
      <c r="B243" s="1140" t="s">
        <v>1876</v>
      </c>
      <c r="C243" s="161">
        <v>1</v>
      </c>
      <c r="D243" s="287" t="s">
        <v>2</v>
      </c>
      <c r="E243" s="161"/>
      <c r="F243" s="161"/>
      <c r="G243" s="161"/>
      <c r="H243" s="161"/>
      <c r="I243" s="161"/>
      <c r="J243" s="460"/>
      <c r="L243" s="160" t="e">
        <f>VLOOKUP($O243,#REF!,6,FALSE)</f>
        <v>#REF!</v>
      </c>
      <c r="M243" s="160" t="e">
        <f>VLOOKUP($O243,#REF!,7,FALSE)</f>
        <v>#REF!</v>
      </c>
      <c r="O243" s="289" t="s">
        <v>2111</v>
      </c>
    </row>
    <row r="244" spans="1:15" outlineLevel="1">
      <c r="A244" s="684"/>
      <c r="B244" s="1140" t="s">
        <v>1246</v>
      </c>
      <c r="C244" s="161"/>
      <c r="D244" s="287"/>
      <c r="E244" s="161"/>
      <c r="F244" s="161"/>
      <c r="G244" s="161"/>
      <c r="H244" s="161"/>
      <c r="I244" s="161"/>
      <c r="J244" s="460"/>
      <c r="L244" s="160" t="e">
        <f>VLOOKUP($O244,#REF!,6,FALSE)</f>
        <v>#REF!</v>
      </c>
      <c r="M244" s="160" t="e">
        <f>VLOOKUP($O244,#REF!,7,FALSE)</f>
        <v>#REF!</v>
      </c>
      <c r="O244" s="289" t="s">
        <v>2050</v>
      </c>
    </row>
    <row r="245" spans="1:15" outlineLevel="1">
      <c r="A245" s="684"/>
      <c r="B245" s="1140" t="s">
        <v>1240</v>
      </c>
      <c r="C245" s="161"/>
      <c r="D245" s="287"/>
      <c r="E245" s="161"/>
      <c r="F245" s="161"/>
      <c r="G245" s="161"/>
      <c r="H245" s="161"/>
      <c r="I245" s="161"/>
      <c r="J245" s="460"/>
      <c r="L245" s="160" t="e">
        <f>VLOOKUP($O245,#REF!,6,FALSE)</f>
        <v>#REF!</v>
      </c>
      <c r="M245" s="160" t="e">
        <f>VLOOKUP($O245,#REF!,7,FALSE)</f>
        <v>#REF!</v>
      </c>
      <c r="O245" s="289" t="s">
        <v>2055</v>
      </c>
    </row>
    <row r="246" spans="1:15" outlineLevel="1">
      <c r="A246" s="684"/>
      <c r="B246" s="1140" t="s">
        <v>1877</v>
      </c>
      <c r="C246" s="161"/>
      <c r="D246" s="287"/>
      <c r="E246" s="161"/>
      <c r="F246" s="161"/>
      <c r="G246" s="161"/>
      <c r="H246" s="161"/>
      <c r="I246" s="161"/>
      <c r="J246" s="460"/>
      <c r="L246" s="160" t="e">
        <f>VLOOKUP($O246,#REF!,6,FALSE)</f>
        <v>#REF!</v>
      </c>
      <c r="M246" s="160" t="e">
        <f>VLOOKUP($O246,#REF!,7,FALSE)</f>
        <v>#REF!</v>
      </c>
      <c r="O246" s="289" t="s">
        <v>2112</v>
      </c>
    </row>
    <row r="247" spans="1:15" outlineLevel="1">
      <c r="A247" s="684"/>
      <c r="B247" s="289" t="s">
        <v>3039</v>
      </c>
      <c r="C247" s="161">
        <v>1</v>
      </c>
      <c r="D247" s="287" t="s">
        <v>1464</v>
      </c>
      <c r="E247" s="161"/>
      <c r="F247" s="161"/>
      <c r="G247" s="161"/>
      <c r="H247" s="161"/>
      <c r="I247" s="161"/>
      <c r="J247" s="460"/>
      <c r="L247" s="160" t="e">
        <f>VLOOKUP($O247,#REF!,6,FALSE)</f>
        <v>#REF!</v>
      </c>
      <c r="M247" s="160" t="e">
        <f>VLOOKUP($O247,#REF!,7,FALSE)</f>
        <v>#REF!</v>
      </c>
      <c r="O247" s="289" t="s">
        <v>3039</v>
      </c>
    </row>
    <row r="248" spans="1:15" ht="49.2" outlineLevel="1">
      <c r="A248" s="684"/>
      <c r="B248" s="1140" t="s">
        <v>1878</v>
      </c>
      <c r="C248" s="161">
        <v>1</v>
      </c>
      <c r="D248" s="287" t="s">
        <v>2</v>
      </c>
      <c r="E248" s="161"/>
      <c r="F248" s="161"/>
      <c r="G248" s="161"/>
      <c r="H248" s="161"/>
      <c r="I248" s="161"/>
      <c r="J248" s="460"/>
      <c r="L248" s="160" t="e">
        <f>VLOOKUP($O248,#REF!,6,FALSE)</f>
        <v>#REF!</v>
      </c>
      <c r="M248" s="160" t="e">
        <f>VLOOKUP($O248,#REF!,7,FALSE)</f>
        <v>#REF!</v>
      </c>
      <c r="O248" s="289" t="s">
        <v>2113</v>
      </c>
    </row>
    <row r="249" spans="1:15" outlineLevel="1">
      <c r="A249" s="684"/>
      <c r="B249" s="1140" t="s">
        <v>1246</v>
      </c>
      <c r="C249" s="161"/>
      <c r="D249" s="287"/>
      <c r="E249" s="161"/>
      <c r="F249" s="161"/>
      <c r="G249" s="161"/>
      <c r="H249" s="161"/>
      <c r="I249" s="161"/>
      <c r="J249" s="460"/>
      <c r="L249" s="160" t="e">
        <f>VLOOKUP($O249,#REF!,6,FALSE)</f>
        <v>#REF!</v>
      </c>
      <c r="M249" s="160" t="e">
        <f>VLOOKUP($O249,#REF!,7,FALSE)</f>
        <v>#REF!</v>
      </c>
      <c r="O249" s="289" t="s">
        <v>2050</v>
      </c>
    </row>
    <row r="250" spans="1:15" outlineLevel="1">
      <c r="A250" s="684"/>
      <c r="B250" s="1140" t="s">
        <v>1240</v>
      </c>
      <c r="C250" s="161"/>
      <c r="D250" s="287"/>
      <c r="E250" s="161"/>
      <c r="F250" s="161"/>
      <c r="G250" s="161"/>
      <c r="H250" s="161"/>
      <c r="I250" s="161"/>
      <c r="J250" s="460"/>
      <c r="L250" s="160" t="e">
        <f>VLOOKUP($O250,#REF!,6,FALSE)</f>
        <v>#REF!</v>
      </c>
      <c r="M250" s="160" t="e">
        <f>VLOOKUP($O250,#REF!,7,FALSE)</f>
        <v>#REF!</v>
      </c>
      <c r="O250" s="289" t="s">
        <v>2055</v>
      </c>
    </row>
    <row r="251" spans="1:15" outlineLevel="1">
      <c r="A251" s="684"/>
      <c r="B251" s="1140" t="s">
        <v>1877</v>
      </c>
      <c r="C251" s="161"/>
      <c r="D251" s="287"/>
      <c r="E251" s="161"/>
      <c r="F251" s="161"/>
      <c r="G251" s="161"/>
      <c r="H251" s="161"/>
      <c r="I251" s="161"/>
      <c r="J251" s="460"/>
      <c r="L251" s="160" t="e">
        <f>VLOOKUP($O251,#REF!,6,FALSE)</f>
        <v>#REF!</v>
      </c>
      <c r="M251" s="160" t="e">
        <f>VLOOKUP($O251,#REF!,7,FALSE)</f>
        <v>#REF!</v>
      </c>
      <c r="O251" s="289" t="s">
        <v>2112</v>
      </c>
    </row>
    <row r="252" spans="1:15" outlineLevel="1">
      <c r="A252" s="684"/>
      <c r="B252" s="289" t="s">
        <v>3039</v>
      </c>
      <c r="C252" s="161">
        <v>1</v>
      </c>
      <c r="D252" s="287" t="s">
        <v>1464</v>
      </c>
      <c r="E252" s="161"/>
      <c r="F252" s="161"/>
      <c r="G252" s="161"/>
      <c r="H252" s="161"/>
      <c r="I252" s="161"/>
      <c r="J252" s="460"/>
      <c r="L252" s="160" t="e">
        <f>VLOOKUP($O252,#REF!,6,FALSE)</f>
        <v>#REF!</v>
      </c>
      <c r="M252" s="160" t="e">
        <f>VLOOKUP($O252,#REF!,7,FALSE)</f>
        <v>#REF!</v>
      </c>
      <c r="O252" s="289" t="s">
        <v>3039</v>
      </c>
    </row>
    <row r="253" spans="1:15" ht="25.5" customHeight="1" outlineLevel="1">
      <c r="A253" s="684"/>
      <c r="B253" s="1140" t="s">
        <v>1879</v>
      </c>
      <c r="C253" s="161">
        <v>1</v>
      </c>
      <c r="D253" s="287" t="s">
        <v>2</v>
      </c>
      <c r="E253" s="161"/>
      <c r="F253" s="161"/>
      <c r="G253" s="161"/>
      <c r="H253" s="161"/>
      <c r="I253" s="161"/>
      <c r="J253" s="460"/>
      <c r="L253" s="160" t="e">
        <f>VLOOKUP($O253,#REF!,6,FALSE)</f>
        <v>#REF!</v>
      </c>
      <c r="M253" s="160" t="e">
        <f>VLOOKUP($O253,#REF!,7,FALSE)</f>
        <v>#REF!</v>
      </c>
      <c r="O253" s="289" t="s">
        <v>2114</v>
      </c>
    </row>
    <row r="254" spans="1:15" outlineLevel="1">
      <c r="A254" s="684"/>
      <c r="B254" s="1140" t="s">
        <v>1246</v>
      </c>
      <c r="C254" s="161"/>
      <c r="D254" s="287"/>
      <c r="E254" s="161"/>
      <c r="F254" s="161"/>
      <c r="G254" s="161"/>
      <c r="H254" s="161"/>
      <c r="I254" s="161"/>
      <c r="J254" s="460"/>
      <c r="L254" s="160" t="e">
        <f>VLOOKUP($O254,#REF!,6,FALSE)</f>
        <v>#REF!</v>
      </c>
      <c r="M254" s="160" t="e">
        <f>VLOOKUP($O254,#REF!,7,FALSE)</f>
        <v>#REF!</v>
      </c>
      <c r="O254" s="289" t="s">
        <v>2050</v>
      </c>
    </row>
    <row r="255" spans="1:15" outlineLevel="1">
      <c r="A255" s="684"/>
      <c r="B255" s="1140" t="s">
        <v>1240</v>
      </c>
      <c r="C255" s="161"/>
      <c r="D255" s="287"/>
      <c r="E255" s="161"/>
      <c r="F255" s="161"/>
      <c r="G255" s="161"/>
      <c r="H255" s="161"/>
      <c r="I255" s="161"/>
      <c r="J255" s="460"/>
      <c r="L255" s="160" t="e">
        <f>VLOOKUP($O255,#REF!,6,FALSE)</f>
        <v>#REF!</v>
      </c>
      <c r="M255" s="160" t="e">
        <f>VLOOKUP($O255,#REF!,7,FALSE)</f>
        <v>#REF!</v>
      </c>
      <c r="O255" s="289" t="s">
        <v>2055</v>
      </c>
    </row>
    <row r="256" spans="1:15" outlineLevel="1">
      <c r="A256" s="684"/>
      <c r="B256" s="1140" t="s">
        <v>1877</v>
      </c>
      <c r="C256" s="161"/>
      <c r="D256" s="287"/>
      <c r="E256" s="161"/>
      <c r="F256" s="161"/>
      <c r="G256" s="161"/>
      <c r="H256" s="161"/>
      <c r="I256" s="161"/>
      <c r="J256" s="460"/>
      <c r="L256" s="160" t="e">
        <f>VLOOKUP($O256,#REF!,6,FALSE)</f>
        <v>#REF!</v>
      </c>
      <c r="M256" s="160" t="e">
        <f>VLOOKUP($O256,#REF!,7,FALSE)</f>
        <v>#REF!</v>
      </c>
      <c r="O256" s="289" t="s">
        <v>2112</v>
      </c>
    </row>
    <row r="257" spans="1:15" outlineLevel="1">
      <c r="A257" s="684"/>
      <c r="B257" s="289" t="s">
        <v>3039</v>
      </c>
      <c r="C257" s="161">
        <v>1</v>
      </c>
      <c r="D257" s="287" t="s">
        <v>1464</v>
      </c>
      <c r="E257" s="161"/>
      <c r="F257" s="161"/>
      <c r="G257" s="161"/>
      <c r="H257" s="161"/>
      <c r="I257" s="161"/>
      <c r="J257" s="460"/>
      <c r="L257" s="160" t="e">
        <f>VLOOKUP($O257,#REF!,6,FALSE)</f>
        <v>#REF!</v>
      </c>
      <c r="M257" s="160" t="e">
        <f>VLOOKUP($O257,#REF!,7,FALSE)</f>
        <v>#REF!</v>
      </c>
      <c r="O257" s="289" t="s">
        <v>3039</v>
      </c>
    </row>
    <row r="258" spans="1:15" ht="49.2" outlineLevel="1">
      <c r="A258" s="684"/>
      <c r="B258" s="1140" t="s">
        <v>1880</v>
      </c>
      <c r="C258" s="161">
        <v>9</v>
      </c>
      <c r="D258" s="287" t="s">
        <v>2</v>
      </c>
      <c r="E258" s="161"/>
      <c r="F258" s="161"/>
      <c r="G258" s="161"/>
      <c r="H258" s="161"/>
      <c r="I258" s="161"/>
      <c r="J258" s="460"/>
      <c r="L258" s="160" t="e">
        <f>VLOOKUP($O258,#REF!,6,FALSE)</f>
        <v>#REF!</v>
      </c>
      <c r="M258" s="160" t="e">
        <f>VLOOKUP($O258,#REF!,7,FALSE)</f>
        <v>#REF!</v>
      </c>
      <c r="O258" s="289" t="s">
        <v>2115</v>
      </c>
    </row>
    <row r="259" spans="1:15" outlineLevel="1">
      <c r="A259" s="684"/>
      <c r="B259" s="1140" t="s">
        <v>1790</v>
      </c>
      <c r="C259" s="161"/>
      <c r="D259" s="287"/>
      <c r="E259" s="161"/>
      <c r="F259" s="161"/>
      <c r="G259" s="161"/>
      <c r="H259" s="161"/>
      <c r="I259" s="161"/>
      <c r="J259" s="460"/>
      <c r="L259" s="160" t="e">
        <f>VLOOKUP($O259,#REF!,6,FALSE)</f>
        <v>#REF!</v>
      </c>
      <c r="M259" s="160" t="e">
        <f>VLOOKUP($O259,#REF!,7,FALSE)</f>
        <v>#REF!</v>
      </c>
      <c r="O259" s="289" t="s">
        <v>2116</v>
      </c>
    </row>
    <row r="260" spans="1:15" outlineLevel="1">
      <c r="A260" s="684"/>
      <c r="B260" s="1140" t="s">
        <v>1791</v>
      </c>
      <c r="C260" s="161"/>
      <c r="D260" s="287"/>
      <c r="E260" s="161"/>
      <c r="F260" s="161"/>
      <c r="G260" s="161"/>
      <c r="H260" s="161"/>
      <c r="I260" s="161"/>
      <c r="J260" s="460"/>
      <c r="L260" s="160" t="e">
        <f>VLOOKUP($O260,#REF!,6,FALSE)</f>
        <v>#REF!</v>
      </c>
      <c r="M260" s="160" t="e">
        <f>VLOOKUP($O260,#REF!,7,FALSE)</f>
        <v>#REF!</v>
      </c>
      <c r="O260" s="289" t="s">
        <v>2117</v>
      </c>
    </row>
    <row r="261" spans="1:15" outlineLevel="1">
      <c r="A261" s="684"/>
      <c r="B261" s="1140" t="s">
        <v>1792</v>
      </c>
      <c r="C261" s="161"/>
      <c r="D261" s="287"/>
      <c r="E261" s="161"/>
      <c r="F261" s="161"/>
      <c r="G261" s="161"/>
      <c r="H261" s="161"/>
      <c r="I261" s="161"/>
      <c r="J261" s="460"/>
      <c r="L261" s="160" t="e">
        <f>VLOOKUP($O261,#REF!,6,FALSE)</f>
        <v>#REF!</v>
      </c>
      <c r="M261" s="160" t="e">
        <f>VLOOKUP($O261,#REF!,7,FALSE)</f>
        <v>#REF!</v>
      </c>
      <c r="O261" s="289" t="s">
        <v>1792</v>
      </c>
    </row>
    <row r="262" spans="1:15" outlineLevel="1">
      <c r="A262" s="684"/>
      <c r="B262" s="1140" t="s">
        <v>1793</v>
      </c>
      <c r="C262" s="161"/>
      <c r="D262" s="287"/>
      <c r="E262" s="161"/>
      <c r="F262" s="161"/>
      <c r="G262" s="161"/>
      <c r="H262" s="161"/>
      <c r="I262" s="161"/>
      <c r="J262" s="460"/>
      <c r="L262" s="160" t="e">
        <f>VLOOKUP($O262,#REF!,6,FALSE)</f>
        <v>#REF!</v>
      </c>
      <c r="M262" s="160" t="e">
        <f>VLOOKUP($O262,#REF!,7,FALSE)</f>
        <v>#REF!</v>
      </c>
      <c r="O262" s="289" t="s">
        <v>2118</v>
      </c>
    </row>
    <row r="263" spans="1:15" outlineLevel="1">
      <c r="A263" s="684"/>
      <c r="B263" s="1140" t="s">
        <v>3045</v>
      </c>
      <c r="C263" s="161">
        <v>9</v>
      </c>
      <c r="D263" s="287" t="s">
        <v>1464</v>
      </c>
      <c r="E263" s="161"/>
      <c r="F263" s="161"/>
      <c r="G263" s="161"/>
      <c r="H263" s="161"/>
      <c r="I263" s="161"/>
      <c r="J263" s="460"/>
      <c r="L263" s="160" t="e">
        <f>VLOOKUP($O263,#REF!,6,FALSE)</f>
        <v>#REF!</v>
      </c>
      <c r="M263" s="160" t="e">
        <f>VLOOKUP($O263,#REF!,7,FALSE)</f>
        <v>#REF!</v>
      </c>
      <c r="O263" s="289" t="s">
        <v>3045</v>
      </c>
    </row>
    <row r="264" spans="1:15" ht="25.5" customHeight="1" outlineLevel="1">
      <c r="A264" s="684"/>
      <c r="B264" s="1140" t="s">
        <v>1870</v>
      </c>
      <c r="C264" s="161">
        <v>17</v>
      </c>
      <c r="D264" s="287" t="s">
        <v>2</v>
      </c>
      <c r="E264" s="161"/>
      <c r="F264" s="161"/>
      <c r="G264" s="161"/>
      <c r="H264" s="161"/>
      <c r="I264" s="161"/>
      <c r="J264" s="460"/>
      <c r="L264" s="160" t="e">
        <f>VLOOKUP($O264,#REF!,6,FALSE)</f>
        <v>#REF!</v>
      </c>
      <c r="M264" s="160" t="e">
        <f>VLOOKUP($O264,#REF!,7,FALSE)</f>
        <v>#REF!</v>
      </c>
      <c r="O264" s="289" t="s">
        <v>2119</v>
      </c>
    </row>
    <row r="265" spans="1:15" outlineLevel="1">
      <c r="A265" s="684"/>
      <c r="B265" s="1140" t="s">
        <v>1246</v>
      </c>
      <c r="C265" s="161"/>
      <c r="D265" s="287"/>
      <c r="E265" s="161"/>
      <c r="F265" s="161"/>
      <c r="G265" s="161"/>
      <c r="H265" s="161"/>
      <c r="I265" s="161"/>
      <c r="J265" s="460"/>
      <c r="L265" s="160" t="e">
        <f>VLOOKUP($O265,#REF!,6,FALSE)</f>
        <v>#REF!</v>
      </c>
      <c r="M265" s="160" t="e">
        <f>VLOOKUP($O265,#REF!,7,FALSE)</f>
        <v>#REF!</v>
      </c>
      <c r="O265" s="289" t="s">
        <v>2050</v>
      </c>
    </row>
    <row r="266" spans="1:15" outlineLevel="1">
      <c r="A266" s="684"/>
      <c r="B266" s="1140" t="s">
        <v>1240</v>
      </c>
      <c r="C266" s="161"/>
      <c r="D266" s="287"/>
      <c r="E266" s="161"/>
      <c r="F266" s="161"/>
      <c r="G266" s="161"/>
      <c r="H266" s="161"/>
      <c r="I266" s="161"/>
      <c r="J266" s="460"/>
      <c r="L266" s="160" t="e">
        <f>VLOOKUP($O266,#REF!,6,FALSE)</f>
        <v>#REF!</v>
      </c>
      <c r="M266" s="160" t="e">
        <f>VLOOKUP($O266,#REF!,7,FALSE)</f>
        <v>#REF!</v>
      </c>
      <c r="O266" s="289" t="s">
        <v>2055</v>
      </c>
    </row>
    <row r="267" spans="1:15" outlineLevel="1">
      <c r="A267" s="684"/>
      <c r="B267" s="1140" t="s">
        <v>1877</v>
      </c>
      <c r="C267" s="161"/>
      <c r="D267" s="287"/>
      <c r="E267" s="161"/>
      <c r="F267" s="161"/>
      <c r="G267" s="161"/>
      <c r="H267" s="161"/>
      <c r="I267" s="161"/>
      <c r="J267" s="460"/>
      <c r="L267" s="160" t="e">
        <f>VLOOKUP($O267,#REF!,6,FALSE)</f>
        <v>#REF!</v>
      </c>
      <c r="M267" s="160" t="e">
        <f>VLOOKUP($O267,#REF!,7,FALSE)</f>
        <v>#REF!</v>
      </c>
      <c r="O267" s="289" t="s">
        <v>2112</v>
      </c>
    </row>
    <row r="268" spans="1:15" outlineLevel="1">
      <c r="A268" s="684"/>
      <c r="B268" s="1140" t="s">
        <v>3039</v>
      </c>
      <c r="C268" s="161">
        <v>17</v>
      </c>
      <c r="D268" s="287" t="s">
        <v>1464</v>
      </c>
      <c r="E268" s="161"/>
      <c r="F268" s="161"/>
      <c r="G268" s="161"/>
      <c r="H268" s="161"/>
      <c r="I268" s="161"/>
      <c r="J268" s="460"/>
      <c r="L268" s="160" t="e">
        <f>VLOOKUP($O268,#REF!,6,FALSE)</f>
        <v>#REF!</v>
      </c>
      <c r="M268" s="160" t="e">
        <f>VLOOKUP($O268,#REF!,7,FALSE)</f>
        <v>#REF!</v>
      </c>
      <c r="O268" s="289" t="s">
        <v>3039</v>
      </c>
    </row>
    <row r="269" spans="1:15" outlineLevel="1">
      <c r="A269" s="684"/>
      <c r="B269" s="1140" t="s">
        <v>1871</v>
      </c>
      <c r="C269" s="161">
        <v>80</v>
      </c>
      <c r="D269" s="287" t="s">
        <v>2</v>
      </c>
      <c r="E269" s="161"/>
      <c r="F269" s="161"/>
      <c r="G269" s="161"/>
      <c r="H269" s="161"/>
      <c r="I269" s="161"/>
      <c r="J269" s="460"/>
      <c r="L269" s="160" t="e">
        <f>VLOOKUP($O269,#REF!,6,FALSE)</f>
        <v>#REF!</v>
      </c>
      <c r="M269" s="160" t="e">
        <f>VLOOKUP($O269,#REF!,7,FALSE)</f>
        <v>#REF!</v>
      </c>
      <c r="O269" s="289" t="s">
        <v>2120</v>
      </c>
    </row>
    <row r="270" spans="1:15" outlineLevel="1">
      <c r="A270" s="684"/>
      <c r="B270" s="1140" t="s">
        <v>1790</v>
      </c>
      <c r="C270" s="161"/>
      <c r="D270" s="287"/>
      <c r="E270" s="161"/>
      <c r="F270" s="161"/>
      <c r="G270" s="161"/>
      <c r="H270" s="161"/>
      <c r="I270" s="161"/>
      <c r="J270" s="460"/>
      <c r="L270" s="160" t="e">
        <f>VLOOKUP($O270,#REF!,6,FALSE)</f>
        <v>#REF!</v>
      </c>
      <c r="M270" s="160" t="e">
        <f>VLOOKUP($O270,#REF!,7,FALSE)</f>
        <v>#REF!</v>
      </c>
      <c r="O270" s="289" t="s">
        <v>2116</v>
      </c>
    </row>
    <row r="271" spans="1:15" outlineLevel="1">
      <c r="A271" s="684"/>
      <c r="B271" s="1140" t="s">
        <v>1791</v>
      </c>
      <c r="C271" s="161"/>
      <c r="D271" s="287"/>
      <c r="E271" s="161"/>
      <c r="F271" s="161"/>
      <c r="G271" s="161"/>
      <c r="H271" s="161"/>
      <c r="I271" s="161"/>
      <c r="J271" s="460"/>
      <c r="L271" s="160" t="e">
        <f>VLOOKUP($O271,#REF!,6,FALSE)</f>
        <v>#REF!</v>
      </c>
      <c r="M271" s="160" t="e">
        <f>VLOOKUP($O271,#REF!,7,FALSE)</f>
        <v>#REF!</v>
      </c>
      <c r="O271" s="289" t="s">
        <v>2117</v>
      </c>
    </row>
    <row r="272" spans="1:15" outlineLevel="1">
      <c r="A272" s="684"/>
      <c r="B272" s="1140" t="s">
        <v>1792</v>
      </c>
      <c r="C272" s="161"/>
      <c r="D272" s="287"/>
      <c r="E272" s="161"/>
      <c r="F272" s="161"/>
      <c r="G272" s="161"/>
      <c r="H272" s="161"/>
      <c r="I272" s="161"/>
      <c r="J272" s="460"/>
      <c r="L272" s="160" t="e">
        <f>VLOOKUP($O272,#REF!,6,FALSE)</f>
        <v>#REF!</v>
      </c>
      <c r="M272" s="160" t="e">
        <f>VLOOKUP($O272,#REF!,7,FALSE)</f>
        <v>#REF!</v>
      </c>
      <c r="O272" s="289" t="s">
        <v>1792</v>
      </c>
    </row>
    <row r="273" spans="1:15" outlineLevel="1">
      <c r="A273" s="684"/>
      <c r="B273" s="1140" t="s">
        <v>1793</v>
      </c>
      <c r="C273" s="161"/>
      <c r="D273" s="287"/>
      <c r="E273" s="161"/>
      <c r="F273" s="161"/>
      <c r="G273" s="161"/>
      <c r="H273" s="161"/>
      <c r="I273" s="161"/>
      <c r="J273" s="460"/>
      <c r="L273" s="160" t="e">
        <f>VLOOKUP($O273,#REF!,6,FALSE)</f>
        <v>#REF!</v>
      </c>
      <c r="M273" s="160" t="e">
        <f>VLOOKUP($O273,#REF!,7,FALSE)</f>
        <v>#REF!</v>
      </c>
      <c r="O273" s="289" t="s">
        <v>2118</v>
      </c>
    </row>
    <row r="274" spans="1:15" outlineLevel="1">
      <c r="A274" s="684"/>
      <c r="B274" s="1140" t="s">
        <v>3034</v>
      </c>
      <c r="C274" s="161">
        <v>80</v>
      </c>
      <c r="D274" s="287" t="s">
        <v>1464</v>
      </c>
      <c r="E274" s="161"/>
      <c r="F274" s="161"/>
      <c r="G274" s="161"/>
      <c r="H274" s="161"/>
      <c r="I274" s="161"/>
      <c r="J274" s="460"/>
      <c r="L274" s="160" t="e">
        <f>VLOOKUP($O274,#REF!,6,FALSE)</f>
        <v>#REF!</v>
      </c>
      <c r="M274" s="160" t="e">
        <f>VLOOKUP($O274,#REF!,7,FALSE)</f>
        <v>#REF!</v>
      </c>
      <c r="O274" s="289" t="s">
        <v>3045</v>
      </c>
    </row>
    <row r="275" spans="1:15" ht="23.25" customHeight="1" outlineLevel="1">
      <c r="A275" s="684"/>
      <c r="B275" s="1140" t="s">
        <v>1872</v>
      </c>
      <c r="C275" s="161">
        <v>6</v>
      </c>
      <c r="D275" s="287" t="s">
        <v>2</v>
      </c>
      <c r="E275" s="161"/>
      <c r="F275" s="161"/>
      <c r="G275" s="161"/>
      <c r="H275" s="161"/>
      <c r="I275" s="161"/>
      <c r="J275" s="460"/>
      <c r="L275" s="160" t="e">
        <f>VLOOKUP($O275,#REF!,6,FALSE)</f>
        <v>#REF!</v>
      </c>
      <c r="M275" s="160" t="e">
        <f>VLOOKUP($O275,#REF!,7,FALSE)</f>
        <v>#REF!</v>
      </c>
      <c r="O275" s="289" t="s">
        <v>2121</v>
      </c>
    </row>
    <row r="276" spans="1:15" outlineLevel="1">
      <c r="A276" s="684"/>
      <c r="B276" s="1140" t="s">
        <v>1246</v>
      </c>
      <c r="C276" s="161"/>
      <c r="D276" s="287"/>
      <c r="E276" s="161"/>
      <c r="F276" s="161"/>
      <c r="G276" s="161"/>
      <c r="H276" s="161"/>
      <c r="I276" s="161"/>
      <c r="J276" s="460"/>
      <c r="L276" s="160" t="e">
        <f>VLOOKUP($O276,#REF!,6,FALSE)</f>
        <v>#REF!</v>
      </c>
      <c r="M276" s="160" t="e">
        <f>VLOOKUP($O276,#REF!,7,FALSE)</f>
        <v>#REF!</v>
      </c>
      <c r="O276" s="289" t="s">
        <v>2050</v>
      </c>
    </row>
    <row r="277" spans="1:15" outlineLevel="1">
      <c r="A277" s="684"/>
      <c r="B277" s="1140" t="s">
        <v>1240</v>
      </c>
      <c r="C277" s="161"/>
      <c r="D277" s="287"/>
      <c r="E277" s="161"/>
      <c r="F277" s="161"/>
      <c r="G277" s="161"/>
      <c r="H277" s="161"/>
      <c r="I277" s="161"/>
      <c r="J277" s="460"/>
      <c r="L277" s="160" t="e">
        <f>VLOOKUP($O277,#REF!,6,FALSE)</f>
        <v>#REF!</v>
      </c>
      <c r="M277" s="160" t="e">
        <f>VLOOKUP($O277,#REF!,7,FALSE)</f>
        <v>#REF!</v>
      </c>
      <c r="O277" s="289" t="s">
        <v>2055</v>
      </c>
    </row>
    <row r="278" spans="1:15" outlineLevel="1">
      <c r="A278" s="684"/>
      <c r="B278" s="1140" t="s">
        <v>1877</v>
      </c>
      <c r="C278" s="161"/>
      <c r="D278" s="287"/>
      <c r="E278" s="161"/>
      <c r="F278" s="161"/>
      <c r="G278" s="161"/>
      <c r="H278" s="161"/>
      <c r="I278" s="161"/>
      <c r="J278" s="460"/>
      <c r="L278" s="160" t="e">
        <f>VLOOKUP($O278,#REF!,6,FALSE)</f>
        <v>#REF!</v>
      </c>
      <c r="M278" s="160" t="e">
        <f>VLOOKUP($O278,#REF!,7,FALSE)</f>
        <v>#REF!</v>
      </c>
      <c r="O278" s="289" t="s">
        <v>2112</v>
      </c>
    </row>
    <row r="279" spans="1:15" outlineLevel="1">
      <c r="A279" s="684"/>
      <c r="B279" s="1140" t="s">
        <v>3039</v>
      </c>
      <c r="C279" s="161">
        <v>6</v>
      </c>
      <c r="D279" s="287" t="s">
        <v>1464</v>
      </c>
      <c r="E279" s="161"/>
      <c r="F279" s="161"/>
      <c r="G279" s="161"/>
      <c r="H279" s="161"/>
      <c r="I279" s="161"/>
      <c r="J279" s="460"/>
      <c r="L279" s="160" t="e">
        <f>VLOOKUP($O279,#REF!,6,FALSE)</f>
        <v>#REF!</v>
      </c>
      <c r="M279" s="160" t="e">
        <f>VLOOKUP($O279,#REF!,7,FALSE)</f>
        <v>#REF!</v>
      </c>
      <c r="O279" s="289" t="s">
        <v>3039</v>
      </c>
    </row>
    <row r="280" spans="1:15">
      <c r="A280" s="680"/>
      <c r="B280" s="1141" t="s">
        <v>888</v>
      </c>
      <c r="C280" s="469"/>
      <c r="D280" s="678"/>
      <c r="E280" s="469"/>
      <c r="F280" s="469"/>
      <c r="G280" s="469"/>
      <c r="H280" s="469"/>
      <c r="I280" s="469"/>
      <c r="J280" s="679"/>
      <c r="L280" s="471"/>
      <c r="M280" s="471"/>
      <c r="O280" s="472"/>
    </row>
    <row r="281" spans="1:15">
      <c r="A281" s="665">
        <v>7</v>
      </c>
      <c r="B281" s="1137" t="s">
        <v>1298</v>
      </c>
      <c r="C281" s="285"/>
      <c r="D281" s="162"/>
      <c r="E281" s="169"/>
      <c r="F281" s="169"/>
      <c r="G281" s="162"/>
      <c r="H281" s="169"/>
      <c r="I281" s="169"/>
      <c r="J281" s="666"/>
      <c r="L281" s="168"/>
      <c r="M281" s="168"/>
      <c r="O281" s="339"/>
    </row>
    <row r="282" spans="1:15">
      <c r="A282" s="680"/>
      <c r="B282" s="1141" t="s">
        <v>888</v>
      </c>
      <c r="C282" s="469"/>
      <c r="D282" s="678"/>
      <c r="E282" s="469"/>
      <c r="F282" s="469"/>
      <c r="G282" s="469"/>
      <c r="H282" s="469"/>
      <c r="I282" s="469"/>
      <c r="J282" s="679"/>
      <c r="L282" s="471"/>
      <c r="M282" s="471"/>
      <c r="O282" s="472"/>
    </row>
    <row r="283" spans="1:15">
      <c r="A283" s="665">
        <v>8</v>
      </c>
      <c r="B283" s="1137" t="s">
        <v>1121</v>
      </c>
      <c r="C283" s="285"/>
      <c r="D283" s="162"/>
      <c r="E283" s="169"/>
      <c r="F283" s="169"/>
      <c r="G283" s="162"/>
      <c r="H283" s="169"/>
      <c r="I283" s="169"/>
      <c r="J283" s="666"/>
      <c r="L283" s="168"/>
      <c r="M283" s="168"/>
      <c r="O283" s="339"/>
    </row>
    <row r="284" spans="1:15" outlineLevel="1">
      <c r="A284" s="667"/>
      <c r="B284" s="1148" t="s">
        <v>3027</v>
      </c>
      <c r="C284" s="161">
        <v>147</v>
      </c>
      <c r="D284" s="160" t="s">
        <v>645</v>
      </c>
      <c r="E284" s="161"/>
      <c r="F284" s="161"/>
      <c r="G284" s="161"/>
      <c r="H284" s="161"/>
      <c r="I284" s="161"/>
      <c r="J284" s="460"/>
      <c r="L284" s="118" t="s">
        <v>3135</v>
      </c>
      <c r="M284" s="118" t="s">
        <v>3135</v>
      </c>
      <c r="O284" s="289" t="s">
        <v>2122</v>
      </c>
    </row>
    <row r="285" spans="1:15" outlineLevel="1">
      <c r="A285" s="684"/>
      <c r="B285" s="1151" t="s">
        <v>3563</v>
      </c>
      <c r="C285" s="161">
        <v>88</v>
      </c>
      <c r="D285" s="287" t="s">
        <v>645</v>
      </c>
      <c r="E285" s="161"/>
      <c r="F285" s="161"/>
      <c r="G285" s="161"/>
      <c r="H285" s="161"/>
      <c r="I285" s="161"/>
      <c r="J285" s="460"/>
      <c r="L285" s="118" t="s">
        <v>3135</v>
      </c>
      <c r="M285" s="118" t="s">
        <v>3135</v>
      </c>
      <c r="O285" s="289" t="s">
        <v>2123</v>
      </c>
    </row>
    <row r="286" spans="1:15" outlineLevel="1">
      <c r="A286" s="684"/>
      <c r="B286" s="1140" t="s">
        <v>1769</v>
      </c>
      <c r="C286" s="161">
        <v>707</v>
      </c>
      <c r="D286" s="287" t="s">
        <v>645</v>
      </c>
      <c r="E286" s="161"/>
      <c r="F286" s="161"/>
      <c r="G286" s="161"/>
      <c r="H286" s="161"/>
      <c r="I286" s="161"/>
      <c r="J286" s="460"/>
      <c r="L286" s="118" t="s">
        <v>3135</v>
      </c>
      <c r="M286" s="118" t="s">
        <v>3135</v>
      </c>
      <c r="O286" s="289" t="s">
        <v>2124</v>
      </c>
    </row>
    <row r="287" spans="1:15" outlineLevel="1">
      <c r="A287" s="684"/>
      <c r="B287" s="1140" t="s">
        <v>1770</v>
      </c>
      <c r="C287" s="161">
        <v>765</v>
      </c>
      <c r="D287" s="287" t="s">
        <v>645</v>
      </c>
      <c r="E287" s="161"/>
      <c r="F287" s="161"/>
      <c r="G287" s="161"/>
      <c r="H287" s="161"/>
      <c r="I287" s="161"/>
      <c r="J287" s="460"/>
      <c r="L287" s="118" t="s">
        <v>3135</v>
      </c>
      <c r="M287" s="118" t="s">
        <v>3135</v>
      </c>
      <c r="O287" s="289" t="s">
        <v>2125</v>
      </c>
    </row>
    <row r="288" spans="1:15" outlineLevel="1">
      <c r="A288" s="684"/>
      <c r="B288" s="1140" t="s">
        <v>1771</v>
      </c>
      <c r="C288" s="161">
        <v>296</v>
      </c>
      <c r="D288" s="287" t="s">
        <v>645</v>
      </c>
      <c r="E288" s="161"/>
      <c r="F288" s="161"/>
      <c r="G288" s="161"/>
      <c r="H288" s="161"/>
      <c r="I288" s="161"/>
      <c r="J288" s="460"/>
      <c r="L288" s="118" t="s">
        <v>3135</v>
      </c>
      <c r="M288" s="118" t="s">
        <v>3135</v>
      </c>
      <c r="O288" s="289" t="s">
        <v>2126</v>
      </c>
    </row>
    <row r="289" spans="1:15" outlineLevel="1">
      <c r="A289" s="689"/>
      <c r="B289" s="1138" t="s">
        <v>1178</v>
      </c>
      <c r="C289" s="165"/>
      <c r="D289" s="450"/>
      <c r="E289" s="161"/>
      <c r="F289" s="161"/>
      <c r="G289" s="165"/>
      <c r="H289" s="161"/>
      <c r="I289" s="161"/>
      <c r="J289" s="460"/>
      <c r="L289" s="160"/>
      <c r="M289" s="160"/>
      <c r="O289" s="289"/>
    </row>
    <row r="290" spans="1:15" outlineLevel="1">
      <c r="A290" s="689"/>
      <c r="B290" s="1142" t="s">
        <v>1179</v>
      </c>
      <c r="C290" s="161">
        <v>229</v>
      </c>
      <c r="D290" s="682" t="s">
        <v>645</v>
      </c>
      <c r="E290" s="161"/>
      <c r="F290" s="161"/>
      <c r="G290" s="161"/>
      <c r="H290" s="161"/>
      <c r="I290" s="161"/>
      <c r="J290" s="460"/>
      <c r="L290" s="118" t="s">
        <v>3135</v>
      </c>
      <c r="M290" s="118" t="s">
        <v>3135</v>
      </c>
      <c r="O290" s="289" t="s">
        <v>2127</v>
      </c>
    </row>
    <row r="291" spans="1:15" outlineLevel="1">
      <c r="A291" s="681"/>
      <c r="B291" s="1142" t="s">
        <v>1180</v>
      </c>
      <c r="C291" s="161">
        <v>128</v>
      </c>
      <c r="D291" s="682" t="s">
        <v>645</v>
      </c>
      <c r="E291" s="161"/>
      <c r="F291" s="161"/>
      <c r="G291" s="161"/>
      <c r="H291" s="161"/>
      <c r="I291" s="161"/>
      <c r="J291" s="460"/>
      <c r="L291" s="118" t="s">
        <v>3135</v>
      </c>
      <c r="M291" s="118" t="s">
        <v>3135</v>
      </c>
      <c r="O291" s="289" t="s">
        <v>2128</v>
      </c>
    </row>
    <row r="292" spans="1:15" outlineLevel="1">
      <c r="A292" s="681"/>
      <c r="B292" s="1142" t="s">
        <v>1181</v>
      </c>
      <c r="C292" s="161">
        <v>8.8725000000000005</v>
      </c>
      <c r="D292" s="682" t="s">
        <v>645</v>
      </c>
      <c r="E292" s="161"/>
      <c r="F292" s="161"/>
      <c r="G292" s="161"/>
      <c r="H292" s="161"/>
      <c r="I292" s="161"/>
      <c r="J292" s="460"/>
      <c r="L292" s="118" t="s">
        <v>3135</v>
      </c>
      <c r="M292" s="118" t="s">
        <v>3135</v>
      </c>
      <c r="O292" s="289" t="s">
        <v>2128</v>
      </c>
    </row>
    <row r="293" spans="1:15" outlineLevel="1">
      <c r="A293" s="684"/>
      <c r="B293" s="1140" t="s">
        <v>1772</v>
      </c>
      <c r="C293" s="161">
        <v>82</v>
      </c>
      <c r="D293" s="287" t="s">
        <v>645</v>
      </c>
      <c r="E293" s="161"/>
      <c r="F293" s="161"/>
      <c r="G293" s="161"/>
      <c r="H293" s="161"/>
      <c r="I293" s="161"/>
      <c r="J293" s="460"/>
      <c r="L293" s="118" t="s">
        <v>3135</v>
      </c>
      <c r="M293" s="118" t="s">
        <v>3135</v>
      </c>
      <c r="O293" s="289" t="s">
        <v>2129</v>
      </c>
    </row>
    <row r="294" spans="1:15">
      <c r="A294" s="680"/>
      <c r="B294" s="1141" t="s">
        <v>888</v>
      </c>
      <c r="C294" s="469"/>
      <c r="D294" s="678"/>
      <c r="E294" s="469"/>
      <c r="F294" s="469"/>
      <c r="G294" s="469"/>
      <c r="H294" s="469"/>
      <c r="I294" s="469"/>
      <c r="J294" s="679"/>
      <c r="L294" s="471"/>
      <c r="M294" s="471"/>
      <c r="O294" s="472"/>
    </row>
    <row r="295" spans="1:15">
      <c r="A295" s="690">
        <v>9</v>
      </c>
      <c r="B295" s="1137" t="s">
        <v>1140</v>
      </c>
      <c r="C295" s="162"/>
      <c r="D295" s="691"/>
      <c r="E295" s="162"/>
      <c r="F295" s="162"/>
      <c r="G295" s="162"/>
      <c r="H295" s="162"/>
      <c r="I295" s="162"/>
      <c r="J295" s="666"/>
      <c r="L295" s="353"/>
      <c r="M295" s="353"/>
      <c r="O295" s="692"/>
    </row>
    <row r="296" spans="1:15" outlineLevel="1">
      <c r="A296" s="681"/>
      <c r="B296" s="1138" t="s">
        <v>1141</v>
      </c>
      <c r="C296" s="161">
        <v>166</v>
      </c>
      <c r="D296" s="682" t="s">
        <v>2</v>
      </c>
      <c r="E296" s="161"/>
      <c r="F296" s="161"/>
      <c r="G296" s="161"/>
      <c r="H296" s="161"/>
      <c r="I296" s="161"/>
      <c r="J296" s="460"/>
      <c r="L296" s="160" t="e">
        <f>VLOOKUP($O296,#REF!,6,FALSE)</f>
        <v>#REF!</v>
      </c>
      <c r="M296" s="160" t="e">
        <f>VLOOKUP($O296,#REF!,7,FALSE)</f>
        <v>#REF!</v>
      </c>
      <c r="O296" s="289" t="s">
        <v>2130</v>
      </c>
    </row>
    <row r="297" spans="1:15" outlineLevel="1">
      <c r="A297" s="681"/>
      <c r="B297" s="1026" t="s">
        <v>1142</v>
      </c>
      <c r="C297" s="161">
        <v>166</v>
      </c>
      <c r="D297" s="682" t="s">
        <v>2</v>
      </c>
      <c r="E297" s="161"/>
      <c r="F297" s="161"/>
      <c r="G297" s="161"/>
      <c r="H297" s="161"/>
      <c r="I297" s="161"/>
      <c r="J297" s="460"/>
      <c r="L297" s="160" t="e">
        <f>VLOOKUP($O297,#REF!,6,FALSE)</f>
        <v>#REF!</v>
      </c>
      <c r="M297" s="160" t="e">
        <f>VLOOKUP($O297,#REF!,7,FALSE)</f>
        <v>#REF!</v>
      </c>
      <c r="O297" s="289" t="s">
        <v>2131</v>
      </c>
    </row>
    <row r="298" spans="1:15" outlineLevel="1">
      <c r="A298" s="681"/>
      <c r="B298" s="1026" t="s">
        <v>1143</v>
      </c>
      <c r="C298" s="161">
        <v>166</v>
      </c>
      <c r="D298" s="682" t="s">
        <v>2</v>
      </c>
      <c r="E298" s="161"/>
      <c r="F298" s="161"/>
      <c r="G298" s="161"/>
      <c r="H298" s="161"/>
      <c r="I298" s="161"/>
      <c r="J298" s="460"/>
      <c r="L298" s="160" t="e">
        <f>VLOOKUP($O298,#REF!,6,FALSE)</f>
        <v>#REF!</v>
      </c>
      <c r="M298" s="160" t="e">
        <f>VLOOKUP($O298,#REF!,7,FALSE)</f>
        <v>#REF!</v>
      </c>
      <c r="O298" s="289" t="s">
        <v>2132</v>
      </c>
    </row>
    <row r="299" spans="1:15" outlineLevel="1">
      <c r="A299" s="684"/>
      <c r="B299" s="1140" t="s">
        <v>1773</v>
      </c>
      <c r="C299" s="161">
        <v>53</v>
      </c>
      <c r="D299" s="287" t="s">
        <v>2</v>
      </c>
      <c r="E299" s="161"/>
      <c r="F299" s="161"/>
      <c r="G299" s="161"/>
      <c r="H299" s="161"/>
      <c r="I299" s="161"/>
      <c r="J299" s="460"/>
      <c r="L299" s="160" t="e">
        <f>VLOOKUP($O299,#REF!,6,FALSE)</f>
        <v>#REF!</v>
      </c>
      <c r="M299" s="160" t="e">
        <f>VLOOKUP($O299,#REF!,7,FALSE)</f>
        <v>#REF!</v>
      </c>
      <c r="O299" s="291" t="s">
        <v>2133</v>
      </c>
    </row>
    <row r="300" spans="1:15" outlineLevel="1">
      <c r="A300" s="684"/>
      <c r="B300" s="1140" t="s">
        <v>1774</v>
      </c>
      <c r="C300" s="161">
        <v>53</v>
      </c>
      <c r="D300" s="287" t="s">
        <v>2</v>
      </c>
      <c r="E300" s="161"/>
      <c r="F300" s="161"/>
      <c r="G300" s="161"/>
      <c r="H300" s="161"/>
      <c r="I300" s="161"/>
      <c r="J300" s="460"/>
      <c r="L300" s="160" t="e">
        <f>VLOOKUP($O300,#REF!,6,FALSE)</f>
        <v>#REF!</v>
      </c>
      <c r="M300" s="160" t="e">
        <f>VLOOKUP($O300,#REF!,7,FALSE)</f>
        <v>#REF!</v>
      </c>
      <c r="O300" s="291" t="s">
        <v>2134</v>
      </c>
    </row>
    <row r="301" spans="1:15" outlineLevel="1">
      <c r="A301" s="684"/>
      <c r="B301" s="1140" t="s">
        <v>1775</v>
      </c>
      <c r="C301" s="161">
        <v>53</v>
      </c>
      <c r="D301" s="287" t="s">
        <v>2</v>
      </c>
      <c r="E301" s="161"/>
      <c r="F301" s="161"/>
      <c r="G301" s="161"/>
      <c r="H301" s="161"/>
      <c r="I301" s="161"/>
      <c r="J301" s="460"/>
      <c r="L301" s="160" t="e">
        <f>VLOOKUP($O301,#REF!,6,FALSE)</f>
        <v>#REF!</v>
      </c>
      <c r="M301" s="160" t="e">
        <f>VLOOKUP($O301,#REF!,7,FALSE)</f>
        <v>#REF!</v>
      </c>
      <c r="O301" s="291" t="s">
        <v>2135</v>
      </c>
    </row>
    <row r="302" spans="1:15" outlineLevel="1">
      <c r="A302" s="684"/>
      <c r="B302" s="1140" t="s">
        <v>1776</v>
      </c>
      <c r="C302" s="161">
        <v>53</v>
      </c>
      <c r="D302" s="287" t="s">
        <v>2</v>
      </c>
      <c r="E302" s="161"/>
      <c r="F302" s="161"/>
      <c r="G302" s="161"/>
      <c r="H302" s="161"/>
      <c r="I302" s="161"/>
      <c r="J302" s="460"/>
      <c r="L302" s="160" t="e">
        <f>VLOOKUP($O302,#REF!,6,FALSE)</f>
        <v>#REF!</v>
      </c>
      <c r="M302" s="160" t="e">
        <f>VLOOKUP($O302,#REF!,7,FALSE)</f>
        <v>#REF!</v>
      </c>
      <c r="O302" s="291" t="s">
        <v>2136</v>
      </c>
    </row>
    <row r="303" spans="1:15" outlineLevel="1">
      <c r="A303" s="684"/>
      <c r="B303" s="1140" t="s">
        <v>1777</v>
      </c>
      <c r="C303" s="161">
        <v>53</v>
      </c>
      <c r="D303" s="287" t="s">
        <v>2</v>
      </c>
      <c r="E303" s="161"/>
      <c r="F303" s="161"/>
      <c r="G303" s="161"/>
      <c r="H303" s="161"/>
      <c r="I303" s="161"/>
      <c r="J303" s="460"/>
      <c r="L303" s="160" t="e">
        <f>VLOOKUP($O303,#REF!,6,FALSE)</f>
        <v>#REF!</v>
      </c>
      <c r="M303" s="160" t="e">
        <f>VLOOKUP($O303,#REF!,7,FALSE)</f>
        <v>#REF!</v>
      </c>
      <c r="O303" s="291" t="s">
        <v>2131</v>
      </c>
    </row>
    <row r="304" spans="1:15" outlineLevel="1">
      <c r="A304" s="684"/>
      <c r="B304" s="1140" t="s">
        <v>1778</v>
      </c>
      <c r="C304" s="161">
        <v>53</v>
      </c>
      <c r="D304" s="287" t="s">
        <v>2</v>
      </c>
      <c r="E304" s="161"/>
      <c r="F304" s="161"/>
      <c r="G304" s="161"/>
      <c r="H304" s="161"/>
      <c r="I304" s="161"/>
      <c r="J304" s="460"/>
      <c r="L304" s="160" t="e">
        <f>VLOOKUP($O304,#REF!,6,FALSE)</f>
        <v>#REF!</v>
      </c>
      <c r="M304" s="160" t="e">
        <f>VLOOKUP($O304,#REF!,7,FALSE)</f>
        <v>#REF!</v>
      </c>
      <c r="O304" s="291" t="s">
        <v>2132</v>
      </c>
    </row>
    <row r="305" spans="1:15" outlineLevel="1">
      <c r="A305" s="684"/>
      <c r="B305" s="1140" t="s">
        <v>1779</v>
      </c>
      <c r="C305" s="161">
        <v>7</v>
      </c>
      <c r="D305" s="287" t="s">
        <v>2</v>
      </c>
      <c r="E305" s="161"/>
      <c r="F305" s="161"/>
      <c r="G305" s="161"/>
      <c r="H305" s="161"/>
      <c r="I305" s="161"/>
      <c r="J305" s="460"/>
      <c r="L305" s="160" t="e">
        <f>VLOOKUP($O305,#REF!,6,FALSE)</f>
        <v>#REF!</v>
      </c>
      <c r="M305" s="160" t="e">
        <f>VLOOKUP($O305,#REF!,7,FALSE)</f>
        <v>#REF!</v>
      </c>
      <c r="O305" s="291" t="s">
        <v>2137</v>
      </c>
    </row>
    <row r="306" spans="1:15" outlineLevel="1">
      <c r="A306" s="684"/>
      <c r="B306" s="1140" t="s">
        <v>1774</v>
      </c>
      <c r="C306" s="161">
        <v>7</v>
      </c>
      <c r="D306" s="287" t="s">
        <v>2</v>
      </c>
      <c r="E306" s="161"/>
      <c r="F306" s="161"/>
      <c r="G306" s="161"/>
      <c r="H306" s="161"/>
      <c r="I306" s="161"/>
      <c r="J306" s="460"/>
      <c r="L306" s="160" t="e">
        <f>VLOOKUP($O306,#REF!,6,FALSE)</f>
        <v>#REF!</v>
      </c>
      <c r="M306" s="160" t="e">
        <f>VLOOKUP($O306,#REF!,7,FALSE)</f>
        <v>#REF!</v>
      </c>
      <c r="O306" s="291" t="s">
        <v>2134</v>
      </c>
    </row>
    <row r="307" spans="1:15" outlineLevel="1">
      <c r="A307" s="684"/>
      <c r="B307" s="1140" t="s">
        <v>1775</v>
      </c>
      <c r="C307" s="161">
        <v>7</v>
      </c>
      <c r="D307" s="287" t="s">
        <v>2</v>
      </c>
      <c r="E307" s="161"/>
      <c r="F307" s="161"/>
      <c r="G307" s="161"/>
      <c r="H307" s="161"/>
      <c r="I307" s="161"/>
      <c r="J307" s="460"/>
      <c r="L307" s="160" t="e">
        <f>VLOOKUP($O307,#REF!,6,FALSE)</f>
        <v>#REF!</v>
      </c>
      <c r="M307" s="160" t="e">
        <f>VLOOKUP($O307,#REF!,7,FALSE)</f>
        <v>#REF!</v>
      </c>
      <c r="O307" s="291" t="s">
        <v>2135</v>
      </c>
    </row>
    <row r="308" spans="1:15" outlineLevel="1">
      <c r="A308" s="684"/>
      <c r="B308" s="1140" t="s">
        <v>1776</v>
      </c>
      <c r="C308" s="161">
        <v>7</v>
      </c>
      <c r="D308" s="287" t="s">
        <v>2</v>
      </c>
      <c r="E308" s="161"/>
      <c r="F308" s="161"/>
      <c r="G308" s="161"/>
      <c r="H308" s="161"/>
      <c r="I308" s="161"/>
      <c r="J308" s="460"/>
      <c r="L308" s="160" t="e">
        <f>VLOOKUP($O308,#REF!,6,FALSE)</f>
        <v>#REF!</v>
      </c>
      <c r="M308" s="160" t="e">
        <f>VLOOKUP($O308,#REF!,7,FALSE)</f>
        <v>#REF!</v>
      </c>
      <c r="O308" s="291" t="s">
        <v>2136</v>
      </c>
    </row>
    <row r="309" spans="1:15" outlineLevel="1">
      <c r="A309" s="684"/>
      <c r="B309" s="1140" t="s">
        <v>1777</v>
      </c>
      <c r="C309" s="161">
        <v>7</v>
      </c>
      <c r="D309" s="287" t="s">
        <v>2</v>
      </c>
      <c r="E309" s="161"/>
      <c r="F309" s="161"/>
      <c r="G309" s="161"/>
      <c r="H309" s="161"/>
      <c r="I309" s="161"/>
      <c r="J309" s="460"/>
      <c r="L309" s="160" t="e">
        <f>VLOOKUP($O309,#REF!,6,FALSE)</f>
        <v>#REF!</v>
      </c>
      <c r="M309" s="160" t="e">
        <f>VLOOKUP($O309,#REF!,7,FALSE)</f>
        <v>#REF!</v>
      </c>
      <c r="O309" s="291" t="s">
        <v>2131</v>
      </c>
    </row>
    <row r="310" spans="1:15" outlineLevel="1">
      <c r="A310" s="684"/>
      <c r="B310" s="1140" t="s">
        <v>1778</v>
      </c>
      <c r="C310" s="161">
        <v>7</v>
      </c>
      <c r="D310" s="287" t="s">
        <v>2</v>
      </c>
      <c r="E310" s="161"/>
      <c r="F310" s="161"/>
      <c r="G310" s="161"/>
      <c r="H310" s="161"/>
      <c r="I310" s="161"/>
      <c r="J310" s="460"/>
      <c r="L310" s="160" t="e">
        <f>VLOOKUP($O310,#REF!,6,FALSE)</f>
        <v>#REF!</v>
      </c>
      <c r="M310" s="160" t="e">
        <f>VLOOKUP($O310,#REF!,7,FALSE)</f>
        <v>#REF!</v>
      </c>
      <c r="O310" s="291" t="s">
        <v>2132</v>
      </c>
    </row>
    <row r="311" spans="1:15" outlineLevel="1">
      <c r="A311" s="684"/>
      <c r="B311" s="1140" t="s">
        <v>1780</v>
      </c>
      <c r="C311" s="161">
        <v>84</v>
      </c>
      <c r="D311" s="287" t="s">
        <v>2</v>
      </c>
      <c r="E311" s="161"/>
      <c r="F311" s="161"/>
      <c r="G311" s="161"/>
      <c r="H311" s="161"/>
      <c r="I311" s="161"/>
      <c r="J311" s="460"/>
      <c r="L311" s="160" t="e">
        <f>VLOOKUP($O311,#REF!,6,FALSE)</f>
        <v>#REF!</v>
      </c>
      <c r="M311" s="160" t="e">
        <f>VLOOKUP($O311,#REF!,7,FALSE)</f>
        <v>#REF!</v>
      </c>
      <c r="O311" s="291" t="s">
        <v>2133</v>
      </c>
    </row>
    <row r="312" spans="1:15" outlineLevel="1">
      <c r="A312" s="684"/>
      <c r="B312" s="1140" t="s">
        <v>1781</v>
      </c>
      <c r="C312" s="161">
        <v>84</v>
      </c>
      <c r="D312" s="287" t="s">
        <v>2</v>
      </c>
      <c r="E312" s="161"/>
      <c r="F312" s="161"/>
      <c r="G312" s="161"/>
      <c r="H312" s="161"/>
      <c r="I312" s="161"/>
      <c r="J312" s="460"/>
      <c r="L312" s="160" t="e">
        <f>VLOOKUP($O312,#REF!,6,FALSE)</f>
        <v>#REF!</v>
      </c>
      <c r="M312" s="160" t="e">
        <f>VLOOKUP($O312,#REF!,7,FALSE)</f>
        <v>#REF!</v>
      </c>
      <c r="O312" s="291" t="s">
        <v>2134</v>
      </c>
    </row>
    <row r="313" spans="1:15" outlineLevel="1">
      <c r="A313" s="684"/>
      <c r="B313" s="1140" t="s">
        <v>1782</v>
      </c>
      <c r="C313" s="161">
        <v>84</v>
      </c>
      <c r="D313" s="287" t="s">
        <v>2</v>
      </c>
      <c r="E313" s="161"/>
      <c r="F313" s="161"/>
      <c r="G313" s="161"/>
      <c r="H313" s="161"/>
      <c r="I313" s="161"/>
      <c r="J313" s="460"/>
      <c r="L313" s="160" t="e">
        <f>VLOOKUP($O313,#REF!,6,FALSE)</f>
        <v>#REF!</v>
      </c>
      <c r="M313" s="160" t="e">
        <f>VLOOKUP($O313,#REF!,7,FALSE)</f>
        <v>#REF!</v>
      </c>
      <c r="O313" s="291" t="s">
        <v>2135</v>
      </c>
    </row>
    <row r="314" spans="1:15" outlineLevel="1">
      <c r="A314" s="684"/>
      <c r="B314" s="1140" t="s">
        <v>1783</v>
      </c>
      <c r="C314" s="161">
        <v>84</v>
      </c>
      <c r="D314" s="287" t="s">
        <v>2</v>
      </c>
      <c r="E314" s="161"/>
      <c r="F314" s="161"/>
      <c r="G314" s="161"/>
      <c r="H314" s="161"/>
      <c r="I314" s="161"/>
      <c r="J314" s="460"/>
      <c r="L314" s="160" t="e">
        <f>VLOOKUP($O314,#REF!,6,FALSE)</f>
        <v>#REF!</v>
      </c>
      <c r="M314" s="160" t="e">
        <f>VLOOKUP($O314,#REF!,7,FALSE)</f>
        <v>#REF!</v>
      </c>
      <c r="O314" s="291" t="s">
        <v>2136</v>
      </c>
    </row>
    <row r="315" spans="1:15" outlineLevel="1">
      <c r="A315" s="684"/>
      <c r="B315" s="1140" t="s">
        <v>1777</v>
      </c>
      <c r="C315" s="161">
        <v>84</v>
      </c>
      <c r="D315" s="287" t="s">
        <v>2</v>
      </c>
      <c r="E315" s="161"/>
      <c r="F315" s="161"/>
      <c r="G315" s="161"/>
      <c r="H315" s="161"/>
      <c r="I315" s="161"/>
      <c r="J315" s="460"/>
      <c r="L315" s="160" t="e">
        <f>VLOOKUP($O315,#REF!,6,FALSE)</f>
        <v>#REF!</v>
      </c>
      <c r="M315" s="160" t="e">
        <f>VLOOKUP($O315,#REF!,7,FALSE)</f>
        <v>#REF!</v>
      </c>
      <c r="O315" s="291" t="s">
        <v>2131</v>
      </c>
    </row>
    <row r="316" spans="1:15" outlineLevel="1">
      <c r="A316" s="684"/>
      <c r="B316" s="1140" t="s">
        <v>1778</v>
      </c>
      <c r="C316" s="161">
        <v>84</v>
      </c>
      <c r="D316" s="287" t="s">
        <v>2</v>
      </c>
      <c r="E316" s="161"/>
      <c r="F316" s="161"/>
      <c r="G316" s="161"/>
      <c r="H316" s="161"/>
      <c r="I316" s="161"/>
      <c r="J316" s="460"/>
      <c r="L316" s="160" t="e">
        <f>VLOOKUP($O316,#REF!,6,FALSE)</f>
        <v>#REF!</v>
      </c>
      <c r="M316" s="160" t="e">
        <f>VLOOKUP($O316,#REF!,7,FALSE)</f>
        <v>#REF!</v>
      </c>
      <c r="O316" s="291" t="s">
        <v>2132</v>
      </c>
    </row>
    <row r="317" spans="1:15" outlineLevel="1">
      <c r="A317" s="684"/>
      <c r="B317" s="1140" t="s">
        <v>1784</v>
      </c>
      <c r="C317" s="161">
        <v>6</v>
      </c>
      <c r="D317" s="287" t="s">
        <v>2</v>
      </c>
      <c r="E317" s="161"/>
      <c r="F317" s="161"/>
      <c r="G317" s="161"/>
      <c r="H317" s="161"/>
      <c r="I317" s="161"/>
      <c r="J317" s="460"/>
      <c r="L317" s="160" t="e">
        <f>VLOOKUP($O317,#REF!,6,FALSE)</f>
        <v>#REF!</v>
      </c>
      <c r="M317" s="160" t="e">
        <f>VLOOKUP($O317,#REF!,7,FALSE)</f>
        <v>#REF!</v>
      </c>
      <c r="O317" s="291" t="s">
        <v>2138</v>
      </c>
    </row>
    <row r="318" spans="1:15" outlineLevel="1">
      <c r="A318" s="684"/>
      <c r="B318" s="1140" t="s">
        <v>1774</v>
      </c>
      <c r="C318" s="161">
        <v>6</v>
      </c>
      <c r="D318" s="287" t="s">
        <v>2</v>
      </c>
      <c r="E318" s="161"/>
      <c r="F318" s="161"/>
      <c r="G318" s="161"/>
      <c r="H318" s="161"/>
      <c r="I318" s="161"/>
      <c r="J318" s="460"/>
      <c r="L318" s="160" t="e">
        <f>VLOOKUP($O318,#REF!,6,FALSE)</f>
        <v>#REF!</v>
      </c>
      <c r="M318" s="160" t="e">
        <f>VLOOKUP($O318,#REF!,7,FALSE)</f>
        <v>#REF!</v>
      </c>
      <c r="O318" s="291" t="s">
        <v>2134</v>
      </c>
    </row>
    <row r="319" spans="1:15" outlineLevel="1">
      <c r="A319" s="684"/>
      <c r="B319" s="1140" t="s">
        <v>1775</v>
      </c>
      <c r="C319" s="161">
        <v>6</v>
      </c>
      <c r="D319" s="287" t="s">
        <v>2</v>
      </c>
      <c r="E319" s="161"/>
      <c r="F319" s="161"/>
      <c r="G319" s="161"/>
      <c r="H319" s="161"/>
      <c r="I319" s="161"/>
      <c r="J319" s="460"/>
      <c r="L319" s="160" t="e">
        <f>VLOOKUP($O319,#REF!,6,FALSE)</f>
        <v>#REF!</v>
      </c>
      <c r="M319" s="160" t="e">
        <f>VLOOKUP($O319,#REF!,7,FALSE)</f>
        <v>#REF!</v>
      </c>
      <c r="O319" s="291" t="s">
        <v>2135</v>
      </c>
    </row>
    <row r="320" spans="1:15" outlineLevel="1">
      <c r="A320" s="684"/>
      <c r="B320" s="1140" t="s">
        <v>1776</v>
      </c>
      <c r="C320" s="161">
        <v>6</v>
      </c>
      <c r="D320" s="287" t="s">
        <v>2</v>
      </c>
      <c r="E320" s="161"/>
      <c r="F320" s="161"/>
      <c r="G320" s="161"/>
      <c r="H320" s="161"/>
      <c r="I320" s="161"/>
      <c r="J320" s="460"/>
      <c r="L320" s="160" t="e">
        <f>VLOOKUP($O320,#REF!,6,FALSE)</f>
        <v>#REF!</v>
      </c>
      <c r="M320" s="160" t="e">
        <f>VLOOKUP($O320,#REF!,7,FALSE)</f>
        <v>#REF!</v>
      </c>
      <c r="O320" s="291" t="s">
        <v>2136</v>
      </c>
    </row>
    <row r="321" spans="1:15" outlineLevel="1">
      <c r="A321" s="684"/>
      <c r="B321" s="1140" t="s">
        <v>1777</v>
      </c>
      <c r="C321" s="161">
        <v>6</v>
      </c>
      <c r="D321" s="287" t="s">
        <v>2</v>
      </c>
      <c r="E321" s="161"/>
      <c r="F321" s="161"/>
      <c r="G321" s="161"/>
      <c r="H321" s="161"/>
      <c r="I321" s="161"/>
      <c r="J321" s="460"/>
      <c r="L321" s="160" t="e">
        <f>VLOOKUP($O321,#REF!,6,FALSE)</f>
        <v>#REF!</v>
      </c>
      <c r="M321" s="160" t="e">
        <f>VLOOKUP($O321,#REF!,7,FALSE)</f>
        <v>#REF!</v>
      </c>
      <c r="O321" s="291" t="s">
        <v>2131</v>
      </c>
    </row>
    <row r="322" spans="1:15" outlineLevel="1">
      <c r="A322" s="684"/>
      <c r="B322" s="1140" t="s">
        <v>1778</v>
      </c>
      <c r="C322" s="161">
        <v>6</v>
      </c>
      <c r="D322" s="287" t="s">
        <v>2</v>
      </c>
      <c r="E322" s="161"/>
      <c r="F322" s="161"/>
      <c r="G322" s="161"/>
      <c r="H322" s="161"/>
      <c r="I322" s="161"/>
      <c r="J322" s="460"/>
      <c r="L322" s="160" t="e">
        <f>VLOOKUP($O322,#REF!,6,FALSE)</f>
        <v>#REF!</v>
      </c>
      <c r="M322" s="160" t="e">
        <f>VLOOKUP($O322,#REF!,7,FALSE)</f>
        <v>#REF!</v>
      </c>
      <c r="O322" s="291" t="s">
        <v>2132</v>
      </c>
    </row>
    <row r="323" spans="1:15" outlineLevel="1">
      <c r="A323" s="684"/>
      <c r="B323" s="1140" t="s">
        <v>1785</v>
      </c>
      <c r="C323" s="161">
        <v>10</v>
      </c>
      <c r="D323" s="287" t="s">
        <v>2</v>
      </c>
      <c r="E323" s="161"/>
      <c r="F323" s="161"/>
      <c r="G323" s="161"/>
      <c r="H323" s="161"/>
      <c r="I323" s="161"/>
      <c r="J323" s="460"/>
      <c r="L323" s="160" t="e">
        <f>VLOOKUP($O323,#REF!,6,FALSE)</f>
        <v>#REF!</v>
      </c>
      <c r="M323" s="160" t="e">
        <f>VLOOKUP($O323,#REF!,7,FALSE)</f>
        <v>#REF!</v>
      </c>
      <c r="O323" s="291" t="s">
        <v>2133</v>
      </c>
    </row>
    <row r="324" spans="1:15" outlineLevel="1">
      <c r="A324" s="684"/>
      <c r="B324" s="1140" t="s">
        <v>1144</v>
      </c>
      <c r="C324" s="161">
        <v>10</v>
      </c>
      <c r="D324" s="287" t="s">
        <v>2</v>
      </c>
      <c r="E324" s="161"/>
      <c r="F324" s="161"/>
      <c r="G324" s="161"/>
      <c r="H324" s="161"/>
      <c r="I324" s="161"/>
      <c r="J324" s="460"/>
      <c r="L324" s="160" t="e">
        <f>VLOOKUP($O324,#REF!,6,FALSE)</f>
        <v>#REF!</v>
      </c>
      <c r="M324" s="160" t="e">
        <f>VLOOKUP($O324,#REF!,7,FALSE)</f>
        <v>#REF!</v>
      </c>
      <c r="O324" s="291" t="s">
        <v>2134</v>
      </c>
    </row>
    <row r="325" spans="1:15" outlineLevel="1">
      <c r="A325" s="684"/>
      <c r="B325" s="1140" t="s">
        <v>1145</v>
      </c>
      <c r="C325" s="161">
        <v>10</v>
      </c>
      <c r="D325" s="287" t="s">
        <v>2</v>
      </c>
      <c r="E325" s="161"/>
      <c r="F325" s="161"/>
      <c r="G325" s="161"/>
      <c r="H325" s="161"/>
      <c r="I325" s="161"/>
      <c r="J325" s="460"/>
      <c r="L325" s="160" t="e">
        <f>VLOOKUP($O325,#REF!,6,FALSE)</f>
        <v>#REF!</v>
      </c>
      <c r="M325" s="160" t="e">
        <f>VLOOKUP($O325,#REF!,7,FALSE)</f>
        <v>#REF!</v>
      </c>
      <c r="O325" s="291" t="s">
        <v>2135</v>
      </c>
    </row>
    <row r="326" spans="1:15" outlineLevel="1">
      <c r="A326" s="684"/>
      <c r="B326" s="1140" t="s">
        <v>1146</v>
      </c>
      <c r="C326" s="161">
        <v>10</v>
      </c>
      <c r="D326" s="287" t="s">
        <v>2</v>
      </c>
      <c r="E326" s="161"/>
      <c r="F326" s="161"/>
      <c r="G326" s="161"/>
      <c r="H326" s="161"/>
      <c r="I326" s="161"/>
      <c r="J326" s="460"/>
      <c r="L326" s="160" t="e">
        <f>VLOOKUP($O326,#REF!,6,FALSE)</f>
        <v>#REF!</v>
      </c>
      <c r="M326" s="160" t="e">
        <f>VLOOKUP($O326,#REF!,7,FALSE)</f>
        <v>#REF!</v>
      </c>
      <c r="O326" s="291" t="s">
        <v>2136</v>
      </c>
    </row>
    <row r="327" spans="1:15" outlineLevel="1">
      <c r="A327" s="684"/>
      <c r="B327" s="1140" t="s">
        <v>1147</v>
      </c>
      <c r="C327" s="161">
        <v>10</v>
      </c>
      <c r="D327" s="287" t="s">
        <v>2</v>
      </c>
      <c r="E327" s="161"/>
      <c r="F327" s="161"/>
      <c r="G327" s="161"/>
      <c r="H327" s="161"/>
      <c r="I327" s="161"/>
      <c r="J327" s="460"/>
      <c r="L327" s="160" t="e">
        <f>VLOOKUP($O327,#REF!,6,FALSE)</f>
        <v>#REF!</v>
      </c>
      <c r="M327" s="160" t="e">
        <f>VLOOKUP($O327,#REF!,7,FALSE)</f>
        <v>#REF!</v>
      </c>
      <c r="O327" s="291" t="s">
        <v>2131</v>
      </c>
    </row>
    <row r="328" spans="1:15" outlineLevel="1">
      <c r="A328" s="684"/>
      <c r="B328" s="1140" t="s">
        <v>1143</v>
      </c>
      <c r="C328" s="161">
        <v>10</v>
      </c>
      <c r="D328" s="287" t="s">
        <v>2</v>
      </c>
      <c r="E328" s="161"/>
      <c r="F328" s="161"/>
      <c r="G328" s="161"/>
      <c r="H328" s="161"/>
      <c r="I328" s="161"/>
      <c r="J328" s="460"/>
      <c r="L328" s="160" t="e">
        <f>VLOOKUP($O328,#REF!,6,FALSE)</f>
        <v>#REF!</v>
      </c>
      <c r="M328" s="160" t="e">
        <f>VLOOKUP($O328,#REF!,7,FALSE)</f>
        <v>#REF!</v>
      </c>
      <c r="O328" s="291" t="s">
        <v>2132</v>
      </c>
    </row>
    <row r="329" spans="1:15" outlineLevel="1">
      <c r="A329" s="684"/>
      <c r="B329" s="1140" t="s">
        <v>1786</v>
      </c>
      <c r="C329" s="161">
        <v>2</v>
      </c>
      <c r="D329" s="287" t="s">
        <v>2</v>
      </c>
      <c r="E329" s="161"/>
      <c r="F329" s="161"/>
      <c r="G329" s="161"/>
      <c r="H329" s="161"/>
      <c r="I329" s="161"/>
      <c r="J329" s="460"/>
      <c r="L329" s="160" t="e">
        <f>VLOOKUP($O329,#REF!,6,FALSE)</f>
        <v>#REF!</v>
      </c>
      <c r="M329" s="160" t="e">
        <f>VLOOKUP($O329,#REF!,7,FALSE)</f>
        <v>#REF!</v>
      </c>
      <c r="O329" s="291" t="s">
        <v>2137</v>
      </c>
    </row>
    <row r="330" spans="1:15" outlineLevel="1">
      <c r="A330" s="684"/>
      <c r="B330" s="1140" t="s">
        <v>1144</v>
      </c>
      <c r="C330" s="161">
        <v>2</v>
      </c>
      <c r="D330" s="287" t="s">
        <v>2</v>
      </c>
      <c r="E330" s="161"/>
      <c r="F330" s="161"/>
      <c r="G330" s="161"/>
      <c r="H330" s="161"/>
      <c r="I330" s="161"/>
      <c r="J330" s="460"/>
      <c r="L330" s="160" t="e">
        <f>VLOOKUP($O330,#REF!,6,FALSE)</f>
        <v>#REF!</v>
      </c>
      <c r="M330" s="160" t="e">
        <f>VLOOKUP($O330,#REF!,7,FALSE)</f>
        <v>#REF!</v>
      </c>
      <c r="O330" s="291" t="s">
        <v>2134</v>
      </c>
    </row>
    <row r="331" spans="1:15" outlineLevel="1">
      <c r="A331" s="684"/>
      <c r="B331" s="1140" t="s">
        <v>1145</v>
      </c>
      <c r="C331" s="161">
        <v>2</v>
      </c>
      <c r="D331" s="287" t="s">
        <v>2</v>
      </c>
      <c r="E331" s="161"/>
      <c r="F331" s="161"/>
      <c r="G331" s="161"/>
      <c r="H331" s="161"/>
      <c r="I331" s="161"/>
      <c r="J331" s="460"/>
      <c r="L331" s="160" t="e">
        <f>VLOOKUP($O331,#REF!,6,FALSE)</f>
        <v>#REF!</v>
      </c>
      <c r="M331" s="160" t="e">
        <f>VLOOKUP($O331,#REF!,7,FALSE)</f>
        <v>#REF!</v>
      </c>
      <c r="O331" s="291" t="s">
        <v>2135</v>
      </c>
    </row>
    <row r="332" spans="1:15" outlineLevel="1">
      <c r="A332" s="684"/>
      <c r="B332" s="1140" t="s">
        <v>1146</v>
      </c>
      <c r="C332" s="161">
        <v>2</v>
      </c>
      <c r="D332" s="287" t="s">
        <v>2</v>
      </c>
      <c r="E332" s="161"/>
      <c r="F332" s="161"/>
      <c r="G332" s="161"/>
      <c r="H332" s="161"/>
      <c r="I332" s="161"/>
      <c r="J332" s="460"/>
      <c r="L332" s="160" t="e">
        <f>VLOOKUP($O332,#REF!,6,FALSE)</f>
        <v>#REF!</v>
      </c>
      <c r="M332" s="160" t="e">
        <f>VLOOKUP($O332,#REF!,7,FALSE)</f>
        <v>#REF!</v>
      </c>
      <c r="O332" s="291" t="s">
        <v>2136</v>
      </c>
    </row>
    <row r="333" spans="1:15" outlineLevel="1">
      <c r="A333" s="684"/>
      <c r="B333" s="1140" t="s">
        <v>1147</v>
      </c>
      <c r="C333" s="161">
        <v>2</v>
      </c>
      <c r="D333" s="287" t="s">
        <v>2</v>
      </c>
      <c r="E333" s="161"/>
      <c r="F333" s="161"/>
      <c r="G333" s="161"/>
      <c r="H333" s="161"/>
      <c r="I333" s="161"/>
      <c r="J333" s="460"/>
      <c r="L333" s="160" t="e">
        <f>VLOOKUP($O333,#REF!,6,FALSE)</f>
        <v>#REF!</v>
      </c>
      <c r="M333" s="160" t="e">
        <f>VLOOKUP($O333,#REF!,7,FALSE)</f>
        <v>#REF!</v>
      </c>
      <c r="O333" s="291" t="s">
        <v>2131</v>
      </c>
    </row>
    <row r="334" spans="1:15" outlineLevel="1">
      <c r="A334" s="684"/>
      <c r="B334" s="1140" t="s">
        <v>1143</v>
      </c>
      <c r="C334" s="161">
        <v>2</v>
      </c>
      <c r="D334" s="287" t="s">
        <v>2</v>
      </c>
      <c r="E334" s="161"/>
      <c r="F334" s="161"/>
      <c r="G334" s="161"/>
      <c r="H334" s="161"/>
      <c r="I334" s="161"/>
      <c r="J334" s="460"/>
      <c r="L334" s="160" t="e">
        <f>VLOOKUP($O334,#REF!,6,FALSE)</f>
        <v>#REF!</v>
      </c>
      <c r="M334" s="160" t="e">
        <f>VLOOKUP($O334,#REF!,7,FALSE)</f>
        <v>#REF!</v>
      </c>
      <c r="O334" s="291" t="s">
        <v>2132</v>
      </c>
    </row>
    <row r="335" spans="1:15" outlineLevel="1">
      <c r="A335" s="681"/>
      <c r="B335" s="1026" t="s">
        <v>1148</v>
      </c>
      <c r="C335" s="161">
        <v>132</v>
      </c>
      <c r="D335" s="682" t="s">
        <v>2</v>
      </c>
      <c r="E335" s="161"/>
      <c r="F335" s="161"/>
      <c r="G335" s="161"/>
      <c r="H335" s="161"/>
      <c r="I335" s="161"/>
      <c r="J335" s="460"/>
      <c r="L335" s="160" t="e">
        <f>VLOOKUP($O335,#REF!,6,FALSE)</f>
        <v>#REF!</v>
      </c>
      <c r="M335" s="160" t="e">
        <f>VLOOKUP($O335,#REF!,7,FALSE)</f>
        <v>#REF!</v>
      </c>
      <c r="O335" s="289" t="s">
        <v>2139</v>
      </c>
    </row>
    <row r="336" spans="1:15" outlineLevel="1">
      <c r="A336" s="681"/>
      <c r="B336" s="1026" t="s">
        <v>1149</v>
      </c>
      <c r="C336" s="161">
        <v>132</v>
      </c>
      <c r="D336" s="682" t="s">
        <v>2</v>
      </c>
      <c r="E336" s="161"/>
      <c r="F336" s="161"/>
      <c r="G336" s="161"/>
      <c r="H336" s="161"/>
      <c r="I336" s="161"/>
      <c r="J336" s="460"/>
      <c r="L336" s="160" t="e">
        <f>VLOOKUP($O336,#REF!,6,FALSE)</f>
        <v>#REF!</v>
      </c>
      <c r="M336" s="160" t="e">
        <f>VLOOKUP($O336,#REF!,7,FALSE)</f>
        <v>#REF!</v>
      </c>
      <c r="O336" s="289" t="s">
        <v>2140</v>
      </c>
    </row>
    <row r="337" spans="1:15" outlineLevel="1">
      <c r="A337" s="681"/>
      <c r="B337" s="1026" t="s">
        <v>1150</v>
      </c>
      <c r="C337" s="161">
        <v>166</v>
      </c>
      <c r="D337" s="682" t="s">
        <v>2</v>
      </c>
      <c r="E337" s="161"/>
      <c r="F337" s="161"/>
      <c r="G337" s="161"/>
      <c r="H337" s="161"/>
      <c r="I337" s="161"/>
      <c r="J337" s="460"/>
      <c r="L337" s="160" t="e">
        <f>VLOOKUP($O337,#REF!,6,FALSE)</f>
        <v>#REF!</v>
      </c>
      <c r="M337" s="160" t="e">
        <f>VLOOKUP($O337,#REF!,7,FALSE)</f>
        <v>#REF!</v>
      </c>
      <c r="O337" s="289" t="s">
        <v>2141</v>
      </c>
    </row>
    <row r="338" spans="1:15" outlineLevel="1">
      <c r="A338" s="681"/>
      <c r="B338" s="1026" t="s">
        <v>1143</v>
      </c>
      <c r="C338" s="161">
        <v>166</v>
      </c>
      <c r="D338" s="682" t="s">
        <v>2</v>
      </c>
      <c r="E338" s="161"/>
      <c r="F338" s="161"/>
      <c r="G338" s="161"/>
      <c r="H338" s="161"/>
      <c r="I338" s="161"/>
      <c r="J338" s="460"/>
      <c r="L338" s="160" t="e">
        <f>VLOOKUP($O338,#REF!,6,FALSE)</f>
        <v>#REF!</v>
      </c>
      <c r="M338" s="160" t="e">
        <f>VLOOKUP($O338,#REF!,7,FALSE)</f>
        <v>#REF!</v>
      </c>
      <c r="O338" s="289" t="s">
        <v>2132</v>
      </c>
    </row>
    <row r="339" spans="1:15" outlineLevel="1">
      <c r="A339" s="681"/>
      <c r="B339" s="1148" t="s">
        <v>1151</v>
      </c>
      <c r="C339" s="161">
        <v>114</v>
      </c>
      <c r="D339" s="682" t="s">
        <v>2</v>
      </c>
      <c r="E339" s="161"/>
      <c r="F339" s="161"/>
      <c r="G339" s="161"/>
      <c r="H339" s="161"/>
      <c r="I339" s="161"/>
      <c r="J339" s="460"/>
      <c r="L339" s="160" t="e">
        <f>VLOOKUP($O339,#REF!,6,FALSE)</f>
        <v>#REF!</v>
      </c>
      <c r="M339" s="160" t="e">
        <f>VLOOKUP($O339,#REF!,7,FALSE)</f>
        <v>#REF!</v>
      </c>
      <c r="O339" s="289" t="s">
        <v>2142</v>
      </c>
    </row>
    <row r="340" spans="1:15" outlineLevel="1">
      <c r="A340" s="681"/>
      <c r="B340" s="1148" t="s">
        <v>1152</v>
      </c>
      <c r="C340" s="161">
        <v>415</v>
      </c>
      <c r="D340" s="682" t="s">
        <v>2</v>
      </c>
      <c r="E340" s="161"/>
      <c r="F340" s="161"/>
      <c r="G340" s="161"/>
      <c r="H340" s="161"/>
      <c r="I340" s="161"/>
      <c r="J340" s="460"/>
      <c r="L340" s="160" t="e">
        <f>VLOOKUP($O340,#REF!,6,FALSE)</f>
        <v>#REF!</v>
      </c>
      <c r="M340" s="160" t="e">
        <f>VLOOKUP($O340,#REF!,7,FALSE)</f>
        <v>#REF!</v>
      </c>
      <c r="O340" s="289" t="s">
        <v>2143</v>
      </c>
    </row>
    <row r="341" spans="1:15" outlineLevel="1">
      <c r="A341" s="681"/>
      <c r="B341" s="1148" t="s">
        <v>1153</v>
      </c>
      <c r="C341" s="161">
        <v>21</v>
      </c>
      <c r="D341" s="682" t="s">
        <v>2</v>
      </c>
      <c r="E341" s="161"/>
      <c r="F341" s="161"/>
      <c r="G341" s="161"/>
      <c r="H341" s="161"/>
      <c r="I341" s="161"/>
      <c r="J341" s="460"/>
      <c r="L341" s="118" t="s">
        <v>3135</v>
      </c>
      <c r="M341" s="118" t="s">
        <v>3135</v>
      </c>
      <c r="O341" s="289" t="s">
        <v>2144</v>
      </c>
    </row>
    <row r="342" spans="1:15" outlineLevel="1">
      <c r="A342" s="681"/>
      <c r="B342" s="1148" t="s">
        <v>1154</v>
      </c>
      <c r="C342" s="161">
        <v>96</v>
      </c>
      <c r="D342" s="682" t="s">
        <v>2</v>
      </c>
      <c r="E342" s="161"/>
      <c r="F342" s="161"/>
      <c r="G342" s="161"/>
      <c r="H342" s="161"/>
      <c r="I342" s="161"/>
      <c r="J342" s="460"/>
      <c r="L342" s="160" t="e">
        <f>VLOOKUP($O342,#REF!,6,FALSE)</f>
        <v>#REF!</v>
      </c>
      <c r="M342" s="118" t="s">
        <v>3135</v>
      </c>
      <c r="O342" s="289" t="s">
        <v>2145</v>
      </c>
    </row>
    <row r="343" spans="1:15" outlineLevel="1">
      <c r="A343" s="681"/>
      <c r="B343" s="1026" t="s">
        <v>1155</v>
      </c>
      <c r="C343" s="161">
        <v>93</v>
      </c>
      <c r="D343" s="682" t="s">
        <v>2</v>
      </c>
      <c r="E343" s="161"/>
      <c r="F343" s="161"/>
      <c r="G343" s="161"/>
      <c r="H343" s="161"/>
      <c r="I343" s="161"/>
      <c r="J343" s="460"/>
      <c r="L343" s="160" t="e">
        <f>VLOOKUP($O343,#REF!,6,FALSE)</f>
        <v>#REF!</v>
      </c>
      <c r="M343" s="160" t="e">
        <f>VLOOKUP($O343,#REF!,7,FALSE)</f>
        <v>#REF!</v>
      </c>
      <c r="O343" s="289" t="s">
        <v>2146</v>
      </c>
    </row>
    <row r="344" spans="1:15" outlineLevel="1">
      <c r="A344" s="684"/>
      <c r="B344" s="1140" t="s">
        <v>1787</v>
      </c>
      <c r="C344" s="161">
        <v>84</v>
      </c>
      <c r="D344" s="287" t="s">
        <v>2</v>
      </c>
      <c r="E344" s="161"/>
      <c r="F344" s="161"/>
      <c r="G344" s="161"/>
      <c r="H344" s="161"/>
      <c r="I344" s="161"/>
      <c r="J344" s="460"/>
      <c r="L344" s="160" t="e">
        <f>VLOOKUP($O344,#REF!,6,FALSE)</f>
        <v>#REF!</v>
      </c>
      <c r="M344" s="160" t="e">
        <f>VLOOKUP($O344,#REF!,7,FALSE)</f>
        <v>#REF!</v>
      </c>
      <c r="O344" s="289" t="s">
        <v>2147</v>
      </c>
    </row>
    <row r="345" spans="1:15" outlineLevel="1">
      <c r="A345" s="681"/>
      <c r="B345" s="1026" t="s">
        <v>1156</v>
      </c>
      <c r="C345" s="161">
        <v>46</v>
      </c>
      <c r="D345" s="682" t="s">
        <v>2</v>
      </c>
      <c r="E345" s="161"/>
      <c r="F345" s="161"/>
      <c r="G345" s="161"/>
      <c r="H345" s="161"/>
      <c r="I345" s="161"/>
      <c r="J345" s="460"/>
      <c r="L345" s="160" t="e">
        <f>VLOOKUP($O345,#REF!,6,FALSE)</f>
        <v>#REF!</v>
      </c>
      <c r="M345" s="160" t="e">
        <f>VLOOKUP($O345,#REF!,7,FALSE)</f>
        <v>#REF!</v>
      </c>
      <c r="O345" s="289" t="s">
        <v>2148</v>
      </c>
    </row>
    <row r="346" spans="1:15" outlineLevel="1">
      <c r="A346" s="681"/>
      <c r="B346" s="1026" t="s">
        <v>1157</v>
      </c>
      <c r="C346" s="161">
        <v>2</v>
      </c>
      <c r="D346" s="682" t="s">
        <v>2</v>
      </c>
      <c r="E346" s="161"/>
      <c r="F346" s="161"/>
      <c r="G346" s="161"/>
      <c r="H346" s="161"/>
      <c r="I346" s="161"/>
      <c r="J346" s="460"/>
      <c r="L346" s="118" t="s">
        <v>3135</v>
      </c>
      <c r="M346" s="118" t="s">
        <v>3135</v>
      </c>
      <c r="O346" s="289" t="s">
        <v>2149</v>
      </c>
    </row>
    <row r="347" spans="1:15" outlineLevel="1">
      <c r="A347" s="681"/>
      <c r="B347" s="1026" t="s">
        <v>1158</v>
      </c>
      <c r="C347" s="161">
        <v>1</v>
      </c>
      <c r="D347" s="682" t="s">
        <v>2</v>
      </c>
      <c r="E347" s="161"/>
      <c r="F347" s="161"/>
      <c r="G347" s="161"/>
      <c r="H347" s="161"/>
      <c r="I347" s="161"/>
      <c r="J347" s="460"/>
      <c r="L347" s="118" t="s">
        <v>3135</v>
      </c>
      <c r="M347" s="118" t="s">
        <v>3135</v>
      </c>
      <c r="O347" s="289" t="s">
        <v>2150</v>
      </c>
    </row>
    <row r="348" spans="1:15" outlineLevel="1">
      <c r="A348" s="681"/>
      <c r="B348" s="1026" t="s">
        <v>1159</v>
      </c>
      <c r="C348" s="161">
        <v>2</v>
      </c>
      <c r="D348" s="682" t="s">
        <v>2</v>
      </c>
      <c r="E348" s="161"/>
      <c r="F348" s="161"/>
      <c r="G348" s="161"/>
      <c r="H348" s="161"/>
      <c r="I348" s="161"/>
      <c r="J348" s="460"/>
      <c r="L348" s="118" t="s">
        <v>3135</v>
      </c>
      <c r="M348" s="118" t="s">
        <v>3135</v>
      </c>
      <c r="O348" s="289" t="s">
        <v>2151</v>
      </c>
    </row>
    <row r="349" spans="1:15" outlineLevel="1">
      <c r="A349" s="681"/>
      <c r="B349" s="1026" t="s">
        <v>1160</v>
      </c>
      <c r="C349" s="161">
        <v>3</v>
      </c>
      <c r="D349" s="682" t="s">
        <v>2</v>
      </c>
      <c r="E349" s="161"/>
      <c r="F349" s="161"/>
      <c r="G349" s="161"/>
      <c r="H349" s="161"/>
      <c r="I349" s="161"/>
      <c r="J349" s="460"/>
      <c r="L349" s="118" t="s">
        <v>3135</v>
      </c>
      <c r="M349" s="118" t="s">
        <v>3135</v>
      </c>
      <c r="O349" s="289" t="s">
        <v>2152</v>
      </c>
    </row>
    <row r="350" spans="1:15" outlineLevel="1">
      <c r="A350" s="681"/>
      <c r="B350" s="1026" t="s">
        <v>1161</v>
      </c>
      <c r="C350" s="161">
        <v>15</v>
      </c>
      <c r="D350" s="682" t="s">
        <v>2</v>
      </c>
      <c r="E350" s="161"/>
      <c r="F350" s="161"/>
      <c r="G350" s="161"/>
      <c r="H350" s="161"/>
      <c r="I350" s="161"/>
      <c r="J350" s="460"/>
      <c r="L350" s="118" t="s">
        <v>3135</v>
      </c>
      <c r="M350" s="118" t="s">
        <v>3135</v>
      </c>
      <c r="O350" s="289" t="s">
        <v>2153</v>
      </c>
    </row>
    <row r="351" spans="1:15" outlineLevel="1">
      <c r="A351" s="681"/>
      <c r="B351" s="1026" t="s">
        <v>1301</v>
      </c>
      <c r="C351" s="161">
        <v>84</v>
      </c>
      <c r="D351" s="682" t="s">
        <v>2</v>
      </c>
      <c r="E351" s="161"/>
      <c r="F351" s="161"/>
      <c r="G351" s="161"/>
      <c r="H351" s="161"/>
      <c r="I351" s="161"/>
      <c r="J351" s="460"/>
      <c r="L351" s="118" t="s">
        <v>3135</v>
      </c>
      <c r="M351" s="118" t="s">
        <v>3135</v>
      </c>
      <c r="O351" s="289" t="s">
        <v>2154</v>
      </c>
    </row>
    <row r="352" spans="1:15" outlineLevel="1">
      <c r="A352" s="681"/>
      <c r="B352" s="1026" t="s">
        <v>1162</v>
      </c>
      <c r="C352" s="161">
        <v>10</v>
      </c>
      <c r="D352" s="682" t="s">
        <v>2</v>
      </c>
      <c r="E352" s="161"/>
      <c r="F352" s="161"/>
      <c r="G352" s="161"/>
      <c r="H352" s="161"/>
      <c r="I352" s="161"/>
      <c r="J352" s="460"/>
      <c r="L352" s="118" t="s">
        <v>3135</v>
      </c>
      <c r="M352" s="118" t="s">
        <v>3135</v>
      </c>
      <c r="O352" s="289" t="s">
        <v>2155</v>
      </c>
    </row>
    <row r="353" spans="1:15" outlineLevel="1">
      <c r="A353" s="681"/>
      <c r="B353" s="1142" t="s">
        <v>1163</v>
      </c>
      <c r="C353" s="161">
        <v>9</v>
      </c>
      <c r="D353" s="682" t="s">
        <v>2</v>
      </c>
      <c r="E353" s="161"/>
      <c r="F353" s="161"/>
      <c r="G353" s="161"/>
      <c r="H353" s="161"/>
      <c r="I353" s="161"/>
      <c r="J353" s="460"/>
      <c r="L353" s="160" t="e">
        <f>VLOOKUP($O353,#REF!,6,FALSE)</f>
        <v>#REF!</v>
      </c>
      <c r="M353" s="160" t="e">
        <f>VLOOKUP($O353,#REF!,7,FALSE)</f>
        <v>#REF!</v>
      </c>
      <c r="O353" s="289" t="s">
        <v>2156</v>
      </c>
    </row>
    <row r="354" spans="1:15" outlineLevel="1">
      <c r="A354" s="681"/>
      <c r="B354" s="1142" t="s">
        <v>1164</v>
      </c>
      <c r="C354" s="161">
        <v>246</v>
      </c>
      <c r="D354" s="682" t="s">
        <v>2</v>
      </c>
      <c r="E354" s="161"/>
      <c r="F354" s="161"/>
      <c r="G354" s="161"/>
      <c r="H354" s="161"/>
      <c r="I354" s="161"/>
      <c r="J354" s="460"/>
      <c r="L354" s="160" t="e">
        <f>VLOOKUP($O354,#REF!,6,FALSE)</f>
        <v>#REF!</v>
      </c>
      <c r="M354" s="160" t="e">
        <f>VLOOKUP($O354,#REF!,7,FALSE)</f>
        <v>#REF!</v>
      </c>
      <c r="O354" s="289" t="s">
        <v>2157</v>
      </c>
    </row>
    <row r="355" spans="1:15" outlineLevel="1">
      <c r="A355" s="681"/>
      <c r="B355" s="1142" t="s">
        <v>1165</v>
      </c>
      <c r="C355" s="161">
        <v>2</v>
      </c>
      <c r="D355" s="682" t="s">
        <v>2</v>
      </c>
      <c r="E355" s="161"/>
      <c r="F355" s="161"/>
      <c r="G355" s="161"/>
      <c r="H355" s="161"/>
      <c r="I355" s="161"/>
      <c r="J355" s="460"/>
      <c r="L355" s="160" t="e">
        <f>VLOOKUP($O355,#REF!,6,FALSE)</f>
        <v>#REF!</v>
      </c>
      <c r="M355" s="160" t="e">
        <f>VLOOKUP($O355,#REF!,7,FALSE)</f>
        <v>#REF!</v>
      </c>
      <c r="O355" s="289" t="s">
        <v>2158</v>
      </c>
    </row>
    <row r="356" spans="1:15" outlineLevel="1">
      <c r="A356" s="681"/>
      <c r="B356" s="1026" t="s">
        <v>1166</v>
      </c>
      <c r="C356" s="161">
        <v>16</v>
      </c>
      <c r="D356" s="682" t="s">
        <v>2</v>
      </c>
      <c r="E356" s="161"/>
      <c r="F356" s="161"/>
      <c r="G356" s="161"/>
      <c r="H356" s="161"/>
      <c r="I356" s="161"/>
      <c r="J356" s="460"/>
      <c r="L356" s="160" t="e">
        <f>VLOOKUP($O356,#REF!,6,FALSE)</f>
        <v>#REF!</v>
      </c>
      <c r="M356" s="160" t="e">
        <f>VLOOKUP($O356,#REF!,7,FALSE)</f>
        <v>#REF!</v>
      </c>
      <c r="O356" s="289" t="s">
        <v>2159</v>
      </c>
    </row>
    <row r="357" spans="1:15" outlineLevel="1">
      <c r="A357" s="681"/>
      <c r="B357" s="1026" t="s">
        <v>1167</v>
      </c>
      <c r="C357" s="161">
        <v>166</v>
      </c>
      <c r="D357" s="682" t="s">
        <v>2</v>
      </c>
      <c r="E357" s="161"/>
      <c r="F357" s="161"/>
      <c r="G357" s="161"/>
      <c r="H357" s="161"/>
      <c r="I357" s="161"/>
      <c r="J357" s="460"/>
      <c r="L357" s="160" t="e">
        <f>VLOOKUP($O357,#REF!,6,FALSE)</f>
        <v>#REF!</v>
      </c>
      <c r="M357" s="160" t="e">
        <f>VLOOKUP($O357,#REF!,7,FALSE)</f>
        <v>#REF!</v>
      </c>
      <c r="O357" s="289" t="s">
        <v>2160</v>
      </c>
    </row>
    <row r="358" spans="1:15" outlineLevel="1">
      <c r="A358" s="681"/>
      <c r="B358" s="1026" t="s">
        <v>1168</v>
      </c>
      <c r="C358" s="161">
        <v>135</v>
      </c>
      <c r="D358" s="682" t="s">
        <v>2</v>
      </c>
      <c r="E358" s="161"/>
      <c r="F358" s="161"/>
      <c r="G358" s="161"/>
      <c r="H358" s="161"/>
      <c r="I358" s="161"/>
      <c r="J358" s="460"/>
      <c r="L358" s="160" t="e">
        <f>VLOOKUP($O358,#REF!,6,FALSE)</f>
        <v>#REF!</v>
      </c>
      <c r="M358" s="160" t="e">
        <f>VLOOKUP($O358,#REF!,7,FALSE)</f>
        <v>#REF!</v>
      </c>
      <c r="O358" s="289" t="s">
        <v>2161</v>
      </c>
    </row>
    <row r="359" spans="1:15" outlineLevel="1">
      <c r="A359" s="681"/>
      <c r="B359" s="1026" t="s">
        <v>1169</v>
      </c>
      <c r="C359" s="161">
        <v>72</v>
      </c>
      <c r="D359" s="682" t="s">
        <v>2</v>
      </c>
      <c r="E359" s="161"/>
      <c r="F359" s="161"/>
      <c r="G359" s="161"/>
      <c r="H359" s="161"/>
      <c r="I359" s="161"/>
      <c r="J359" s="460"/>
      <c r="L359" s="160" t="e">
        <f>VLOOKUP($O359,#REF!,6,FALSE)</f>
        <v>#REF!</v>
      </c>
      <c r="M359" s="160" t="e">
        <f>VLOOKUP($O359,#REF!,7,FALSE)</f>
        <v>#REF!</v>
      </c>
      <c r="O359" s="289" t="s">
        <v>2162</v>
      </c>
    </row>
    <row r="360" spans="1:15" outlineLevel="1">
      <c r="A360" s="684"/>
      <c r="B360" s="1140" t="s">
        <v>1788</v>
      </c>
      <c r="C360" s="161">
        <v>41</v>
      </c>
      <c r="D360" s="287" t="s">
        <v>2</v>
      </c>
      <c r="E360" s="161"/>
      <c r="F360" s="161"/>
      <c r="G360" s="161"/>
      <c r="H360" s="161"/>
      <c r="I360" s="161"/>
      <c r="J360" s="460"/>
      <c r="L360" s="160" t="e">
        <f>VLOOKUP($O360,#REF!,6,FALSE)</f>
        <v>#REF!</v>
      </c>
      <c r="M360" s="118" t="s">
        <v>3135</v>
      </c>
      <c r="O360" s="289" t="s">
        <v>2163</v>
      </c>
    </row>
    <row r="361" spans="1:15" outlineLevel="1">
      <c r="A361" s="681"/>
      <c r="B361" s="1026" t="s">
        <v>1170</v>
      </c>
      <c r="C361" s="161">
        <v>117</v>
      </c>
      <c r="D361" s="682" t="s">
        <v>2</v>
      </c>
      <c r="E361" s="161"/>
      <c r="F361" s="161"/>
      <c r="G361" s="161"/>
      <c r="H361" s="161"/>
      <c r="I361" s="161"/>
      <c r="J361" s="460"/>
      <c r="L361" s="160" t="e">
        <f>VLOOKUP($O361,#REF!,6,FALSE)</f>
        <v>#REF!</v>
      </c>
      <c r="M361" s="160" t="e">
        <f>VLOOKUP($O361,#REF!,7,FALSE)</f>
        <v>#REF!</v>
      </c>
      <c r="O361" s="289" t="s">
        <v>2165</v>
      </c>
    </row>
    <row r="362" spans="1:15" outlineLevel="1">
      <c r="A362" s="681"/>
      <c r="B362" s="1026" t="s">
        <v>1171</v>
      </c>
      <c r="C362" s="161">
        <v>63</v>
      </c>
      <c r="D362" s="682" t="s">
        <v>2</v>
      </c>
      <c r="E362" s="161"/>
      <c r="F362" s="161"/>
      <c r="G362" s="161"/>
      <c r="H362" s="161"/>
      <c r="I362" s="161"/>
      <c r="J362" s="460"/>
      <c r="L362" s="118" t="s">
        <v>3135</v>
      </c>
      <c r="M362" s="118" t="s">
        <v>3135</v>
      </c>
      <c r="O362" s="289" t="s">
        <v>2166</v>
      </c>
    </row>
    <row r="363" spans="1:15" outlineLevel="1">
      <c r="A363" s="681"/>
      <c r="B363" s="1026" t="s">
        <v>1172</v>
      </c>
      <c r="C363" s="161">
        <v>2</v>
      </c>
      <c r="D363" s="682" t="s">
        <v>2</v>
      </c>
      <c r="E363" s="161"/>
      <c r="F363" s="161"/>
      <c r="G363" s="161"/>
      <c r="H363" s="161"/>
      <c r="I363" s="161"/>
      <c r="J363" s="460"/>
      <c r="L363" s="118" t="s">
        <v>3135</v>
      </c>
      <c r="M363" s="118" t="s">
        <v>3135</v>
      </c>
      <c r="O363" s="289" t="s">
        <v>2167</v>
      </c>
    </row>
    <row r="364" spans="1:15" outlineLevel="1">
      <c r="A364" s="681"/>
      <c r="B364" s="1026" t="s">
        <v>1173</v>
      </c>
      <c r="C364" s="161">
        <v>17</v>
      </c>
      <c r="D364" s="682" t="s">
        <v>2</v>
      </c>
      <c r="E364" s="161"/>
      <c r="F364" s="161"/>
      <c r="G364" s="161"/>
      <c r="H364" s="161"/>
      <c r="I364" s="161"/>
      <c r="J364" s="460"/>
      <c r="L364" s="118" t="s">
        <v>3135</v>
      </c>
      <c r="M364" s="118" t="s">
        <v>3135</v>
      </c>
      <c r="O364" s="289" t="s">
        <v>2168</v>
      </c>
    </row>
    <row r="365" spans="1:15" outlineLevel="1">
      <c r="A365" s="681"/>
      <c r="B365" s="1026" t="s">
        <v>1174</v>
      </c>
      <c r="C365" s="161">
        <v>12</v>
      </c>
      <c r="D365" s="682" t="s">
        <v>2</v>
      </c>
      <c r="E365" s="161"/>
      <c r="F365" s="161"/>
      <c r="G365" s="161"/>
      <c r="H365" s="161"/>
      <c r="I365" s="161"/>
      <c r="J365" s="460"/>
      <c r="L365" s="118" t="s">
        <v>3135</v>
      </c>
      <c r="M365" s="118" t="s">
        <v>3135</v>
      </c>
      <c r="O365" s="289" t="s">
        <v>2169</v>
      </c>
    </row>
    <row r="366" spans="1:15" outlineLevel="1">
      <c r="A366" s="681"/>
      <c r="B366" s="1026" t="s">
        <v>1175</v>
      </c>
      <c r="C366" s="161">
        <v>17</v>
      </c>
      <c r="D366" s="682" t="s">
        <v>2</v>
      </c>
      <c r="E366" s="161"/>
      <c r="F366" s="161"/>
      <c r="G366" s="161"/>
      <c r="H366" s="161"/>
      <c r="I366" s="161"/>
      <c r="J366" s="460"/>
      <c r="L366" s="118" t="s">
        <v>3135</v>
      </c>
      <c r="M366" s="118" t="s">
        <v>3135</v>
      </c>
      <c r="O366" s="289" t="s">
        <v>2166</v>
      </c>
    </row>
    <row r="367" spans="1:15" outlineLevel="1">
      <c r="A367" s="681"/>
      <c r="B367" s="1026" t="s">
        <v>1371</v>
      </c>
      <c r="C367" s="161">
        <v>6</v>
      </c>
      <c r="D367" s="682" t="s">
        <v>2</v>
      </c>
      <c r="E367" s="161"/>
      <c r="F367" s="161"/>
      <c r="G367" s="161"/>
      <c r="H367" s="161"/>
      <c r="I367" s="161"/>
      <c r="J367" s="460"/>
      <c r="L367" s="118" t="s">
        <v>3136</v>
      </c>
      <c r="M367" s="118" t="s">
        <v>3136</v>
      </c>
      <c r="O367" s="289" t="s">
        <v>2170</v>
      </c>
    </row>
    <row r="368" spans="1:15" outlineLevel="1">
      <c r="A368" s="681"/>
      <c r="B368" s="1026" t="s">
        <v>1176</v>
      </c>
      <c r="C368" s="161">
        <v>68</v>
      </c>
      <c r="D368" s="682" t="s">
        <v>2</v>
      </c>
      <c r="E368" s="161"/>
      <c r="F368" s="161"/>
      <c r="G368" s="161"/>
      <c r="H368" s="161"/>
      <c r="I368" s="161"/>
      <c r="J368" s="460"/>
      <c r="L368" s="118" t="s">
        <v>3136</v>
      </c>
      <c r="M368" s="118" t="s">
        <v>3136</v>
      </c>
      <c r="O368" s="289" t="s">
        <v>2171</v>
      </c>
    </row>
    <row r="369" spans="1:15" outlineLevel="1">
      <c r="A369" s="681"/>
      <c r="B369" s="1026" t="s">
        <v>1177</v>
      </c>
      <c r="C369" s="161">
        <v>132</v>
      </c>
      <c r="D369" s="682" t="s">
        <v>2</v>
      </c>
      <c r="E369" s="161"/>
      <c r="F369" s="161"/>
      <c r="G369" s="161"/>
      <c r="H369" s="161"/>
      <c r="I369" s="161"/>
      <c r="J369" s="460"/>
      <c r="L369" s="160" t="e">
        <f>VLOOKUP($O369,#REF!,6,FALSE)</f>
        <v>#REF!</v>
      </c>
      <c r="M369" s="118" t="s">
        <v>3136</v>
      </c>
      <c r="O369" s="289" t="s">
        <v>2172</v>
      </c>
    </row>
    <row r="370" spans="1:15" outlineLevel="1">
      <c r="A370" s="684"/>
      <c r="B370" s="1140" t="s">
        <v>1789</v>
      </c>
      <c r="C370" s="161">
        <v>13</v>
      </c>
      <c r="D370" s="287" t="s">
        <v>2</v>
      </c>
      <c r="E370" s="161"/>
      <c r="F370" s="161"/>
      <c r="G370" s="161"/>
      <c r="H370" s="161"/>
      <c r="I370" s="161"/>
      <c r="J370" s="460"/>
      <c r="L370" s="160" t="e">
        <f>VLOOKUP($O370,#REF!,6,FALSE)</f>
        <v>#REF!</v>
      </c>
      <c r="M370" s="160" t="e">
        <f>VLOOKUP($O370,#REF!,7,FALSE)</f>
        <v>#REF!</v>
      </c>
      <c r="O370" s="289" t="s">
        <v>2173</v>
      </c>
    </row>
    <row r="371" spans="1:15" outlineLevel="1">
      <c r="A371" s="681"/>
      <c r="B371" s="1138" t="s">
        <v>1136</v>
      </c>
      <c r="C371" s="165"/>
      <c r="D371" s="682"/>
      <c r="E371" s="161"/>
      <c r="F371" s="161"/>
      <c r="G371" s="165"/>
      <c r="H371" s="161"/>
      <c r="I371" s="161"/>
      <c r="J371" s="460"/>
      <c r="L371" s="160"/>
      <c r="M371" s="160"/>
      <c r="O371" s="289"/>
    </row>
    <row r="372" spans="1:15" outlineLevel="1">
      <c r="A372" s="681"/>
      <c r="B372" s="1026" t="s">
        <v>1137</v>
      </c>
      <c r="C372" s="161">
        <v>1365</v>
      </c>
      <c r="D372" s="160" t="s">
        <v>1094</v>
      </c>
      <c r="E372" s="161"/>
      <c r="F372" s="161"/>
      <c r="G372" s="161"/>
      <c r="H372" s="161"/>
      <c r="I372" s="161"/>
      <c r="J372" s="460"/>
      <c r="L372" s="160" t="e">
        <f>VLOOKUP($O372,#REF!,6,FALSE)</f>
        <v>#REF!</v>
      </c>
      <c r="M372" s="160" t="e">
        <f>VLOOKUP($O372,#REF!,7,FALSE)</f>
        <v>#REF!</v>
      </c>
      <c r="O372" s="289" t="s">
        <v>1967</v>
      </c>
    </row>
    <row r="373" spans="1:15" outlineLevel="1">
      <c r="A373" s="681"/>
      <c r="B373" s="1026" t="s">
        <v>1138</v>
      </c>
      <c r="C373" s="161">
        <v>311</v>
      </c>
      <c r="D373" s="160" t="s">
        <v>1094</v>
      </c>
      <c r="E373" s="161"/>
      <c r="F373" s="161"/>
      <c r="G373" s="161"/>
      <c r="H373" s="161"/>
      <c r="I373" s="161"/>
      <c r="J373" s="460"/>
      <c r="L373" s="160" t="e">
        <f>VLOOKUP($O373,#REF!,6,FALSE)</f>
        <v>#REF!</v>
      </c>
      <c r="M373" s="160" t="e">
        <f>VLOOKUP($O373,#REF!,7,FALSE)</f>
        <v>#REF!</v>
      </c>
      <c r="O373" s="289" t="s">
        <v>1967</v>
      </c>
    </row>
    <row r="374" spans="1:15" outlineLevel="1">
      <c r="A374" s="681"/>
      <c r="B374" s="1026" t="s">
        <v>1139</v>
      </c>
      <c r="C374" s="161">
        <v>1717</v>
      </c>
      <c r="D374" s="160" t="s">
        <v>1094</v>
      </c>
      <c r="E374" s="161"/>
      <c r="F374" s="161"/>
      <c r="G374" s="161"/>
      <c r="H374" s="161"/>
      <c r="I374" s="161"/>
      <c r="J374" s="460"/>
      <c r="L374" s="160" t="e">
        <f>VLOOKUP($O374,#REF!,6,FALSE)</f>
        <v>#REF!</v>
      </c>
      <c r="M374" s="160" t="e">
        <f>VLOOKUP($O374,#REF!,7,FALSE)</f>
        <v>#REF!</v>
      </c>
      <c r="O374" s="289" t="s">
        <v>1967</v>
      </c>
    </row>
    <row r="375" spans="1:15" ht="20.25" customHeight="1" outlineLevel="1">
      <c r="A375" s="684"/>
      <c r="B375" s="1140" t="s">
        <v>1868</v>
      </c>
      <c r="C375" s="161">
        <v>171</v>
      </c>
      <c r="D375" s="287" t="s">
        <v>1094</v>
      </c>
      <c r="E375" s="161"/>
      <c r="F375" s="161"/>
      <c r="G375" s="161"/>
      <c r="H375" s="161"/>
      <c r="I375" s="161"/>
      <c r="J375" s="460"/>
      <c r="L375" s="118" t="s">
        <v>3136</v>
      </c>
      <c r="M375" s="118" t="s">
        <v>3136</v>
      </c>
      <c r="O375" s="289" t="s">
        <v>2174</v>
      </c>
    </row>
    <row r="376" spans="1:15" ht="23.25" customHeight="1" outlineLevel="1">
      <c r="A376" s="684"/>
      <c r="B376" s="1140" t="s">
        <v>1869</v>
      </c>
      <c r="C376" s="161">
        <v>64</v>
      </c>
      <c r="D376" s="287" t="s">
        <v>1094</v>
      </c>
      <c r="E376" s="161"/>
      <c r="F376" s="161"/>
      <c r="G376" s="161"/>
      <c r="H376" s="161"/>
      <c r="I376" s="161"/>
      <c r="J376" s="460"/>
      <c r="L376" s="118" t="s">
        <v>3136</v>
      </c>
      <c r="M376" s="118" t="s">
        <v>3136</v>
      </c>
      <c r="O376" s="289" t="s">
        <v>2174</v>
      </c>
    </row>
    <row r="377" spans="1:15">
      <c r="A377" s="680"/>
      <c r="B377" s="1141" t="s">
        <v>1100</v>
      </c>
      <c r="C377" s="469"/>
      <c r="D377" s="678"/>
      <c r="E377" s="469"/>
      <c r="F377" s="469"/>
      <c r="G377" s="469"/>
      <c r="H377" s="469"/>
      <c r="I377" s="469"/>
      <c r="J377" s="679"/>
      <c r="L377" s="471"/>
      <c r="M377" s="471"/>
      <c r="O377" s="472"/>
    </row>
    <row r="378" spans="1:15">
      <c r="A378" s="690">
        <v>10</v>
      </c>
      <c r="B378" s="1137" t="s">
        <v>1182</v>
      </c>
      <c r="C378" s="162"/>
      <c r="D378" s="693"/>
      <c r="E378" s="159"/>
      <c r="F378" s="159"/>
      <c r="G378" s="159"/>
      <c r="H378" s="159"/>
      <c r="I378" s="159"/>
      <c r="J378" s="694"/>
      <c r="L378" s="157"/>
      <c r="M378" s="157"/>
      <c r="O378" s="340"/>
    </row>
    <row r="379" spans="1:15" outlineLevel="1">
      <c r="A379" s="689"/>
      <c r="B379" s="1138" t="s">
        <v>1183</v>
      </c>
      <c r="C379" s="165"/>
      <c r="D379" s="450"/>
      <c r="E379" s="164"/>
      <c r="F379" s="164"/>
      <c r="G379" s="164"/>
      <c r="H379" s="164"/>
      <c r="I379" s="164"/>
      <c r="J379" s="688"/>
      <c r="L379" s="293"/>
      <c r="M379" s="293"/>
      <c r="O379" s="341"/>
    </row>
    <row r="380" spans="1:15" outlineLevel="1">
      <c r="A380" s="681"/>
      <c r="B380" s="1026" t="s">
        <v>1184</v>
      </c>
      <c r="C380" s="161">
        <v>25</v>
      </c>
      <c r="D380" s="160" t="s">
        <v>1094</v>
      </c>
      <c r="E380" s="161"/>
      <c r="F380" s="161"/>
      <c r="G380" s="161"/>
      <c r="H380" s="161"/>
      <c r="I380" s="161"/>
      <c r="J380" s="460"/>
      <c r="L380" s="160" t="e">
        <f>VLOOKUP($O380,#REF!,6,FALSE)</f>
        <v>#REF!</v>
      </c>
      <c r="M380" s="160" t="e">
        <f>VLOOKUP($O380,#REF!,7,FALSE)</f>
        <v>#REF!</v>
      </c>
      <c r="O380" s="289" t="s">
        <v>2175</v>
      </c>
    </row>
    <row r="381" spans="1:15" outlineLevel="1">
      <c r="A381" s="681"/>
      <c r="B381" s="1026" t="s">
        <v>1185</v>
      </c>
      <c r="C381" s="161">
        <v>65</v>
      </c>
      <c r="D381" s="682" t="s">
        <v>645</v>
      </c>
      <c r="E381" s="161"/>
      <c r="F381" s="161"/>
      <c r="G381" s="161"/>
      <c r="H381" s="161"/>
      <c r="I381" s="161"/>
      <c r="J381" s="460"/>
      <c r="L381" s="118" t="s">
        <v>3136</v>
      </c>
      <c r="M381" s="118" t="s">
        <v>3136</v>
      </c>
      <c r="O381" s="289" t="s">
        <v>2176</v>
      </c>
    </row>
    <row r="382" spans="1:15" outlineLevel="1">
      <c r="A382" s="681"/>
      <c r="B382" s="1026" t="s">
        <v>1186</v>
      </c>
      <c r="C382" s="161">
        <v>65</v>
      </c>
      <c r="D382" s="682" t="s">
        <v>645</v>
      </c>
      <c r="E382" s="161"/>
      <c r="F382" s="161"/>
      <c r="G382" s="161"/>
      <c r="H382" s="161"/>
      <c r="I382" s="161"/>
      <c r="J382" s="460"/>
      <c r="L382" s="118" t="s">
        <v>3136</v>
      </c>
      <c r="M382" s="160" t="e">
        <f>VLOOKUP($O382,#REF!,7,FALSE)</f>
        <v>#REF!</v>
      </c>
      <c r="O382" s="289" t="s">
        <v>2177</v>
      </c>
    </row>
    <row r="383" spans="1:15" outlineLevel="1">
      <c r="A383" s="681"/>
      <c r="B383" s="1142" t="s">
        <v>3145</v>
      </c>
      <c r="C383" s="161">
        <v>18</v>
      </c>
      <c r="D383" s="682" t="s">
        <v>645</v>
      </c>
      <c r="E383" s="161"/>
      <c r="F383" s="161"/>
      <c r="G383" s="161"/>
      <c r="H383" s="161"/>
      <c r="I383" s="161"/>
      <c r="J383" s="460"/>
      <c r="L383" s="118" t="s">
        <v>3136</v>
      </c>
      <c r="M383" s="118" t="s">
        <v>3136</v>
      </c>
      <c r="O383" s="289" t="s">
        <v>2178</v>
      </c>
    </row>
    <row r="384" spans="1:15" outlineLevel="1">
      <c r="A384" s="681"/>
      <c r="B384" s="1142" t="s">
        <v>3146</v>
      </c>
      <c r="C384" s="161">
        <v>16</v>
      </c>
      <c r="D384" s="682" t="s">
        <v>645</v>
      </c>
      <c r="E384" s="161"/>
      <c r="F384" s="161"/>
      <c r="G384" s="161"/>
      <c r="H384" s="161"/>
      <c r="I384" s="161"/>
      <c r="J384" s="460"/>
      <c r="L384" s="118" t="s">
        <v>3136</v>
      </c>
      <c r="M384" s="118" t="s">
        <v>3136</v>
      </c>
      <c r="O384" s="289" t="s">
        <v>2179</v>
      </c>
    </row>
    <row r="385" spans="1:15" outlineLevel="1">
      <c r="A385" s="681"/>
      <c r="B385" s="1026" t="s">
        <v>1187</v>
      </c>
      <c r="C385" s="161">
        <v>90</v>
      </c>
      <c r="D385" s="160" t="s">
        <v>1094</v>
      </c>
      <c r="E385" s="161"/>
      <c r="F385" s="161"/>
      <c r="G385" s="161"/>
      <c r="H385" s="161"/>
      <c r="I385" s="161"/>
      <c r="J385" s="460"/>
      <c r="L385" s="160" t="e">
        <f>VLOOKUP($O385,#REF!,6,FALSE)</f>
        <v>#REF!</v>
      </c>
      <c r="M385" s="160" t="e">
        <f>VLOOKUP($O385,#REF!,7,FALSE)</f>
        <v>#REF!</v>
      </c>
      <c r="O385" s="289" t="s">
        <v>2021</v>
      </c>
    </row>
    <row r="386" spans="1:15" outlineLevel="1">
      <c r="A386" s="689"/>
      <c r="B386" s="1138" t="s">
        <v>1188</v>
      </c>
      <c r="C386" s="165"/>
      <c r="D386" s="294"/>
      <c r="E386" s="161"/>
      <c r="F386" s="161"/>
      <c r="G386" s="165"/>
      <c r="H386" s="161"/>
      <c r="I386" s="161"/>
      <c r="J386" s="460"/>
      <c r="L386" s="160"/>
      <c r="M386" s="160"/>
      <c r="O386" s="289"/>
    </row>
    <row r="387" spans="1:15" outlineLevel="1">
      <c r="A387" s="681"/>
      <c r="B387" s="1026" t="s">
        <v>1189</v>
      </c>
      <c r="C387" s="161">
        <v>135</v>
      </c>
      <c r="D387" s="160" t="s">
        <v>1094</v>
      </c>
      <c r="E387" s="161"/>
      <c r="F387" s="161"/>
      <c r="G387" s="161"/>
      <c r="H387" s="161"/>
      <c r="I387" s="161"/>
      <c r="J387" s="460"/>
      <c r="L387" s="160" t="e">
        <f>VLOOKUP($O387,#REF!,6,FALSE)</f>
        <v>#REF!</v>
      </c>
      <c r="M387" s="160" t="e">
        <f>VLOOKUP($O387,#REF!,7,FALSE)</f>
        <v>#REF!</v>
      </c>
      <c r="O387" s="289" t="s">
        <v>2001</v>
      </c>
    </row>
    <row r="388" spans="1:15" outlineLevel="1">
      <c r="A388" s="681"/>
      <c r="B388" s="1026" t="s">
        <v>1190</v>
      </c>
      <c r="C388" s="161">
        <v>308</v>
      </c>
      <c r="D388" s="682" t="s">
        <v>645</v>
      </c>
      <c r="E388" s="161"/>
      <c r="F388" s="161"/>
      <c r="G388" s="161"/>
      <c r="H388" s="161"/>
      <c r="I388" s="161"/>
      <c r="J388" s="460"/>
      <c r="L388" s="118" t="s">
        <v>3136</v>
      </c>
      <c r="M388" s="118" t="s">
        <v>3136</v>
      </c>
      <c r="O388" s="289" t="s">
        <v>2180</v>
      </c>
    </row>
    <row r="389" spans="1:15" outlineLevel="1">
      <c r="A389" s="681"/>
      <c r="B389" s="1026" t="s">
        <v>1186</v>
      </c>
      <c r="C389" s="161">
        <v>308</v>
      </c>
      <c r="D389" s="682" t="s">
        <v>645</v>
      </c>
      <c r="E389" s="161"/>
      <c r="F389" s="161"/>
      <c r="G389" s="161"/>
      <c r="H389" s="161"/>
      <c r="I389" s="161"/>
      <c r="J389" s="460"/>
      <c r="L389" s="118" t="s">
        <v>3136</v>
      </c>
      <c r="M389" s="160" t="e">
        <f>VLOOKUP($O389,#REF!,7,FALSE)</f>
        <v>#REF!</v>
      </c>
      <c r="O389" s="289" t="s">
        <v>2177</v>
      </c>
    </row>
    <row r="390" spans="1:15" outlineLevel="1">
      <c r="A390" s="681"/>
      <c r="B390" s="1142" t="s">
        <v>3145</v>
      </c>
      <c r="C390" s="161">
        <v>58</v>
      </c>
      <c r="D390" s="682" t="s">
        <v>645</v>
      </c>
      <c r="E390" s="161"/>
      <c r="F390" s="161"/>
      <c r="G390" s="161"/>
      <c r="H390" s="161"/>
      <c r="I390" s="161"/>
      <c r="J390" s="460"/>
      <c r="L390" s="118" t="s">
        <v>3136</v>
      </c>
      <c r="M390" s="118" t="s">
        <v>3136</v>
      </c>
      <c r="O390" s="289" t="s">
        <v>2178</v>
      </c>
    </row>
    <row r="391" spans="1:15" outlineLevel="1">
      <c r="A391" s="681"/>
      <c r="B391" s="1142" t="s">
        <v>3146</v>
      </c>
      <c r="C391" s="161">
        <v>114</v>
      </c>
      <c r="D391" s="682" t="s">
        <v>645</v>
      </c>
      <c r="E391" s="161"/>
      <c r="F391" s="161"/>
      <c r="G391" s="161"/>
      <c r="H391" s="161"/>
      <c r="I391" s="161"/>
      <c r="J391" s="460"/>
      <c r="L391" s="118" t="s">
        <v>3136</v>
      </c>
      <c r="M391" s="118" t="s">
        <v>3136</v>
      </c>
      <c r="O391" s="289" t="s">
        <v>2179</v>
      </c>
    </row>
    <row r="392" spans="1:15" outlineLevel="1">
      <c r="A392" s="681"/>
      <c r="B392" s="1026" t="s">
        <v>1187</v>
      </c>
      <c r="C392" s="161">
        <v>313</v>
      </c>
      <c r="D392" s="160" t="s">
        <v>1094</v>
      </c>
      <c r="E392" s="161"/>
      <c r="F392" s="161"/>
      <c r="G392" s="161"/>
      <c r="H392" s="161"/>
      <c r="I392" s="161"/>
      <c r="J392" s="460"/>
      <c r="L392" s="160" t="e">
        <f>VLOOKUP($O392,#REF!,6,FALSE)</f>
        <v>#REF!</v>
      </c>
      <c r="M392" s="160" t="e">
        <f>VLOOKUP($O392,#REF!,7,FALSE)</f>
        <v>#REF!</v>
      </c>
      <c r="O392" s="289" t="s">
        <v>2021</v>
      </c>
    </row>
    <row r="393" spans="1:15" outlineLevel="1">
      <c r="A393" s="689"/>
      <c r="B393" s="1138" t="s">
        <v>1191</v>
      </c>
      <c r="C393" s="165"/>
      <c r="D393" s="294"/>
      <c r="E393" s="161"/>
      <c r="F393" s="161"/>
      <c r="G393" s="165"/>
      <c r="H393" s="161"/>
      <c r="I393" s="161"/>
      <c r="J393" s="460"/>
      <c r="L393" s="160"/>
      <c r="M393" s="160"/>
      <c r="O393" s="289"/>
    </row>
    <row r="394" spans="1:15" outlineLevel="1">
      <c r="A394" s="681"/>
      <c r="B394" s="1026" t="s">
        <v>1189</v>
      </c>
      <c r="C394" s="161">
        <v>144</v>
      </c>
      <c r="D394" s="160" t="s">
        <v>1094</v>
      </c>
      <c r="E394" s="161"/>
      <c r="F394" s="161"/>
      <c r="G394" s="161"/>
      <c r="H394" s="161"/>
      <c r="I394" s="161"/>
      <c r="J394" s="460"/>
      <c r="L394" s="160" t="e">
        <f>VLOOKUP($O394,#REF!,6,FALSE)</f>
        <v>#REF!</v>
      </c>
      <c r="M394" s="160" t="e">
        <f>VLOOKUP($O394,#REF!,7,FALSE)</f>
        <v>#REF!</v>
      </c>
      <c r="O394" s="289" t="s">
        <v>2001</v>
      </c>
    </row>
    <row r="395" spans="1:15" outlineLevel="1">
      <c r="A395" s="681"/>
      <c r="B395" s="1026" t="s">
        <v>1190</v>
      </c>
      <c r="C395" s="161">
        <v>308</v>
      </c>
      <c r="D395" s="682" t="s">
        <v>645</v>
      </c>
      <c r="E395" s="161"/>
      <c r="F395" s="161"/>
      <c r="G395" s="161"/>
      <c r="H395" s="161"/>
      <c r="I395" s="161"/>
      <c r="J395" s="460"/>
      <c r="L395" s="118" t="s">
        <v>3136</v>
      </c>
      <c r="M395" s="118" t="s">
        <v>3136</v>
      </c>
      <c r="O395" s="289" t="s">
        <v>2180</v>
      </c>
    </row>
    <row r="396" spans="1:15" outlineLevel="1">
      <c r="A396" s="681"/>
      <c r="B396" s="1026" t="s">
        <v>1186</v>
      </c>
      <c r="C396" s="161">
        <v>308</v>
      </c>
      <c r="D396" s="682" t="s">
        <v>645</v>
      </c>
      <c r="E396" s="161"/>
      <c r="F396" s="161"/>
      <c r="G396" s="161"/>
      <c r="H396" s="161"/>
      <c r="I396" s="161"/>
      <c r="J396" s="460"/>
      <c r="L396" s="118" t="s">
        <v>3136</v>
      </c>
      <c r="M396" s="160" t="e">
        <f>VLOOKUP($O396,#REF!,7,FALSE)</f>
        <v>#REF!</v>
      </c>
      <c r="O396" s="289" t="s">
        <v>2177</v>
      </c>
    </row>
    <row r="397" spans="1:15" outlineLevel="1">
      <c r="A397" s="681"/>
      <c r="B397" s="1142" t="s">
        <v>3145</v>
      </c>
      <c r="C397" s="161">
        <v>60</v>
      </c>
      <c r="D397" s="682" t="s">
        <v>645</v>
      </c>
      <c r="E397" s="161"/>
      <c r="F397" s="161"/>
      <c r="G397" s="161"/>
      <c r="H397" s="161"/>
      <c r="I397" s="161"/>
      <c r="J397" s="460"/>
      <c r="L397" s="118" t="s">
        <v>3136</v>
      </c>
      <c r="M397" s="118" t="s">
        <v>3136</v>
      </c>
      <c r="O397" s="289" t="s">
        <v>2178</v>
      </c>
    </row>
    <row r="398" spans="1:15" outlineLevel="1">
      <c r="A398" s="681"/>
      <c r="B398" s="1142" t="s">
        <v>3146</v>
      </c>
      <c r="C398" s="161">
        <v>114</v>
      </c>
      <c r="D398" s="682" t="s">
        <v>645</v>
      </c>
      <c r="E398" s="161"/>
      <c r="F398" s="161"/>
      <c r="G398" s="161"/>
      <c r="H398" s="161"/>
      <c r="I398" s="161"/>
      <c r="J398" s="460"/>
      <c r="L398" s="118" t="s">
        <v>3136</v>
      </c>
      <c r="M398" s="118" t="s">
        <v>3136</v>
      </c>
      <c r="O398" s="289" t="s">
        <v>2179</v>
      </c>
    </row>
    <row r="399" spans="1:15" outlineLevel="1">
      <c r="A399" s="681"/>
      <c r="B399" s="1026" t="s">
        <v>1187</v>
      </c>
      <c r="C399" s="161">
        <v>299</v>
      </c>
      <c r="D399" s="160" t="s">
        <v>1094</v>
      </c>
      <c r="E399" s="161"/>
      <c r="F399" s="161"/>
      <c r="G399" s="161"/>
      <c r="H399" s="161"/>
      <c r="I399" s="161"/>
      <c r="J399" s="460"/>
      <c r="L399" s="160" t="e">
        <f>VLOOKUP($O399,#REF!,6,FALSE)</f>
        <v>#REF!</v>
      </c>
      <c r="M399" s="160" t="e">
        <f>VLOOKUP($O399,#REF!,7,FALSE)</f>
        <v>#REF!</v>
      </c>
      <c r="O399" s="289" t="s">
        <v>2021</v>
      </c>
    </row>
    <row r="400" spans="1:15" outlineLevel="1">
      <c r="A400" s="689"/>
      <c r="B400" s="1138" t="s">
        <v>1192</v>
      </c>
      <c r="C400" s="165"/>
      <c r="D400" s="450"/>
      <c r="E400" s="161"/>
      <c r="F400" s="161"/>
      <c r="G400" s="165"/>
      <c r="H400" s="161"/>
      <c r="I400" s="161"/>
      <c r="J400" s="460"/>
      <c r="L400" s="160"/>
      <c r="M400" s="160"/>
      <c r="O400" s="289"/>
    </row>
    <row r="401" spans="1:15" outlineLevel="1">
      <c r="A401" s="681"/>
      <c r="B401" s="1026" t="s">
        <v>1193</v>
      </c>
      <c r="C401" s="161">
        <v>18</v>
      </c>
      <c r="D401" s="682" t="s">
        <v>645</v>
      </c>
      <c r="E401" s="161"/>
      <c r="F401" s="161"/>
      <c r="G401" s="161"/>
      <c r="H401" s="161"/>
      <c r="I401" s="161"/>
      <c r="J401" s="460"/>
      <c r="L401" s="118" t="s">
        <v>3136</v>
      </c>
      <c r="M401" s="118" t="s">
        <v>3136</v>
      </c>
      <c r="O401" s="289" t="s">
        <v>2181</v>
      </c>
    </row>
    <row r="402" spans="1:15" outlineLevel="1">
      <c r="A402" s="681"/>
      <c r="B402" s="1026" t="s">
        <v>1186</v>
      </c>
      <c r="C402" s="161">
        <v>18</v>
      </c>
      <c r="D402" s="682" t="s">
        <v>645</v>
      </c>
      <c r="E402" s="161"/>
      <c r="F402" s="161"/>
      <c r="G402" s="161"/>
      <c r="H402" s="161"/>
      <c r="I402" s="161"/>
      <c r="J402" s="460"/>
      <c r="L402" s="118" t="s">
        <v>3136</v>
      </c>
      <c r="M402" s="160" t="e">
        <f>VLOOKUP($O402,#REF!,7,FALSE)</f>
        <v>#REF!</v>
      </c>
      <c r="O402" s="289" t="s">
        <v>2177</v>
      </c>
    </row>
    <row r="403" spans="1:15" outlineLevel="1">
      <c r="A403" s="681"/>
      <c r="B403" s="1142" t="s">
        <v>3147</v>
      </c>
      <c r="C403" s="161">
        <v>2</v>
      </c>
      <c r="D403" s="682" t="s">
        <v>645</v>
      </c>
      <c r="E403" s="161"/>
      <c r="F403" s="161"/>
      <c r="G403" s="161"/>
      <c r="H403" s="161"/>
      <c r="I403" s="161"/>
      <c r="J403" s="460"/>
      <c r="L403" s="118" t="s">
        <v>3136</v>
      </c>
      <c r="M403" s="118" t="s">
        <v>3136</v>
      </c>
      <c r="O403" s="289" t="s">
        <v>2182</v>
      </c>
    </row>
    <row r="404" spans="1:15" outlineLevel="1">
      <c r="A404" s="681"/>
      <c r="B404" s="1142" t="s">
        <v>3148</v>
      </c>
      <c r="C404" s="161">
        <v>2</v>
      </c>
      <c r="D404" s="682" t="s">
        <v>645</v>
      </c>
      <c r="E404" s="161"/>
      <c r="F404" s="161"/>
      <c r="G404" s="161"/>
      <c r="H404" s="161"/>
      <c r="I404" s="161"/>
      <c r="J404" s="460"/>
      <c r="L404" s="118" t="s">
        <v>3136</v>
      </c>
      <c r="M404" s="118" t="s">
        <v>3136</v>
      </c>
      <c r="O404" s="289" t="s">
        <v>2183</v>
      </c>
    </row>
    <row r="405" spans="1:15" outlineLevel="1">
      <c r="A405" s="689"/>
      <c r="B405" s="1138" t="s">
        <v>1194</v>
      </c>
      <c r="C405" s="165"/>
      <c r="D405" s="450"/>
      <c r="E405" s="161"/>
      <c r="F405" s="161"/>
      <c r="G405" s="165"/>
      <c r="H405" s="161"/>
      <c r="I405" s="161"/>
      <c r="J405" s="460"/>
      <c r="L405" s="160"/>
      <c r="M405" s="160"/>
      <c r="O405" s="289"/>
    </row>
    <row r="406" spans="1:15" outlineLevel="1">
      <c r="A406" s="681"/>
      <c r="B406" s="1026" t="s">
        <v>1193</v>
      </c>
      <c r="C406" s="161">
        <v>31</v>
      </c>
      <c r="D406" s="682" t="s">
        <v>645</v>
      </c>
      <c r="E406" s="161"/>
      <c r="F406" s="161"/>
      <c r="G406" s="161"/>
      <c r="H406" s="161"/>
      <c r="I406" s="161"/>
      <c r="J406" s="460"/>
      <c r="L406" s="118" t="s">
        <v>3136</v>
      </c>
      <c r="M406" s="118" t="s">
        <v>3136</v>
      </c>
      <c r="O406" s="289" t="s">
        <v>2181</v>
      </c>
    </row>
    <row r="407" spans="1:15" outlineLevel="1">
      <c r="A407" s="681"/>
      <c r="B407" s="1026" t="s">
        <v>1186</v>
      </c>
      <c r="C407" s="161">
        <v>31.5</v>
      </c>
      <c r="D407" s="682" t="s">
        <v>645</v>
      </c>
      <c r="E407" s="161"/>
      <c r="F407" s="161"/>
      <c r="G407" s="161"/>
      <c r="H407" s="161"/>
      <c r="I407" s="161"/>
      <c r="J407" s="460"/>
      <c r="L407" s="118" t="s">
        <v>3136</v>
      </c>
      <c r="M407" s="160" t="e">
        <f>VLOOKUP($O407,#REF!,7,FALSE)</f>
        <v>#REF!</v>
      </c>
      <c r="O407" s="289" t="s">
        <v>2177</v>
      </c>
    </row>
    <row r="408" spans="1:15" outlineLevel="1">
      <c r="A408" s="681"/>
      <c r="B408" s="1142" t="s">
        <v>3147</v>
      </c>
      <c r="C408" s="161">
        <v>2</v>
      </c>
      <c r="D408" s="682" t="s">
        <v>2</v>
      </c>
      <c r="E408" s="161"/>
      <c r="F408" s="161"/>
      <c r="G408" s="161"/>
      <c r="H408" s="161"/>
      <c r="I408" s="161"/>
      <c r="J408" s="460"/>
      <c r="L408" s="118" t="s">
        <v>3136</v>
      </c>
      <c r="M408" s="118" t="s">
        <v>3136</v>
      </c>
      <c r="O408" s="289" t="s">
        <v>2182</v>
      </c>
    </row>
    <row r="409" spans="1:15" outlineLevel="1">
      <c r="A409" s="681"/>
      <c r="B409" s="1142" t="s">
        <v>3148</v>
      </c>
      <c r="C409" s="161">
        <v>3</v>
      </c>
      <c r="D409" s="682" t="s">
        <v>2</v>
      </c>
      <c r="E409" s="161"/>
      <c r="F409" s="161"/>
      <c r="G409" s="161"/>
      <c r="H409" s="161"/>
      <c r="I409" s="161"/>
      <c r="J409" s="460"/>
      <c r="L409" s="118" t="s">
        <v>3136</v>
      </c>
      <c r="M409" s="118" t="s">
        <v>3136</v>
      </c>
      <c r="O409" s="289" t="s">
        <v>2183</v>
      </c>
    </row>
    <row r="410" spans="1:15" outlineLevel="1">
      <c r="A410" s="689"/>
      <c r="B410" s="1138" t="s">
        <v>1195</v>
      </c>
      <c r="C410" s="161"/>
      <c r="D410" s="450"/>
      <c r="E410" s="161"/>
      <c r="F410" s="161"/>
      <c r="G410" s="165"/>
      <c r="H410" s="161"/>
      <c r="I410" s="161"/>
      <c r="J410" s="460"/>
      <c r="L410" s="160"/>
      <c r="M410" s="160"/>
      <c r="O410" s="289"/>
    </row>
    <row r="411" spans="1:15" outlineLevel="1">
      <c r="A411" s="681"/>
      <c r="B411" s="1026" t="s">
        <v>1193</v>
      </c>
      <c r="C411" s="161">
        <v>4</v>
      </c>
      <c r="D411" s="682" t="s">
        <v>645</v>
      </c>
      <c r="E411" s="161"/>
      <c r="F411" s="161"/>
      <c r="G411" s="161"/>
      <c r="H411" s="161"/>
      <c r="I411" s="161"/>
      <c r="J411" s="460"/>
      <c r="L411" s="118" t="s">
        <v>3137</v>
      </c>
      <c r="M411" s="118" t="s">
        <v>3137</v>
      </c>
      <c r="O411" s="289" t="s">
        <v>2181</v>
      </c>
    </row>
    <row r="412" spans="1:15" outlineLevel="1">
      <c r="A412" s="681"/>
      <c r="B412" s="1026" t="s">
        <v>1186</v>
      </c>
      <c r="C412" s="161">
        <v>4</v>
      </c>
      <c r="D412" s="682" t="s">
        <v>645</v>
      </c>
      <c r="E412" s="161"/>
      <c r="F412" s="161"/>
      <c r="G412" s="161"/>
      <c r="H412" s="161"/>
      <c r="I412" s="161"/>
      <c r="J412" s="460"/>
      <c r="L412" s="118" t="s">
        <v>3137</v>
      </c>
      <c r="M412" s="160" t="e">
        <f>VLOOKUP($O412,#REF!,7,FALSE)</f>
        <v>#REF!</v>
      </c>
      <c r="O412" s="289" t="s">
        <v>2177</v>
      </c>
    </row>
    <row r="413" spans="1:15" outlineLevel="1">
      <c r="A413" s="681"/>
      <c r="B413" s="1142" t="s">
        <v>3147</v>
      </c>
      <c r="C413" s="161">
        <v>2</v>
      </c>
      <c r="D413" s="682" t="s">
        <v>2</v>
      </c>
      <c r="E413" s="161"/>
      <c r="F413" s="161"/>
      <c r="G413" s="161"/>
      <c r="H413" s="161"/>
      <c r="I413" s="161"/>
      <c r="J413" s="460"/>
      <c r="L413" s="118" t="s">
        <v>3137</v>
      </c>
      <c r="M413" s="118" t="s">
        <v>3137</v>
      </c>
      <c r="O413" s="289" t="s">
        <v>2182</v>
      </c>
    </row>
    <row r="414" spans="1:15" outlineLevel="1">
      <c r="A414" s="689"/>
      <c r="B414" s="1138" t="s">
        <v>1196</v>
      </c>
      <c r="C414" s="161"/>
      <c r="D414" s="450"/>
      <c r="E414" s="161"/>
      <c r="F414" s="161"/>
      <c r="G414" s="165"/>
      <c r="H414" s="161"/>
      <c r="I414" s="161"/>
      <c r="J414" s="460"/>
      <c r="L414" s="160"/>
      <c r="M414" s="160"/>
      <c r="O414" s="289"/>
    </row>
    <row r="415" spans="1:15" outlineLevel="1">
      <c r="A415" s="681"/>
      <c r="B415" s="1026" t="s">
        <v>1193</v>
      </c>
      <c r="C415" s="161">
        <v>9</v>
      </c>
      <c r="D415" s="682" t="s">
        <v>645</v>
      </c>
      <c r="E415" s="161"/>
      <c r="F415" s="161"/>
      <c r="G415" s="161"/>
      <c r="H415" s="161"/>
      <c r="I415" s="161"/>
      <c r="J415" s="460"/>
      <c r="L415" s="118" t="s">
        <v>3137</v>
      </c>
      <c r="M415" s="118" t="s">
        <v>3137</v>
      </c>
      <c r="O415" s="289" t="s">
        <v>2181</v>
      </c>
    </row>
    <row r="416" spans="1:15" outlineLevel="1">
      <c r="A416" s="681"/>
      <c r="B416" s="1026" t="s">
        <v>1186</v>
      </c>
      <c r="C416" s="161">
        <v>9</v>
      </c>
      <c r="D416" s="682" t="s">
        <v>645</v>
      </c>
      <c r="E416" s="161"/>
      <c r="F416" s="161"/>
      <c r="G416" s="161"/>
      <c r="H416" s="161"/>
      <c r="I416" s="161"/>
      <c r="J416" s="460"/>
      <c r="L416" s="118" t="s">
        <v>3137</v>
      </c>
      <c r="M416" s="160" t="e">
        <f>VLOOKUP($O416,#REF!,7,FALSE)</f>
        <v>#REF!</v>
      </c>
      <c r="O416" s="289" t="s">
        <v>2177</v>
      </c>
    </row>
    <row r="417" spans="1:15" outlineLevel="1">
      <c r="A417" s="681"/>
      <c r="B417" s="1142" t="s">
        <v>3147</v>
      </c>
      <c r="C417" s="161">
        <v>2</v>
      </c>
      <c r="D417" s="682" t="s">
        <v>2</v>
      </c>
      <c r="E417" s="161"/>
      <c r="F417" s="161"/>
      <c r="G417" s="161"/>
      <c r="H417" s="161"/>
      <c r="I417" s="161"/>
      <c r="J417" s="460"/>
      <c r="L417" s="118" t="s">
        <v>3137</v>
      </c>
      <c r="M417" s="118" t="s">
        <v>3137</v>
      </c>
      <c r="O417" s="289" t="s">
        <v>2182</v>
      </c>
    </row>
    <row r="418" spans="1:15" outlineLevel="1">
      <c r="A418" s="689"/>
      <c r="B418" s="1138" t="s">
        <v>1197</v>
      </c>
      <c r="C418" s="165"/>
      <c r="D418" s="682"/>
      <c r="E418" s="161"/>
      <c r="F418" s="161"/>
      <c r="G418" s="165"/>
      <c r="H418" s="161"/>
      <c r="I418" s="161"/>
      <c r="J418" s="460"/>
      <c r="L418" s="160"/>
      <c r="M418" s="160"/>
      <c r="O418" s="289"/>
    </row>
    <row r="419" spans="1:15" outlineLevel="1">
      <c r="A419" s="689"/>
      <c r="B419" s="1138" t="s">
        <v>1198</v>
      </c>
      <c r="C419" s="161"/>
      <c r="D419" s="450"/>
      <c r="E419" s="161"/>
      <c r="F419" s="161"/>
      <c r="G419" s="165"/>
      <c r="H419" s="161"/>
      <c r="I419" s="161"/>
      <c r="J419" s="460"/>
      <c r="L419" s="160"/>
      <c r="M419" s="160"/>
      <c r="O419" s="289"/>
    </row>
    <row r="420" spans="1:15" outlineLevel="1">
      <c r="A420" s="681"/>
      <c r="B420" s="1026" t="s">
        <v>3149</v>
      </c>
      <c r="C420" s="161">
        <v>1</v>
      </c>
      <c r="D420" s="682" t="s">
        <v>2</v>
      </c>
      <c r="E420" s="161"/>
      <c r="F420" s="161"/>
      <c r="G420" s="161"/>
      <c r="H420" s="161"/>
      <c r="I420" s="161"/>
      <c r="J420" s="460"/>
      <c r="L420" s="118" t="s">
        <v>3137</v>
      </c>
      <c r="M420" s="118" t="s">
        <v>3137</v>
      </c>
      <c r="O420" s="289" t="s">
        <v>2184</v>
      </c>
    </row>
    <row r="421" spans="1:15" outlineLevel="1">
      <c r="A421" s="689"/>
      <c r="B421" s="1138" t="s">
        <v>1199</v>
      </c>
      <c r="C421" s="161"/>
      <c r="D421" s="450"/>
      <c r="E421" s="161"/>
      <c r="F421" s="161"/>
      <c r="G421" s="165"/>
      <c r="H421" s="161"/>
      <c r="I421" s="161"/>
      <c r="J421" s="460"/>
      <c r="L421" s="160"/>
      <c r="M421" s="160"/>
      <c r="O421" s="289"/>
    </row>
    <row r="422" spans="1:15" outlineLevel="1">
      <c r="A422" s="681"/>
      <c r="B422" s="1026" t="s">
        <v>3149</v>
      </c>
      <c r="C422" s="161">
        <v>1</v>
      </c>
      <c r="D422" s="682" t="s">
        <v>2</v>
      </c>
      <c r="E422" s="161"/>
      <c r="F422" s="161"/>
      <c r="G422" s="161"/>
      <c r="H422" s="161"/>
      <c r="I422" s="161"/>
      <c r="J422" s="460"/>
      <c r="L422" s="118" t="s">
        <v>3137</v>
      </c>
      <c r="M422" s="118" t="s">
        <v>3137</v>
      </c>
      <c r="O422" s="289" t="s">
        <v>2184</v>
      </c>
    </row>
    <row r="423" spans="1:15" outlineLevel="1">
      <c r="A423" s="689"/>
      <c r="B423" s="1138" t="s">
        <v>1200</v>
      </c>
      <c r="C423" s="161"/>
      <c r="D423" s="450"/>
      <c r="E423" s="161"/>
      <c r="F423" s="161"/>
      <c r="G423" s="165"/>
      <c r="H423" s="161"/>
      <c r="I423" s="161"/>
      <c r="J423" s="460"/>
      <c r="L423" s="160"/>
      <c r="M423" s="160"/>
      <c r="O423" s="289"/>
    </row>
    <row r="424" spans="1:15" outlineLevel="1">
      <c r="A424" s="681"/>
      <c r="B424" s="1026" t="s">
        <v>3149</v>
      </c>
      <c r="C424" s="161">
        <v>2</v>
      </c>
      <c r="D424" s="682" t="s">
        <v>2</v>
      </c>
      <c r="E424" s="161"/>
      <c r="F424" s="161"/>
      <c r="G424" s="161"/>
      <c r="H424" s="161"/>
      <c r="I424" s="161"/>
      <c r="J424" s="460"/>
      <c r="L424" s="118" t="s">
        <v>3137</v>
      </c>
      <c r="M424" s="118" t="s">
        <v>3137</v>
      </c>
      <c r="O424" s="289" t="s">
        <v>2184</v>
      </c>
    </row>
    <row r="425" spans="1:15" outlineLevel="1">
      <c r="A425" s="689"/>
      <c r="B425" s="1138" t="s">
        <v>1201</v>
      </c>
      <c r="C425" s="161"/>
      <c r="D425" s="450"/>
      <c r="E425" s="161"/>
      <c r="F425" s="161"/>
      <c r="G425" s="165"/>
      <c r="H425" s="161"/>
      <c r="I425" s="161"/>
      <c r="J425" s="460"/>
      <c r="L425" s="160"/>
      <c r="M425" s="160"/>
      <c r="O425" s="289"/>
    </row>
    <row r="426" spans="1:15" outlineLevel="1">
      <c r="A426" s="681"/>
      <c r="B426" s="1026" t="s">
        <v>3149</v>
      </c>
      <c r="C426" s="161">
        <v>1</v>
      </c>
      <c r="D426" s="682" t="s">
        <v>2</v>
      </c>
      <c r="E426" s="161"/>
      <c r="F426" s="161"/>
      <c r="G426" s="161"/>
      <c r="H426" s="161"/>
      <c r="I426" s="161"/>
      <c r="J426" s="460"/>
      <c r="L426" s="118" t="s">
        <v>3137</v>
      </c>
      <c r="M426" s="118" t="s">
        <v>3137</v>
      </c>
      <c r="O426" s="289" t="s">
        <v>2184</v>
      </c>
    </row>
    <row r="427" spans="1:15" outlineLevel="1">
      <c r="A427" s="689"/>
      <c r="B427" s="1138" t="s">
        <v>1202</v>
      </c>
      <c r="C427" s="165"/>
      <c r="D427" s="682"/>
      <c r="E427" s="161"/>
      <c r="F427" s="161"/>
      <c r="G427" s="165"/>
      <c r="H427" s="161"/>
      <c r="I427" s="161"/>
      <c r="J427" s="460"/>
      <c r="L427" s="160"/>
      <c r="M427" s="160"/>
      <c r="O427" s="289"/>
    </row>
    <row r="428" spans="1:15" outlineLevel="1">
      <c r="A428" s="681"/>
      <c r="B428" s="1026" t="s">
        <v>1203</v>
      </c>
      <c r="C428" s="161">
        <v>385</v>
      </c>
      <c r="D428" s="682" t="s">
        <v>2</v>
      </c>
      <c r="E428" s="161"/>
      <c r="F428" s="161"/>
      <c r="G428" s="161"/>
      <c r="H428" s="161"/>
      <c r="I428" s="161"/>
      <c r="J428" s="460"/>
      <c r="L428" s="160" t="e">
        <f>VLOOKUP($O428,#REF!,6,FALSE)</f>
        <v>#REF!</v>
      </c>
      <c r="M428" s="160" t="e">
        <f>VLOOKUP($O428,#REF!,7,FALSE)</f>
        <v>#REF!</v>
      </c>
      <c r="O428" s="289" t="s">
        <v>2185</v>
      </c>
    </row>
    <row r="429" spans="1:15" outlineLevel="1">
      <c r="A429" s="684"/>
      <c r="B429" s="1140" t="s">
        <v>1794</v>
      </c>
      <c r="C429" s="161">
        <v>60</v>
      </c>
      <c r="D429" s="287" t="s">
        <v>1094</v>
      </c>
      <c r="E429" s="161"/>
      <c r="F429" s="161"/>
      <c r="G429" s="161"/>
      <c r="H429" s="161"/>
      <c r="I429" s="161"/>
      <c r="J429" s="460"/>
      <c r="L429" s="118" t="s">
        <v>3137</v>
      </c>
      <c r="M429" s="160" t="e">
        <f>VLOOKUP($O429,#REF!,7,FALSE)</f>
        <v>#REF!</v>
      </c>
      <c r="O429" s="289" t="s">
        <v>2005</v>
      </c>
    </row>
    <row r="430" spans="1:15" outlineLevel="1">
      <c r="A430" s="684"/>
      <c r="B430" s="1140" t="s">
        <v>1874</v>
      </c>
      <c r="C430" s="161">
        <v>60</v>
      </c>
      <c r="D430" s="287" t="s">
        <v>1094</v>
      </c>
      <c r="E430" s="161"/>
      <c r="F430" s="161"/>
      <c r="G430" s="161"/>
      <c r="H430" s="161"/>
      <c r="I430" s="161"/>
      <c r="J430" s="460"/>
      <c r="L430" s="118" t="s">
        <v>3137</v>
      </c>
      <c r="M430" s="160" t="e">
        <f>VLOOKUP($O430,#REF!,7,FALSE)</f>
        <v>#REF!</v>
      </c>
      <c r="O430" s="289" t="s">
        <v>1936</v>
      </c>
    </row>
    <row r="431" spans="1:15">
      <c r="A431" s="680"/>
      <c r="B431" s="1141" t="s">
        <v>888</v>
      </c>
      <c r="C431" s="469"/>
      <c r="D431" s="678"/>
      <c r="E431" s="469"/>
      <c r="F431" s="469"/>
      <c r="G431" s="469"/>
      <c r="H431" s="469"/>
      <c r="I431" s="469"/>
      <c r="J431" s="679"/>
      <c r="L431" s="471"/>
      <c r="M431" s="471"/>
      <c r="O431" s="472"/>
    </row>
    <row r="432" spans="1:15">
      <c r="A432" s="450">
        <v>11</v>
      </c>
      <c r="B432" s="1138" t="s">
        <v>1302</v>
      </c>
      <c r="C432" s="295"/>
      <c r="D432" s="682"/>
      <c r="E432" s="165"/>
      <c r="F432" s="162"/>
      <c r="G432" s="162"/>
      <c r="H432" s="162"/>
      <c r="I432" s="162"/>
      <c r="J432" s="682"/>
      <c r="L432" s="353"/>
      <c r="M432" s="353"/>
      <c r="O432" s="692"/>
    </row>
    <row r="433" spans="1:15" outlineLevel="1">
      <c r="A433" s="450"/>
      <c r="B433" s="1026" t="s">
        <v>1089</v>
      </c>
      <c r="C433" s="295"/>
      <c r="D433" s="682"/>
      <c r="E433" s="161"/>
      <c r="F433" s="161"/>
      <c r="G433" s="165"/>
      <c r="H433" s="161"/>
      <c r="I433" s="161"/>
      <c r="J433" s="460"/>
      <c r="L433" s="160"/>
      <c r="M433" s="160"/>
      <c r="O433" s="289"/>
    </row>
    <row r="434" spans="1:15" outlineLevel="1">
      <c r="A434" s="695"/>
      <c r="B434" s="1026" t="s">
        <v>1090</v>
      </c>
      <c r="C434" s="161">
        <v>466</v>
      </c>
      <c r="D434" s="682" t="s">
        <v>645</v>
      </c>
      <c r="E434" s="161"/>
      <c r="F434" s="161"/>
      <c r="G434" s="161"/>
      <c r="H434" s="161"/>
      <c r="I434" s="161"/>
      <c r="J434" s="460"/>
      <c r="L434" s="118" t="s">
        <v>3137</v>
      </c>
      <c r="M434" s="118" t="s">
        <v>3137</v>
      </c>
      <c r="O434" s="289" t="s">
        <v>2186</v>
      </c>
    </row>
    <row r="435" spans="1:15" outlineLevel="1">
      <c r="A435" s="684"/>
      <c r="B435" s="1026" t="s">
        <v>1832</v>
      </c>
      <c r="C435" s="161">
        <v>249</v>
      </c>
      <c r="D435" s="287" t="s">
        <v>645</v>
      </c>
      <c r="E435" s="161"/>
      <c r="F435" s="161"/>
      <c r="G435" s="161"/>
      <c r="H435" s="161"/>
      <c r="I435" s="161"/>
      <c r="J435" s="460"/>
      <c r="L435" s="118" t="s">
        <v>3137</v>
      </c>
      <c r="M435" s="118" t="s">
        <v>3137</v>
      </c>
      <c r="O435" s="289" t="s">
        <v>2186</v>
      </c>
    </row>
    <row r="436" spans="1:15" outlineLevel="1">
      <c r="A436" s="695"/>
      <c r="B436" s="1026" t="s">
        <v>1091</v>
      </c>
      <c r="C436" s="161">
        <v>3409</v>
      </c>
      <c r="D436" s="682" t="s">
        <v>645</v>
      </c>
      <c r="E436" s="161"/>
      <c r="F436" s="161"/>
      <c r="G436" s="161"/>
      <c r="H436" s="161"/>
      <c r="I436" s="161"/>
      <c r="J436" s="460"/>
      <c r="L436" s="118" t="s">
        <v>3137</v>
      </c>
      <c r="M436" s="118" t="s">
        <v>3137</v>
      </c>
      <c r="O436" s="289" t="s">
        <v>2187</v>
      </c>
    </row>
    <row r="437" spans="1:15" outlineLevel="1">
      <c r="A437" s="695"/>
      <c r="B437" s="1026" t="s">
        <v>1101</v>
      </c>
      <c r="C437" s="161">
        <v>7</v>
      </c>
      <c r="D437" s="682" t="s">
        <v>645</v>
      </c>
      <c r="E437" s="161"/>
      <c r="F437" s="161"/>
      <c r="G437" s="161"/>
      <c r="H437" s="161"/>
      <c r="I437" s="161"/>
      <c r="J437" s="460"/>
      <c r="L437" s="118" t="s">
        <v>3137</v>
      </c>
      <c r="M437" s="118" t="s">
        <v>3137</v>
      </c>
      <c r="O437" s="289" t="s">
        <v>2186</v>
      </c>
    </row>
    <row r="438" spans="1:15" outlineLevel="1">
      <c r="A438" s="682"/>
      <c r="B438" s="1026" t="s">
        <v>1104</v>
      </c>
      <c r="C438" s="161">
        <v>114</v>
      </c>
      <c r="D438" s="682" t="s">
        <v>645</v>
      </c>
      <c r="E438" s="161"/>
      <c r="F438" s="161"/>
      <c r="G438" s="161"/>
      <c r="H438" s="161"/>
      <c r="I438" s="161"/>
      <c r="J438" s="460"/>
      <c r="L438" s="118" t="s">
        <v>3137</v>
      </c>
      <c r="M438" s="118" t="s">
        <v>3137</v>
      </c>
      <c r="O438" s="289" t="s">
        <v>2186</v>
      </c>
    </row>
    <row r="439" spans="1:15" outlineLevel="1">
      <c r="A439" s="695"/>
      <c r="B439" s="1026" t="s">
        <v>1092</v>
      </c>
      <c r="C439" s="161">
        <v>626</v>
      </c>
      <c r="D439" s="682" t="s">
        <v>645</v>
      </c>
      <c r="E439" s="161"/>
      <c r="F439" s="161"/>
      <c r="G439" s="161"/>
      <c r="H439" s="161"/>
      <c r="I439" s="161"/>
      <c r="J439" s="460"/>
      <c r="L439" s="118" t="s">
        <v>3137</v>
      </c>
      <c r="M439" s="118" t="s">
        <v>3137</v>
      </c>
      <c r="O439" s="289" t="s">
        <v>2188</v>
      </c>
    </row>
    <row r="440" spans="1:15" outlineLevel="1">
      <c r="A440" s="695"/>
      <c r="B440" s="1026" t="s">
        <v>1093</v>
      </c>
      <c r="C440" s="161">
        <v>125</v>
      </c>
      <c r="D440" s="160" t="s">
        <v>1094</v>
      </c>
      <c r="E440" s="161"/>
      <c r="F440" s="161"/>
      <c r="G440" s="161"/>
      <c r="H440" s="161"/>
      <c r="I440" s="161"/>
      <c r="J440" s="460"/>
      <c r="L440" s="118" t="s">
        <v>3137</v>
      </c>
      <c r="M440" s="118" t="s">
        <v>3137</v>
      </c>
      <c r="O440" s="289" t="s">
        <v>2189</v>
      </c>
    </row>
    <row r="441" spans="1:15" outlineLevel="1">
      <c r="A441" s="450"/>
      <c r="B441" s="1026" t="s">
        <v>1102</v>
      </c>
      <c r="C441" s="161">
        <v>256</v>
      </c>
      <c r="D441" s="160" t="s">
        <v>1094</v>
      </c>
      <c r="E441" s="161"/>
      <c r="F441" s="161"/>
      <c r="G441" s="161"/>
      <c r="H441" s="161"/>
      <c r="I441" s="161"/>
      <c r="J441" s="460"/>
      <c r="L441" s="118" t="s">
        <v>3137</v>
      </c>
      <c r="M441" s="118" t="s">
        <v>3137</v>
      </c>
      <c r="O441" s="289" t="s">
        <v>1988</v>
      </c>
    </row>
    <row r="442" spans="1:15" outlineLevel="1">
      <c r="A442" s="450"/>
      <c r="B442" s="1026" t="s">
        <v>1096</v>
      </c>
      <c r="C442" s="295"/>
      <c r="D442" s="682"/>
      <c r="E442" s="161"/>
      <c r="F442" s="161"/>
      <c r="G442" s="165"/>
      <c r="H442" s="161"/>
      <c r="I442" s="161"/>
      <c r="J442" s="460"/>
      <c r="L442" s="160"/>
      <c r="M442" s="160"/>
      <c r="O442" s="289"/>
    </row>
    <row r="443" spans="1:15" outlineLevel="1">
      <c r="A443" s="450"/>
      <c r="B443" s="1026" t="s">
        <v>1103</v>
      </c>
      <c r="C443" s="161">
        <v>77</v>
      </c>
      <c r="D443" s="160" t="s">
        <v>1094</v>
      </c>
      <c r="E443" s="161"/>
      <c r="F443" s="161"/>
      <c r="G443" s="161"/>
      <c r="H443" s="161"/>
      <c r="I443" s="161"/>
      <c r="J443" s="460"/>
      <c r="L443" s="118" t="s">
        <v>3137</v>
      </c>
      <c r="M443" s="118" t="s">
        <v>3137</v>
      </c>
      <c r="O443" s="289" t="s">
        <v>1988</v>
      </c>
    </row>
    <row r="444" spans="1:15" outlineLevel="1">
      <c r="A444" s="450"/>
      <c r="B444" s="1026" t="s">
        <v>1096</v>
      </c>
      <c r="C444" s="295"/>
      <c r="D444" s="682"/>
      <c r="E444" s="161"/>
      <c r="F444" s="161"/>
      <c r="G444" s="165"/>
      <c r="H444" s="161"/>
      <c r="I444" s="161"/>
      <c r="J444" s="460"/>
      <c r="L444" s="160"/>
      <c r="M444" s="160"/>
      <c r="O444" s="289"/>
    </row>
    <row r="445" spans="1:15" outlineLevel="1">
      <c r="A445" s="695"/>
      <c r="B445" s="1026" t="s">
        <v>1095</v>
      </c>
      <c r="C445" s="161">
        <v>7</v>
      </c>
      <c r="D445" s="160" t="s">
        <v>1094</v>
      </c>
      <c r="E445" s="161"/>
      <c r="F445" s="161"/>
      <c r="G445" s="161"/>
      <c r="H445" s="161"/>
      <c r="I445" s="161"/>
      <c r="J445" s="460"/>
      <c r="L445" s="118" t="s">
        <v>3138</v>
      </c>
      <c r="M445" s="118" t="s">
        <v>3138</v>
      </c>
      <c r="O445" s="289" t="s">
        <v>1988</v>
      </c>
    </row>
    <row r="446" spans="1:15" outlineLevel="1">
      <c r="A446" s="695"/>
      <c r="B446" s="1026" t="s">
        <v>1096</v>
      </c>
      <c r="C446" s="295"/>
      <c r="D446" s="682"/>
      <c r="E446" s="161"/>
      <c r="F446" s="161"/>
      <c r="G446" s="165"/>
      <c r="H446" s="161"/>
      <c r="I446" s="161"/>
      <c r="J446" s="460"/>
      <c r="L446" s="160"/>
      <c r="M446" s="160"/>
      <c r="O446" s="289"/>
    </row>
    <row r="447" spans="1:15" outlineLevel="1">
      <c r="A447" s="695"/>
      <c r="B447" s="1026" t="s">
        <v>1097</v>
      </c>
      <c r="C447" s="161">
        <v>19</v>
      </c>
      <c r="D447" s="160" t="s">
        <v>1094</v>
      </c>
      <c r="E447" s="161"/>
      <c r="F447" s="161"/>
      <c r="G447" s="161"/>
      <c r="H447" s="161"/>
      <c r="I447" s="161"/>
      <c r="J447" s="460"/>
      <c r="L447" s="118" t="s">
        <v>3138</v>
      </c>
      <c r="M447" s="118" t="s">
        <v>3138</v>
      </c>
      <c r="O447" s="289" t="s">
        <v>1988</v>
      </c>
    </row>
    <row r="448" spans="1:15" outlineLevel="1">
      <c r="A448" s="695"/>
      <c r="B448" s="1026" t="s">
        <v>1096</v>
      </c>
      <c r="C448" s="295"/>
      <c r="D448" s="682"/>
      <c r="E448" s="161"/>
      <c r="F448" s="161"/>
      <c r="G448" s="165"/>
      <c r="H448" s="161"/>
      <c r="I448" s="161"/>
      <c r="J448" s="460"/>
      <c r="L448" s="160"/>
      <c r="M448" s="160"/>
      <c r="O448" s="289"/>
    </row>
    <row r="449" spans="1:15" outlineLevel="1">
      <c r="A449" s="695"/>
      <c r="B449" s="1026" t="s">
        <v>1098</v>
      </c>
      <c r="C449" s="161">
        <v>293</v>
      </c>
      <c r="D449" s="682" t="s">
        <v>645</v>
      </c>
      <c r="E449" s="161"/>
      <c r="F449" s="161"/>
      <c r="G449" s="161"/>
      <c r="H449" s="161"/>
      <c r="I449" s="161"/>
      <c r="J449" s="460"/>
      <c r="L449" s="118" t="s">
        <v>3138</v>
      </c>
      <c r="M449" s="118" t="s">
        <v>3138</v>
      </c>
      <c r="O449" s="289" t="s">
        <v>2190</v>
      </c>
    </row>
    <row r="450" spans="1:15" outlineLevel="1">
      <c r="A450" s="695"/>
      <c r="B450" s="1026" t="s">
        <v>1099</v>
      </c>
      <c r="C450" s="161">
        <v>88</v>
      </c>
      <c r="D450" s="160" t="s">
        <v>1094</v>
      </c>
      <c r="E450" s="161"/>
      <c r="F450" s="161"/>
      <c r="G450" s="161"/>
      <c r="H450" s="161"/>
      <c r="I450" s="161"/>
      <c r="J450" s="460"/>
      <c r="L450" s="160" t="e">
        <f>VLOOKUP($O450,#REF!,6,FALSE)</f>
        <v>#REF!</v>
      </c>
      <c r="M450" s="160" t="e">
        <f>VLOOKUP($O450,#REF!,7,FALSE)</f>
        <v>#REF!</v>
      </c>
      <c r="O450" s="289" t="s">
        <v>2033</v>
      </c>
    </row>
    <row r="451" spans="1:15" outlineLevel="1">
      <c r="A451" s="682"/>
      <c r="B451" s="1026" t="s">
        <v>1105</v>
      </c>
      <c r="C451" s="161">
        <v>64</v>
      </c>
      <c r="D451" s="160" t="s">
        <v>1094</v>
      </c>
      <c r="E451" s="161"/>
      <c r="F451" s="161"/>
      <c r="G451" s="161"/>
      <c r="H451" s="161"/>
      <c r="I451" s="161"/>
      <c r="J451" s="460"/>
      <c r="L451" s="118" t="s">
        <v>3138</v>
      </c>
      <c r="M451" s="118" t="s">
        <v>3138</v>
      </c>
      <c r="O451" s="289" t="s">
        <v>2191</v>
      </c>
    </row>
    <row r="452" spans="1:15" outlineLevel="1">
      <c r="A452" s="682"/>
      <c r="B452" s="1026" t="s">
        <v>1106</v>
      </c>
      <c r="C452" s="161">
        <v>64</v>
      </c>
      <c r="D452" s="160" t="s">
        <v>1094</v>
      </c>
      <c r="E452" s="161"/>
      <c r="F452" s="161"/>
      <c r="G452" s="161"/>
      <c r="H452" s="161"/>
      <c r="I452" s="161"/>
      <c r="J452" s="460"/>
      <c r="L452" s="160" t="e">
        <f>VLOOKUP($O452,#REF!,6,FALSE)</f>
        <v>#REF!</v>
      </c>
      <c r="M452" s="160" t="e">
        <f>VLOOKUP($O452,#REF!,7,FALSE)</f>
        <v>#REF!</v>
      </c>
      <c r="O452" s="289" t="s">
        <v>2033</v>
      </c>
    </row>
    <row r="453" spans="1:15">
      <c r="A453" s="680"/>
      <c r="B453" s="1141" t="s">
        <v>888</v>
      </c>
      <c r="C453" s="469"/>
      <c r="D453" s="678"/>
      <c r="E453" s="469"/>
      <c r="F453" s="469"/>
      <c r="G453" s="469"/>
      <c r="H453" s="469"/>
      <c r="I453" s="469"/>
      <c r="J453" s="679"/>
      <c r="L453" s="471"/>
      <c r="M453" s="471"/>
      <c r="O453" s="472"/>
    </row>
    <row r="454" spans="1:15">
      <c r="A454" s="693">
        <v>12</v>
      </c>
      <c r="B454" s="1137" t="s">
        <v>1107</v>
      </c>
      <c r="C454" s="296"/>
      <c r="D454" s="691"/>
      <c r="E454" s="169"/>
      <c r="F454" s="169"/>
      <c r="G454" s="162"/>
      <c r="H454" s="169"/>
      <c r="I454" s="169"/>
      <c r="J454" s="455"/>
      <c r="L454" s="168"/>
      <c r="M454" s="168"/>
      <c r="O454" s="339"/>
    </row>
    <row r="455" spans="1:15" outlineLevel="1">
      <c r="A455" s="682"/>
      <c r="B455" s="1026" t="s">
        <v>1108</v>
      </c>
      <c r="C455" s="161">
        <v>369</v>
      </c>
      <c r="D455" s="682" t="s">
        <v>645</v>
      </c>
      <c r="E455" s="161"/>
      <c r="F455" s="161"/>
      <c r="G455" s="161"/>
      <c r="H455" s="161"/>
      <c r="I455" s="161"/>
      <c r="J455" s="460"/>
      <c r="L455" s="118" t="s">
        <v>3138</v>
      </c>
      <c r="M455" s="118" t="s">
        <v>3138</v>
      </c>
      <c r="O455" s="289" t="s">
        <v>2192</v>
      </c>
    </row>
    <row r="456" spans="1:15" outlineLevel="1">
      <c r="A456" s="682"/>
      <c r="B456" s="1026" t="s">
        <v>1109</v>
      </c>
      <c r="C456" s="161">
        <v>463</v>
      </c>
      <c r="D456" s="682" t="s">
        <v>645</v>
      </c>
      <c r="E456" s="161"/>
      <c r="F456" s="161"/>
      <c r="G456" s="161"/>
      <c r="H456" s="161"/>
      <c r="I456" s="161"/>
      <c r="J456" s="460"/>
      <c r="L456" s="118" t="s">
        <v>3138</v>
      </c>
      <c r="M456" s="118" t="s">
        <v>3138</v>
      </c>
      <c r="O456" s="289" t="s">
        <v>2192</v>
      </c>
    </row>
    <row r="457" spans="1:15" outlineLevel="1">
      <c r="A457" s="682"/>
      <c r="B457" s="1026" t="s">
        <v>1110</v>
      </c>
      <c r="C457" s="161">
        <v>507</v>
      </c>
      <c r="D457" s="682" t="s">
        <v>645</v>
      </c>
      <c r="E457" s="161"/>
      <c r="F457" s="161"/>
      <c r="G457" s="161"/>
      <c r="H457" s="161"/>
      <c r="I457" s="161"/>
      <c r="J457" s="460"/>
      <c r="L457" s="118" t="s">
        <v>3138</v>
      </c>
      <c r="M457" s="118" t="s">
        <v>3138</v>
      </c>
      <c r="O457" s="289" t="s">
        <v>2192</v>
      </c>
    </row>
    <row r="458" spans="1:15" outlineLevel="1">
      <c r="A458" s="682"/>
      <c r="B458" s="1026" t="s">
        <v>1111</v>
      </c>
      <c r="C458" s="161">
        <v>142</v>
      </c>
      <c r="D458" s="682" t="s">
        <v>645</v>
      </c>
      <c r="E458" s="161"/>
      <c r="F458" s="161"/>
      <c r="G458" s="161"/>
      <c r="H458" s="161"/>
      <c r="I458" s="161"/>
      <c r="J458" s="460"/>
      <c r="L458" s="118" t="s">
        <v>3138</v>
      </c>
      <c r="M458" s="118" t="s">
        <v>3138</v>
      </c>
      <c r="O458" s="289" t="s">
        <v>2192</v>
      </c>
    </row>
    <row r="459" spans="1:15" outlineLevel="1">
      <c r="A459" s="682"/>
      <c r="B459" s="1026" t="s">
        <v>1112</v>
      </c>
      <c r="C459" s="161">
        <v>825</v>
      </c>
      <c r="D459" s="682" t="s">
        <v>645</v>
      </c>
      <c r="E459" s="161"/>
      <c r="F459" s="161"/>
      <c r="G459" s="161"/>
      <c r="H459" s="161"/>
      <c r="I459" s="161"/>
      <c r="J459" s="460"/>
      <c r="L459" s="118" t="s">
        <v>3138</v>
      </c>
      <c r="M459" s="118" t="s">
        <v>3138</v>
      </c>
      <c r="O459" s="289" t="s">
        <v>2192</v>
      </c>
    </row>
    <row r="460" spans="1:15" outlineLevel="1">
      <c r="A460" s="682"/>
      <c r="B460" s="1026" t="s">
        <v>1113</v>
      </c>
      <c r="C460" s="161">
        <v>923</v>
      </c>
      <c r="D460" s="682" t="s">
        <v>1094</v>
      </c>
      <c r="E460" s="161"/>
      <c r="F460" s="161"/>
      <c r="G460" s="161"/>
      <c r="H460" s="161"/>
      <c r="I460" s="161"/>
      <c r="J460" s="460"/>
      <c r="L460" s="160" t="e">
        <f>VLOOKUP($O460,#REF!,6,FALSE)</f>
        <v>#REF!</v>
      </c>
      <c r="M460" s="160" t="e">
        <f>VLOOKUP($O460,#REF!,7,FALSE)</f>
        <v>#REF!</v>
      </c>
      <c r="O460" s="289" t="s">
        <v>2033</v>
      </c>
    </row>
    <row r="461" spans="1:15" outlineLevel="1">
      <c r="A461" s="684"/>
      <c r="B461" s="1140" t="s">
        <v>1883</v>
      </c>
      <c r="C461" s="161">
        <v>169</v>
      </c>
      <c r="D461" s="287" t="s">
        <v>645</v>
      </c>
      <c r="E461" s="161"/>
      <c r="F461" s="161"/>
      <c r="G461" s="161"/>
      <c r="H461" s="161"/>
      <c r="I461" s="161"/>
      <c r="J461" s="460"/>
      <c r="L461" s="118" t="s">
        <v>3138</v>
      </c>
      <c r="M461" s="118" t="s">
        <v>3138</v>
      </c>
      <c r="O461" s="289" t="s">
        <v>2193</v>
      </c>
    </row>
    <row r="462" spans="1:15" outlineLevel="1">
      <c r="A462" s="684"/>
      <c r="B462" s="1140" t="s">
        <v>1884</v>
      </c>
      <c r="C462" s="161">
        <v>299</v>
      </c>
      <c r="D462" s="287" t="s">
        <v>645</v>
      </c>
      <c r="E462" s="161"/>
      <c r="F462" s="161"/>
      <c r="G462" s="161"/>
      <c r="H462" s="161"/>
      <c r="I462" s="161"/>
      <c r="J462" s="460"/>
      <c r="L462" s="118" t="s">
        <v>3138</v>
      </c>
      <c r="M462" s="118" t="s">
        <v>3138</v>
      </c>
      <c r="O462" s="289" t="s">
        <v>2194</v>
      </c>
    </row>
    <row r="463" spans="1:15" outlineLevel="1">
      <c r="A463" s="684"/>
      <c r="B463" s="1140" t="s">
        <v>1885</v>
      </c>
      <c r="C463" s="161">
        <v>200</v>
      </c>
      <c r="D463" s="287" t="s">
        <v>645</v>
      </c>
      <c r="E463" s="161"/>
      <c r="F463" s="161"/>
      <c r="G463" s="161"/>
      <c r="H463" s="161"/>
      <c r="I463" s="161"/>
      <c r="J463" s="460"/>
      <c r="L463" s="118" t="s">
        <v>3138</v>
      </c>
      <c r="M463" s="118" t="s">
        <v>3138</v>
      </c>
      <c r="O463" s="289" t="s">
        <v>2195</v>
      </c>
    </row>
    <row r="464" spans="1:15" outlineLevel="1">
      <c r="A464" s="684"/>
      <c r="B464" s="1140" t="s">
        <v>1886</v>
      </c>
      <c r="C464" s="161">
        <v>30</v>
      </c>
      <c r="D464" s="287" t="s">
        <v>645</v>
      </c>
      <c r="E464" s="161"/>
      <c r="F464" s="161"/>
      <c r="G464" s="161"/>
      <c r="H464" s="161"/>
      <c r="I464" s="161"/>
      <c r="J464" s="460"/>
      <c r="L464" s="118" t="s">
        <v>3138</v>
      </c>
      <c r="M464" s="118" t="s">
        <v>3138</v>
      </c>
      <c r="O464" s="289" t="s">
        <v>2196</v>
      </c>
    </row>
    <row r="465" spans="1:15">
      <c r="A465" s="680"/>
      <c r="B465" s="1141" t="s">
        <v>888</v>
      </c>
      <c r="C465" s="469"/>
      <c r="D465" s="678"/>
      <c r="E465" s="469"/>
      <c r="F465" s="469"/>
      <c r="G465" s="469"/>
      <c r="H465" s="469"/>
      <c r="I465" s="469"/>
      <c r="J465" s="679"/>
      <c r="L465" s="471"/>
      <c r="M465" s="471"/>
      <c r="O465" s="472"/>
    </row>
    <row r="466" spans="1:15">
      <c r="A466" s="696">
        <v>13</v>
      </c>
      <c r="B466" s="1149" t="s">
        <v>1355</v>
      </c>
      <c r="C466" s="285"/>
      <c r="D466" s="162"/>
      <c r="E466" s="169"/>
      <c r="F466" s="169"/>
      <c r="G466" s="162"/>
      <c r="H466" s="169"/>
      <c r="I466" s="169"/>
      <c r="J466" s="697"/>
      <c r="L466" s="168"/>
      <c r="M466" s="168"/>
      <c r="O466" s="339"/>
    </row>
    <row r="467" spans="1:15" outlineLevel="1">
      <c r="A467" s="698"/>
      <c r="B467" s="1142" t="s">
        <v>1356</v>
      </c>
      <c r="C467" s="161">
        <v>250</v>
      </c>
      <c r="D467" s="160" t="s">
        <v>645</v>
      </c>
      <c r="E467" s="161"/>
      <c r="F467" s="161"/>
      <c r="G467" s="161"/>
      <c r="H467" s="161"/>
      <c r="I467" s="161"/>
      <c r="J467" s="460"/>
      <c r="L467" s="160" t="e">
        <f>VLOOKUP($O467,#REF!,6,FALSE)</f>
        <v>#REF!</v>
      </c>
      <c r="M467" s="160" t="e">
        <f>VLOOKUP($O467,#REF!,7,FALSE)</f>
        <v>#REF!</v>
      </c>
      <c r="O467" s="289" t="s">
        <v>2197</v>
      </c>
    </row>
    <row r="468" spans="1:15" outlineLevel="1">
      <c r="A468" s="698"/>
      <c r="B468" s="1142" t="s">
        <v>1357</v>
      </c>
      <c r="C468" s="161">
        <v>102</v>
      </c>
      <c r="D468" s="160" t="s">
        <v>645</v>
      </c>
      <c r="E468" s="161"/>
      <c r="F468" s="161"/>
      <c r="G468" s="161"/>
      <c r="H468" s="161"/>
      <c r="I468" s="161"/>
      <c r="J468" s="460"/>
      <c r="L468" s="160" t="e">
        <f>VLOOKUP($O468,#REF!,6,FALSE)</f>
        <v>#REF!</v>
      </c>
      <c r="M468" s="160" t="e">
        <f>VLOOKUP($O468,#REF!,7,FALSE)</f>
        <v>#REF!</v>
      </c>
      <c r="O468" s="289" t="s">
        <v>2198</v>
      </c>
    </row>
    <row r="469" spans="1:15">
      <c r="A469" s="680"/>
      <c r="B469" s="1141" t="s">
        <v>888</v>
      </c>
      <c r="C469" s="469"/>
      <c r="D469" s="678"/>
      <c r="E469" s="469"/>
      <c r="F469" s="469"/>
      <c r="G469" s="469"/>
      <c r="H469" s="469"/>
      <c r="I469" s="469"/>
      <c r="J469" s="679"/>
      <c r="L469" s="471"/>
      <c r="M469" s="471"/>
      <c r="O469" s="472"/>
    </row>
    <row r="470" spans="1:15">
      <c r="A470" s="696">
        <v>14</v>
      </c>
      <c r="B470" s="1149" t="s">
        <v>1887</v>
      </c>
      <c r="C470" s="285"/>
      <c r="D470" s="162"/>
      <c r="E470" s="169"/>
      <c r="F470" s="169"/>
      <c r="G470" s="162"/>
      <c r="H470" s="169"/>
      <c r="I470" s="169"/>
      <c r="J470" s="697"/>
      <c r="L470" s="168"/>
      <c r="M470" s="168"/>
      <c r="O470" s="339"/>
    </row>
    <row r="471" spans="1:15" outlineLevel="1">
      <c r="A471" s="699"/>
      <c r="B471" s="1150" t="s">
        <v>1891</v>
      </c>
      <c r="C471" s="285"/>
      <c r="D471" s="165"/>
      <c r="E471" s="161"/>
      <c r="F471" s="161"/>
      <c r="G471" s="165"/>
      <c r="H471" s="161"/>
      <c r="I471" s="161"/>
      <c r="J471" s="700"/>
      <c r="L471" s="297"/>
      <c r="M471" s="297"/>
      <c r="O471" s="342"/>
    </row>
    <row r="472" spans="1:15" outlineLevel="1">
      <c r="A472" s="701"/>
      <c r="B472" s="1026" t="s">
        <v>1863</v>
      </c>
      <c r="C472" s="161">
        <v>74</v>
      </c>
      <c r="D472" s="287" t="s">
        <v>1094</v>
      </c>
      <c r="E472" s="161"/>
      <c r="F472" s="161"/>
      <c r="G472" s="161"/>
      <c r="H472" s="161"/>
      <c r="I472" s="161"/>
      <c r="J472" s="460"/>
      <c r="L472" s="118" t="s">
        <v>3138</v>
      </c>
      <c r="M472" s="160" t="e">
        <f>VLOOKUP($O472,#REF!,7,FALSE)</f>
        <v>#REF!</v>
      </c>
      <c r="O472" s="291" t="s">
        <v>1981</v>
      </c>
    </row>
    <row r="473" spans="1:15" outlineLevel="1">
      <c r="A473" s="667"/>
      <c r="B473" s="1026" t="s">
        <v>1211</v>
      </c>
      <c r="C473" s="161">
        <v>64</v>
      </c>
      <c r="D473" s="287" t="s">
        <v>645</v>
      </c>
      <c r="E473" s="161"/>
      <c r="F473" s="161"/>
      <c r="G473" s="161"/>
      <c r="H473" s="161"/>
      <c r="I473" s="161"/>
      <c r="J473" s="460"/>
      <c r="L473" s="160" t="e">
        <f>VLOOKUP($O473,#REF!,6,FALSE)</f>
        <v>#REF!</v>
      </c>
      <c r="M473" s="160" t="e">
        <f>VLOOKUP($O473,#REF!,7,FALSE)</f>
        <v>#REF!</v>
      </c>
      <c r="O473" s="291" t="s">
        <v>1979</v>
      </c>
    </row>
    <row r="474" spans="1:15" outlineLevel="1">
      <c r="A474" s="667"/>
      <c r="B474" s="1026" t="s">
        <v>1857</v>
      </c>
      <c r="C474" s="161">
        <v>32</v>
      </c>
      <c r="D474" s="287" t="s">
        <v>1094</v>
      </c>
      <c r="E474" s="161"/>
      <c r="F474" s="161"/>
      <c r="G474" s="161"/>
      <c r="H474" s="161"/>
      <c r="I474" s="161"/>
      <c r="J474" s="460"/>
      <c r="L474" s="160" t="e">
        <f>VLOOKUP($O474,#REF!,6,FALSE)</f>
        <v>#REF!</v>
      </c>
      <c r="M474" s="160" t="e">
        <f>VLOOKUP($O474,#REF!,7,FALSE)</f>
        <v>#REF!</v>
      </c>
      <c r="O474" s="291" t="s">
        <v>3031</v>
      </c>
    </row>
    <row r="475" spans="1:15" outlineLevel="1">
      <c r="A475" s="667"/>
      <c r="B475" s="1026" t="s">
        <v>1858</v>
      </c>
      <c r="C475" s="161">
        <v>82</v>
      </c>
      <c r="D475" s="287" t="s">
        <v>1094</v>
      </c>
      <c r="E475" s="161"/>
      <c r="F475" s="161"/>
      <c r="G475" s="161"/>
      <c r="H475" s="161"/>
      <c r="I475" s="161"/>
      <c r="J475" s="460"/>
      <c r="L475" s="160" t="e">
        <f>VLOOKUP($O475,#REF!,6,FALSE)</f>
        <v>#REF!</v>
      </c>
      <c r="M475" s="160" t="e">
        <f>VLOOKUP($O475,#REF!,7,FALSE)</f>
        <v>#REF!</v>
      </c>
      <c r="O475" s="291" t="s">
        <v>2199</v>
      </c>
    </row>
    <row r="476" spans="1:15" outlineLevel="1">
      <c r="A476" s="667"/>
      <c r="B476" s="1026" t="s">
        <v>1859</v>
      </c>
      <c r="C476" s="161">
        <v>24</v>
      </c>
      <c r="D476" s="287" t="s">
        <v>1094</v>
      </c>
      <c r="E476" s="161"/>
      <c r="F476" s="161"/>
      <c r="G476" s="161"/>
      <c r="H476" s="161"/>
      <c r="I476" s="161"/>
      <c r="J476" s="460"/>
      <c r="L476" s="160" t="e">
        <f>VLOOKUP($O476,#REF!,6,FALSE)</f>
        <v>#REF!</v>
      </c>
      <c r="M476" s="160" t="e">
        <f>VLOOKUP($O476,#REF!,7,FALSE)</f>
        <v>#REF!</v>
      </c>
      <c r="O476" s="291" t="s">
        <v>1985</v>
      </c>
    </row>
    <row r="477" spans="1:15" outlineLevel="1">
      <c r="A477" s="667"/>
      <c r="B477" s="1150" t="s">
        <v>1202</v>
      </c>
      <c r="C477" s="298"/>
      <c r="D477" s="287"/>
      <c r="E477" s="161"/>
      <c r="F477" s="161"/>
      <c r="G477" s="165"/>
      <c r="H477" s="161"/>
      <c r="I477" s="161"/>
      <c r="J477" s="460"/>
      <c r="L477" s="166"/>
      <c r="M477" s="166"/>
      <c r="O477" s="291"/>
    </row>
    <row r="478" spans="1:15" outlineLevel="1">
      <c r="A478" s="667"/>
      <c r="B478" s="1026" t="s">
        <v>1216</v>
      </c>
      <c r="C478" s="161">
        <v>22</v>
      </c>
      <c r="D478" s="287" t="s">
        <v>1094</v>
      </c>
      <c r="E478" s="161"/>
      <c r="F478" s="161"/>
      <c r="G478" s="161"/>
      <c r="H478" s="161"/>
      <c r="I478" s="161"/>
      <c r="J478" s="460"/>
      <c r="L478" s="160" t="e">
        <f>VLOOKUP($O478,#REF!,6,FALSE)</f>
        <v>#REF!</v>
      </c>
      <c r="M478" s="160" t="e">
        <f>VLOOKUP($O478,#REF!,7,FALSE)</f>
        <v>#REF!</v>
      </c>
      <c r="O478" s="291" t="s">
        <v>1999</v>
      </c>
    </row>
    <row r="479" spans="1:15" outlineLevel="1">
      <c r="A479" s="667"/>
      <c r="B479" s="1026" t="s">
        <v>1217</v>
      </c>
      <c r="C479" s="161">
        <v>28.999999999999996</v>
      </c>
      <c r="D479" s="287" t="s">
        <v>1094</v>
      </c>
      <c r="E479" s="161"/>
      <c r="F479" s="161"/>
      <c r="G479" s="161"/>
      <c r="H479" s="161"/>
      <c r="I479" s="161"/>
      <c r="J479" s="460"/>
      <c r="L479" s="160" t="e">
        <f>VLOOKUP($O479,#REF!,6,FALSE)</f>
        <v>#REF!</v>
      </c>
      <c r="M479" s="160" t="e">
        <f>VLOOKUP($O479,#REF!,7,FALSE)</f>
        <v>#REF!</v>
      </c>
      <c r="O479" s="291" t="s">
        <v>2000</v>
      </c>
    </row>
    <row r="480" spans="1:15" outlineLevel="1">
      <c r="A480" s="667"/>
      <c r="B480" s="1026" t="s">
        <v>1220</v>
      </c>
      <c r="C480" s="161">
        <v>28.999999999999996</v>
      </c>
      <c r="D480" s="287" t="s">
        <v>645</v>
      </c>
      <c r="E480" s="161"/>
      <c r="F480" s="161"/>
      <c r="G480" s="161"/>
      <c r="H480" s="161"/>
      <c r="I480" s="161"/>
      <c r="J480" s="460"/>
      <c r="L480" s="118" t="s">
        <v>3138</v>
      </c>
      <c r="M480" s="160" t="e">
        <f>VLOOKUP($O480,#REF!,7,FALSE)</f>
        <v>#REF!</v>
      </c>
      <c r="O480" s="291" t="s">
        <v>2007</v>
      </c>
    </row>
    <row r="481" spans="1:15" outlineLevel="1">
      <c r="A481" s="667"/>
      <c r="B481" s="1026" t="s">
        <v>1907</v>
      </c>
      <c r="C481" s="161">
        <v>25</v>
      </c>
      <c r="D481" s="287" t="s">
        <v>1094</v>
      </c>
      <c r="E481" s="161"/>
      <c r="F481" s="161"/>
      <c r="G481" s="161"/>
      <c r="H481" s="161"/>
      <c r="I481" s="161"/>
      <c r="J481" s="460"/>
      <c r="L481" s="160" t="e">
        <f>VLOOKUP($O481,#REF!,6,FALSE)</f>
        <v>#REF!</v>
      </c>
      <c r="M481" s="160" t="e">
        <f>VLOOKUP($O481,#REF!,7,FALSE)</f>
        <v>#REF!</v>
      </c>
      <c r="O481" s="291" t="s">
        <v>2200</v>
      </c>
    </row>
    <row r="482" spans="1:15" outlineLevel="1">
      <c r="A482" s="667"/>
      <c r="B482" s="1150" t="s">
        <v>1223</v>
      </c>
      <c r="C482" s="298"/>
      <c r="D482" s="287"/>
      <c r="E482" s="161"/>
      <c r="F482" s="161"/>
      <c r="G482" s="165"/>
      <c r="H482" s="161"/>
      <c r="I482" s="161"/>
      <c r="J482" s="460"/>
      <c r="L482" s="166"/>
      <c r="M482" s="166"/>
      <c r="O482" s="291"/>
    </row>
    <row r="483" spans="1:15" outlineLevel="1">
      <c r="A483" s="667"/>
      <c r="B483" s="1026" t="s">
        <v>1119</v>
      </c>
      <c r="C483" s="161">
        <v>19</v>
      </c>
      <c r="D483" s="287" t="s">
        <v>1094</v>
      </c>
      <c r="E483" s="161"/>
      <c r="F483" s="161"/>
      <c r="G483" s="161"/>
      <c r="H483" s="161"/>
      <c r="I483" s="161"/>
      <c r="J483" s="460"/>
      <c r="L483" s="160" t="e">
        <f>VLOOKUP($O483,#REF!,6,FALSE)</f>
        <v>#REF!</v>
      </c>
      <c r="M483" s="160" t="e">
        <f>VLOOKUP($O483,#REF!,7,FALSE)</f>
        <v>#REF!</v>
      </c>
      <c r="O483" s="291" t="s">
        <v>2021</v>
      </c>
    </row>
    <row r="484" spans="1:15" outlineLevel="1">
      <c r="A484" s="667"/>
      <c r="B484" s="1150" t="s">
        <v>1410</v>
      </c>
      <c r="C484" s="298"/>
      <c r="D484" s="287"/>
      <c r="E484" s="161"/>
      <c r="F484" s="161"/>
      <c r="G484" s="165"/>
      <c r="H484" s="161"/>
      <c r="I484" s="161"/>
      <c r="J484" s="460"/>
      <c r="L484" s="166"/>
      <c r="M484" s="166"/>
      <c r="O484" s="291"/>
    </row>
    <row r="485" spans="1:15" outlineLevel="1">
      <c r="A485" s="667"/>
      <c r="B485" s="1026" t="s">
        <v>1892</v>
      </c>
      <c r="C485" s="161">
        <v>28</v>
      </c>
      <c r="D485" s="287" t="s">
        <v>1094</v>
      </c>
      <c r="E485" s="161"/>
      <c r="F485" s="161"/>
      <c r="G485" s="161"/>
      <c r="H485" s="161"/>
      <c r="I485" s="161"/>
      <c r="J485" s="460"/>
      <c r="L485" s="160" t="e">
        <f>VLOOKUP($O485,#REF!,6,FALSE)</f>
        <v>#REF!</v>
      </c>
      <c r="M485" s="160" t="e">
        <f>VLOOKUP($O485,#REF!,7,FALSE)</f>
        <v>#REF!</v>
      </c>
      <c r="O485" s="291" t="s">
        <v>2031</v>
      </c>
    </row>
    <row r="486" spans="1:15" outlineLevel="1">
      <c r="A486" s="667"/>
      <c r="B486" s="1026" t="s">
        <v>1893</v>
      </c>
      <c r="C486" s="161">
        <v>92</v>
      </c>
      <c r="D486" s="287" t="s">
        <v>1094</v>
      </c>
      <c r="E486" s="161"/>
      <c r="F486" s="161"/>
      <c r="G486" s="161"/>
      <c r="H486" s="161"/>
      <c r="I486" s="161"/>
      <c r="J486" s="460"/>
      <c r="L486" s="160" t="e">
        <f>VLOOKUP($O486,#REF!,6,FALSE)</f>
        <v>#REF!</v>
      </c>
      <c r="M486" s="160" t="e">
        <f>VLOOKUP($O486,#REF!,7,FALSE)</f>
        <v>#REF!</v>
      </c>
      <c r="O486" s="291" t="s">
        <v>2033</v>
      </c>
    </row>
    <row r="487" spans="1:15" outlineLevel="1">
      <c r="A487" s="667"/>
      <c r="B487" s="1026" t="s">
        <v>1228</v>
      </c>
      <c r="C487" s="161">
        <v>19</v>
      </c>
      <c r="D487" s="287" t="s">
        <v>1094</v>
      </c>
      <c r="E487" s="161"/>
      <c r="F487" s="161"/>
      <c r="G487" s="161"/>
      <c r="H487" s="161"/>
      <c r="I487" s="161"/>
      <c r="J487" s="460"/>
      <c r="L487" s="118" t="s">
        <v>3138</v>
      </c>
      <c r="M487" s="160" t="e">
        <f>VLOOKUP($O487,#REF!,7,FALSE)</f>
        <v>#REF!</v>
      </c>
      <c r="O487" s="291" t="s">
        <v>2035</v>
      </c>
    </row>
    <row r="488" spans="1:15" outlineLevel="1">
      <c r="A488" s="667"/>
      <c r="B488" s="1150" t="s">
        <v>3028</v>
      </c>
      <c r="C488" s="298"/>
      <c r="D488" s="287"/>
      <c r="E488" s="161"/>
      <c r="F488" s="161"/>
      <c r="G488" s="165"/>
      <c r="H488" s="161"/>
      <c r="I488" s="161"/>
      <c r="J488" s="460"/>
      <c r="L488" s="166"/>
      <c r="M488" s="166"/>
      <c r="O488" s="291"/>
    </row>
    <row r="489" spans="1:15" outlineLevel="1">
      <c r="A489" s="667"/>
      <c r="B489" s="1026" t="s">
        <v>1888</v>
      </c>
      <c r="C489" s="161">
        <v>2</v>
      </c>
      <c r="D489" s="287" t="s">
        <v>2</v>
      </c>
      <c r="E489" s="161"/>
      <c r="F489" s="161"/>
      <c r="G489" s="161"/>
      <c r="H489" s="161"/>
      <c r="I489" s="161"/>
      <c r="J489" s="460"/>
      <c r="L489" s="160" t="e">
        <f>VLOOKUP($O489,#REF!,6,FALSE)</f>
        <v>#REF!</v>
      </c>
      <c r="M489" s="160" t="e">
        <f>VLOOKUP($O489,#REF!,7,FALSE)</f>
        <v>#REF!</v>
      </c>
      <c r="O489" s="291" t="s">
        <v>2201</v>
      </c>
    </row>
    <row r="490" spans="1:15" outlineLevel="1">
      <c r="A490" s="667"/>
      <c r="B490" s="1026" t="s">
        <v>1889</v>
      </c>
      <c r="C490" s="161">
        <v>2</v>
      </c>
      <c r="D490" s="287" t="s">
        <v>2</v>
      </c>
      <c r="E490" s="161"/>
      <c r="F490" s="161"/>
      <c r="G490" s="161"/>
      <c r="H490" s="161"/>
      <c r="I490" s="161"/>
      <c r="J490" s="460"/>
      <c r="L490" s="160" t="e">
        <f>VLOOKUP($O490,#REF!,6,FALSE)</f>
        <v>#REF!</v>
      </c>
      <c r="M490" s="160" t="e">
        <f>VLOOKUP($O490,#REF!,7,FALSE)</f>
        <v>#REF!</v>
      </c>
      <c r="O490" s="291" t="s">
        <v>2202</v>
      </c>
    </row>
    <row r="491" spans="1:15">
      <c r="A491" s="680"/>
      <c r="B491" s="1141" t="s">
        <v>888</v>
      </c>
      <c r="C491" s="469"/>
      <c r="D491" s="678"/>
      <c r="E491" s="469"/>
      <c r="F491" s="469"/>
      <c r="G491" s="469"/>
      <c r="H491" s="469"/>
      <c r="I491" s="469"/>
      <c r="J491" s="679"/>
      <c r="L491" s="471"/>
      <c r="M491" s="471"/>
      <c r="O491" s="472"/>
    </row>
    <row r="492" spans="1:15" collapsed="1">
      <c r="A492" s="680"/>
      <c r="B492" s="1141" t="s">
        <v>1372</v>
      </c>
      <c r="C492" s="469"/>
      <c r="D492" s="678"/>
      <c r="E492" s="469"/>
      <c r="F492" s="469"/>
      <c r="G492" s="469"/>
      <c r="H492" s="469"/>
      <c r="I492" s="469"/>
      <c r="J492" s="679"/>
      <c r="L492" s="471"/>
      <c r="M492" s="471"/>
      <c r="O492" s="472"/>
    </row>
    <row r="493" spans="1:15">
      <c r="C493" s="662"/>
      <c r="D493" s="662"/>
    </row>
  </sheetData>
  <autoFilter ref="A1:CE493" xr:uid="{00000000-0009-0000-0000-00000F000000}"/>
  <mergeCells count="12">
    <mergeCell ref="A2:J2"/>
    <mergeCell ref="C8:C9"/>
    <mergeCell ref="O8:O9"/>
    <mergeCell ref="L8:L9"/>
    <mergeCell ref="M8:M9"/>
    <mergeCell ref="D8:D9"/>
    <mergeCell ref="E8:F8"/>
    <mergeCell ref="I8:I9"/>
    <mergeCell ref="J8:J9"/>
    <mergeCell ref="G8:H8"/>
    <mergeCell ref="A8:A9"/>
    <mergeCell ref="B8:B9"/>
  </mergeCells>
  <phoneticPr fontId="57" type="noConversion"/>
  <pageMargins left="0.5" right="0.5" top="0.5" bottom="0.5" header="0.3" footer="0.3"/>
  <pageSetup paperSize="9" scale="38" fitToHeight="0" orientation="portrait" r:id="rId1"/>
  <headerFooter>
    <oddHeader>&amp;Rแบบ ปร.4 (ก) แผ่นที่ 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7" tint="0.39997558519241921"/>
    <pageSetUpPr fitToPage="1"/>
  </sheetPr>
  <dimension ref="A1:D25"/>
  <sheetViews>
    <sheetView view="pageBreakPreview" zoomScale="70" zoomScaleNormal="70" zoomScaleSheetLayoutView="70" workbookViewId="0">
      <selection sqref="A1:A4"/>
    </sheetView>
  </sheetViews>
  <sheetFormatPr defaultColWidth="9" defaultRowHeight="24.6"/>
  <cols>
    <col min="1" max="1" width="12" style="376" customWidth="1"/>
    <col min="2" max="2" width="80.625" style="376" customWidth="1"/>
    <col min="3" max="3" width="25.625" style="376" customWidth="1"/>
    <col min="4" max="4" width="18.625" style="376" customWidth="1"/>
    <col min="5" max="5" width="9" style="376" customWidth="1"/>
    <col min="6" max="16384" width="9" style="376"/>
  </cols>
  <sheetData>
    <row r="1" spans="1:4">
      <c r="A1" s="1170" t="s">
        <v>1451</v>
      </c>
      <c r="B1" s="387"/>
      <c r="C1" s="387"/>
      <c r="D1" s="387"/>
    </row>
    <row r="2" spans="1:4">
      <c r="A2" s="1170" t="s">
        <v>2356</v>
      </c>
      <c r="B2" s="387"/>
      <c r="C2" s="387"/>
      <c r="D2" s="387"/>
    </row>
    <row r="3" spans="1:4">
      <c r="A3" s="1170"/>
      <c r="B3" s="387"/>
      <c r="C3" s="387"/>
      <c r="D3" s="387" t="s">
        <v>2358</v>
      </c>
    </row>
    <row r="4" spans="1:4">
      <c r="A4" s="1170" t="s">
        <v>1454</v>
      </c>
      <c r="B4" s="488"/>
      <c r="C4" s="488"/>
      <c r="D4" s="488"/>
    </row>
    <row r="5" spans="1:4" s="393" customFormat="1" ht="31.5" customHeight="1">
      <c r="A5" s="525" t="s">
        <v>109</v>
      </c>
      <c r="B5" s="563" t="s">
        <v>0</v>
      </c>
      <c r="C5" s="626" t="s">
        <v>638</v>
      </c>
      <c r="D5" s="565" t="s">
        <v>1</v>
      </c>
    </row>
    <row r="6" spans="1:4">
      <c r="A6" s="641">
        <v>1</v>
      </c>
      <c r="B6" s="571" t="s">
        <v>639</v>
      </c>
      <c r="C6" s="187"/>
      <c r="D6" s="654"/>
    </row>
    <row r="7" spans="1:4">
      <c r="A7" s="477">
        <v>2</v>
      </c>
      <c r="B7" s="571" t="s">
        <v>640</v>
      </c>
      <c r="C7" s="91"/>
      <c r="D7" s="567"/>
    </row>
    <row r="8" spans="1:4">
      <c r="A8" s="477">
        <v>3</v>
      </c>
      <c r="B8" s="571" t="s">
        <v>641</v>
      </c>
      <c r="C8" s="91"/>
      <c r="D8" s="567"/>
    </row>
    <row r="9" spans="1:4">
      <c r="A9" s="424"/>
      <c r="B9" s="655"/>
      <c r="C9" s="84"/>
      <c r="D9" s="478"/>
    </row>
    <row r="10" spans="1:4">
      <c r="A10" s="424"/>
      <c r="B10" s="655"/>
      <c r="C10" s="84"/>
      <c r="D10" s="478"/>
    </row>
    <row r="11" spans="1:4">
      <c r="A11" s="424"/>
      <c r="B11" s="655"/>
      <c r="C11" s="84"/>
      <c r="D11" s="478"/>
    </row>
    <row r="12" spans="1:4">
      <c r="A12" s="424"/>
      <c r="B12" s="655"/>
      <c r="C12" s="84"/>
      <c r="D12" s="478"/>
    </row>
    <row r="13" spans="1:4">
      <c r="A13" s="424"/>
      <c r="B13" s="655"/>
      <c r="C13" s="84"/>
      <c r="D13" s="478"/>
    </row>
    <row r="14" spans="1:4">
      <c r="A14" s="424"/>
      <c r="B14" s="655"/>
      <c r="C14" s="84"/>
      <c r="D14" s="478"/>
    </row>
    <row r="15" spans="1:4">
      <c r="A15" s="424"/>
      <c r="B15" s="655"/>
      <c r="C15" s="84"/>
      <c r="D15" s="478"/>
    </row>
    <row r="16" spans="1:4">
      <c r="A16" s="424"/>
      <c r="B16" s="655"/>
      <c r="C16" s="84"/>
      <c r="D16" s="478"/>
    </row>
    <row r="17" spans="1:4">
      <c r="A17" s="424"/>
      <c r="B17" s="655"/>
      <c r="C17" s="84"/>
      <c r="D17" s="478"/>
    </row>
    <row r="18" spans="1:4">
      <c r="A18" s="424"/>
      <c r="B18" s="655"/>
      <c r="C18" s="84"/>
      <c r="D18" s="478"/>
    </row>
    <row r="19" spans="1:4">
      <c r="A19" s="424"/>
      <c r="B19" s="655"/>
      <c r="C19" s="84"/>
      <c r="D19" s="478"/>
    </row>
    <row r="20" spans="1:4">
      <c r="A20" s="424"/>
      <c r="B20" s="656"/>
      <c r="C20" s="91"/>
      <c r="D20" s="478"/>
    </row>
    <row r="21" spans="1:4">
      <c r="A21" s="572"/>
      <c r="C21" s="144"/>
      <c r="D21" s="607"/>
    </row>
    <row r="22" spans="1:4" s="659" customFormat="1" ht="32.25" customHeight="1" thickBot="1">
      <c r="A22" s="660"/>
      <c r="B22" s="631" t="s">
        <v>1378</v>
      </c>
      <c r="C22" s="657"/>
      <c r="D22" s="658"/>
    </row>
    <row r="23" spans="1:4" ht="25.2" thickTop="1"/>
    <row r="24" spans="1:4">
      <c r="C24" s="81"/>
    </row>
    <row r="25" spans="1:4">
      <c r="C25" s="186"/>
    </row>
  </sheetData>
  <pageMargins left="0.5" right="0.5" top="0.5" bottom="0.5" header="0.3" footer="0.3"/>
  <pageSetup paperSize="9" scale="73" fitToHeight="0" orientation="portrait" r:id="rId1"/>
  <headerFooter>
    <oddHeader>&amp;Rแบบ ปร.4 (ก) แผ่นที่ 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79998168889431442"/>
    <pageSetUpPr fitToPage="1"/>
  </sheetPr>
  <dimension ref="A2:Z1517"/>
  <sheetViews>
    <sheetView view="pageBreakPreview" zoomScale="98" zoomScaleNormal="70" zoomScaleSheetLayoutView="98" workbookViewId="0"/>
  </sheetViews>
  <sheetFormatPr defaultColWidth="15" defaultRowHeight="24.6" outlineLevelRow="2"/>
  <cols>
    <col min="1" max="1" width="8.625" style="623" customWidth="1"/>
    <col min="2" max="2" width="65.25" style="1131" customWidth="1"/>
    <col min="3" max="3" width="15.625" style="143" customWidth="1"/>
    <col min="4" max="4" width="10.625" style="377" customWidth="1"/>
    <col min="5" max="5" width="20.625" style="81" customWidth="1"/>
    <col min="6" max="7" width="20.625" style="93" customWidth="1"/>
    <col min="8" max="8" width="20.625" style="81" customWidth="1"/>
    <col min="9" max="9" width="25.625" style="81" customWidth="1"/>
    <col min="10" max="10" width="15.625" style="123" customWidth="1"/>
    <col min="11" max="11" width="3.625" style="376" hidden="1" customWidth="1"/>
    <col min="12" max="13" width="45.625" style="143" hidden="1" customWidth="1"/>
    <col min="14" max="14" width="3.625" style="376" hidden="1" customWidth="1"/>
    <col min="15" max="15" width="30.625" style="174" hidden="1" customWidth="1"/>
    <col min="16" max="21" width="9" style="376" customWidth="1"/>
    <col min="22" max="26" width="9" style="376" hidden="1" customWidth="1"/>
    <col min="27" max="80" width="9" style="376" customWidth="1"/>
    <col min="81" max="81" width="7.375" style="376" customWidth="1"/>
    <col min="82" max="82" width="66.375" style="376" customWidth="1"/>
    <col min="83" max="83" width="9.375" style="376" customWidth="1"/>
    <col min="84" max="84" width="11.75" style="376" customWidth="1"/>
    <col min="85" max="16384" width="15" style="376"/>
  </cols>
  <sheetData>
    <row r="2" spans="1:15" outlineLevel="1">
      <c r="A2" s="1322" t="s">
        <v>17</v>
      </c>
      <c r="B2" s="1322"/>
      <c r="C2" s="1322"/>
      <c r="D2" s="1322"/>
      <c r="E2" s="1322"/>
      <c r="F2" s="1322"/>
      <c r="G2" s="1322"/>
      <c r="H2" s="1322"/>
      <c r="I2" s="1322"/>
      <c r="J2" s="1322"/>
      <c r="L2" s="377"/>
      <c r="M2" s="377"/>
      <c r="O2" s="378"/>
    </row>
    <row r="3" spans="1:15" outlineLevel="1">
      <c r="A3" s="387" t="s">
        <v>3179</v>
      </c>
      <c r="B3" s="1123"/>
      <c r="C3" s="174"/>
      <c r="D3" s="378"/>
      <c r="E3" s="174"/>
      <c r="F3" s="174"/>
      <c r="G3" s="143"/>
      <c r="H3" s="143"/>
      <c r="I3" s="174"/>
      <c r="J3" s="377"/>
    </row>
    <row r="4" spans="1:15" outlineLevel="1">
      <c r="A4" s="387" t="s">
        <v>1451</v>
      </c>
      <c r="B4" s="1124"/>
      <c r="C4" s="185"/>
      <c r="D4" s="488"/>
      <c r="E4" s="174"/>
      <c r="F4" s="81"/>
      <c r="G4" s="143"/>
      <c r="H4" s="143"/>
      <c r="I4" s="174"/>
      <c r="J4" s="377"/>
    </row>
    <row r="5" spans="1:15" outlineLevel="1">
      <c r="A5" s="387" t="s">
        <v>2356</v>
      </c>
      <c r="B5" s="1124"/>
      <c r="C5" s="637"/>
      <c r="D5" s="637"/>
      <c r="E5" s="174"/>
      <c r="F5" s="81"/>
      <c r="G5" s="143"/>
      <c r="H5" s="143"/>
      <c r="I5" s="174"/>
      <c r="J5" s="377"/>
    </row>
    <row r="6" spans="1:15" outlineLevel="1">
      <c r="A6" s="387"/>
      <c r="B6" s="1124"/>
      <c r="C6" s="637"/>
      <c r="D6" s="637"/>
      <c r="E6" s="174"/>
      <c r="F6" s="81"/>
      <c r="G6" s="143"/>
      <c r="H6" s="143"/>
      <c r="I6" s="174"/>
      <c r="J6" s="377" t="s">
        <v>2358</v>
      </c>
    </row>
    <row r="7" spans="1:15" outlineLevel="1">
      <c r="A7" s="387" t="s">
        <v>1454</v>
      </c>
      <c r="B7" s="1125"/>
      <c r="C7" s="638"/>
      <c r="D7" s="638"/>
      <c r="E7" s="174"/>
      <c r="F7" s="81"/>
      <c r="G7" s="143"/>
      <c r="H7" s="143"/>
      <c r="I7" s="174"/>
      <c r="J7" s="377"/>
      <c r="L7" s="175"/>
      <c r="M7" s="175"/>
      <c r="O7" s="173"/>
    </row>
    <row r="8" spans="1:15" s="393" customFormat="1" ht="24.6" customHeight="1">
      <c r="A8" s="1305" t="s">
        <v>3</v>
      </c>
      <c r="B8" s="1317" t="s">
        <v>0</v>
      </c>
      <c r="C8" s="1309" t="s">
        <v>5</v>
      </c>
      <c r="D8" s="1305" t="s">
        <v>4</v>
      </c>
      <c r="E8" s="1311" t="s">
        <v>6</v>
      </c>
      <c r="F8" s="1312"/>
      <c r="G8" s="1311" t="s">
        <v>7</v>
      </c>
      <c r="H8" s="1312"/>
      <c r="I8" s="1313" t="s">
        <v>35</v>
      </c>
      <c r="J8" s="1315" t="s">
        <v>1</v>
      </c>
      <c r="L8" s="1313" t="s">
        <v>1684</v>
      </c>
      <c r="M8" s="1313" t="s">
        <v>1685</v>
      </c>
      <c r="O8" s="1313" t="s">
        <v>1908</v>
      </c>
    </row>
    <row r="9" spans="1:15" s="393" customFormat="1">
      <c r="A9" s="1306"/>
      <c r="B9" s="1318"/>
      <c r="C9" s="1310"/>
      <c r="D9" s="1306"/>
      <c r="E9" s="394" t="s">
        <v>9</v>
      </c>
      <c r="F9" s="394" t="s">
        <v>116</v>
      </c>
      <c r="G9" s="394" t="s">
        <v>9</v>
      </c>
      <c r="H9" s="394" t="s">
        <v>116</v>
      </c>
      <c r="I9" s="1314"/>
      <c r="J9" s="1316"/>
      <c r="L9" s="1314"/>
      <c r="M9" s="1314"/>
      <c r="O9" s="1314"/>
    </row>
    <row r="10" spans="1:15" ht="24.6" customHeight="1">
      <c r="A10" s="135" t="s">
        <v>802</v>
      </c>
      <c r="B10" s="1152" t="s">
        <v>13</v>
      </c>
      <c r="C10" s="136"/>
      <c r="D10" s="639"/>
      <c r="E10" s="137"/>
      <c r="F10" s="138"/>
      <c r="G10" s="139"/>
      <c r="H10" s="140"/>
      <c r="I10" s="70"/>
      <c r="J10" s="639"/>
      <c r="L10" s="148"/>
      <c r="M10" s="148"/>
      <c r="O10" s="204"/>
    </row>
    <row r="11" spans="1:15" ht="24.6" customHeight="1" outlineLevel="1">
      <c r="A11" s="499">
        <v>1.1000000000000001</v>
      </c>
      <c r="B11" s="1153" t="s">
        <v>642</v>
      </c>
      <c r="C11" s="196"/>
      <c r="D11" s="640"/>
      <c r="E11" s="196"/>
      <c r="F11" s="196"/>
      <c r="G11" s="196"/>
      <c r="H11" s="196"/>
      <c r="I11" s="196"/>
      <c r="J11" s="477"/>
      <c r="L11" s="197"/>
      <c r="M11" s="197"/>
      <c r="O11" s="333"/>
    </row>
    <row r="12" spans="1:15" ht="24.6" customHeight="1" outlineLevel="2">
      <c r="A12" s="477"/>
      <c r="B12" s="1154" t="s">
        <v>643</v>
      </c>
      <c r="C12" s="89"/>
      <c r="D12" s="477"/>
      <c r="E12" s="89"/>
      <c r="F12" s="89"/>
      <c r="G12" s="141"/>
      <c r="H12" s="89"/>
      <c r="I12" s="89"/>
      <c r="J12" s="477"/>
      <c r="L12" s="118"/>
      <c r="M12" s="118"/>
      <c r="O12" s="191"/>
    </row>
    <row r="13" spans="1:15" ht="24.6" customHeight="1" outlineLevel="2">
      <c r="A13" s="477"/>
      <c r="B13" s="1155" t="s">
        <v>644</v>
      </c>
      <c r="C13" s="89">
        <v>11</v>
      </c>
      <c r="D13" s="477" t="s">
        <v>645</v>
      </c>
      <c r="E13" s="89"/>
      <c r="F13" s="89"/>
      <c r="G13" s="89"/>
      <c r="H13" s="89"/>
      <c r="I13" s="89"/>
      <c r="J13" s="356"/>
      <c r="L13" s="118" t="e">
        <f>VLOOKUP($O13,#REF!,6,FALSE)</f>
        <v>#REF!</v>
      </c>
      <c r="M13" s="118" t="e">
        <f>VLOOKUP($O13,#REF!,7,FALSE)</f>
        <v>#REF!</v>
      </c>
      <c r="O13" s="204" t="s">
        <v>2360</v>
      </c>
    </row>
    <row r="14" spans="1:15" ht="24.6" customHeight="1" outlineLevel="2">
      <c r="A14" s="477"/>
      <c r="B14" s="1155" t="s">
        <v>646</v>
      </c>
      <c r="C14" s="89">
        <v>27</v>
      </c>
      <c r="D14" s="477" t="s">
        <v>645</v>
      </c>
      <c r="E14" s="89"/>
      <c r="F14" s="89"/>
      <c r="G14" s="89"/>
      <c r="H14" s="89"/>
      <c r="I14" s="89"/>
      <c r="J14" s="356"/>
      <c r="L14" s="118" t="e">
        <f>VLOOKUP($O14,#REF!,6,FALSE)</f>
        <v>#REF!</v>
      </c>
      <c r="M14" s="118" t="e">
        <f>VLOOKUP($O14,#REF!,7,FALSE)</f>
        <v>#REF!</v>
      </c>
      <c r="O14" s="204" t="s">
        <v>2361</v>
      </c>
    </row>
    <row r="15" spans="1:15" ht="24.6" customHeight="1" outlineLevel="2">
      <c r="A15" s="477"/>
      <c r="B15" s="1155" t="s">
        <v>647</v>
      </c>
      <c r="C15" s="89">
        <v>55</v>
      </c>
      <c r="D15" s="477" t="s">
        <v>645</v>
      </c>
      <c r="E15" s="89"/>
      <c r="F15" s="89"/>
      <c r="G15" s="89"/>
      <c r="H15" s="89"/>
      <c r="I15" s="89"/>
      <c r="J15" s="356"/>
      <c r="L15" s="118" t="e">
        <f>VLOOKUP($O15,#REF!,6,FALSE)</f>
        <v>#REF!</v>
      </c>
      <c r="M15" s="118" t="e">
        <f>VLOOKUP($O15,#REF!,7,FALSE)</f>
        <v>#REF!</v>
      </c>
      <c r="O15" s="204" t="s">
        <v>2362</v>
      </c>
    </row>
    <row r="16" spans="1:15" ht="24.6" customHeight="1" outlineLevel="2">
      <c r="A16" s="477"/>
      <c r="B16" s="1155" t="s">
        <v>648</v>
      </c>
      <c r="C16" s="89">
        <v>18</v>
      </c>
      <c r="D16" s="477" t="s">
        <v>645</v>
      </c>
      <c r="E16" s="89"/>
      <c r="F16" s="89"/>
      <c r="G16" s="89"/>
      <c r="H16" s="89"/>
      <c r="I16" s="89"/>
      <c r="J16" s="356"/>
      <c r="L16" s="118" t="e">
        <f>VLOOKUP($O16,#REF!,6,FALSE)</f>
        <v>#REF!</v>
      </c>
      <c r="M16" s="118" t="e">
        <f>VLOOKUP($O16,#REF!,7,FALSE)</f>
        <v>#REF!</v>
      </c>
      <c r="O16" s="204" t="s">
        <v>2363</v>
      </c>
    </row>
    <row r="17" spans="1:15" ht="24.6" customHeight="1" outlineLevel="2">
      <c r="A17" s="477"/>
      <c r="B17" s="1155" t="s">
        <v>649</v>
      </c>
      <c r="C17" s="89">
        <v>22</v>
      </c>
      <c r="D17" s="477" t="s">
        <v>645</v>
      </c>
      <c r="E17" s="89"/>
      <c r="F17" s="89"/>
      <c r="G17" s="89"/>
      <c r="H17" s="89"/>
      <c r="I17" s="89"/>
      <c r="J17" s="356"/>
      <c r="L17" s="118" t="e">
        <f>VLOOKUP($O17,#REF!,6,FALSE)</f>
        <v>#REF!</v>
      </c>
      <c r="M17" s="118" t="e">
        <f>VLOOKUP($O17,#REF!,7,FALSE)</f>
        <v>#REF!</v>
      </c>
      <c r="O17" s="204" t="s">
        <v>2364</v>
      </c>
    </row>
    <row r="18" spans="1:15" ht="24.6" customHeight="1" outlineLevel="2">
      <c r="A18" s="477"/>
      <c r="B18" s="1155" t="s">
        <v>650</v>
      </c>
      <c r="C18" s="89">
        <v>15</v>
      </c>
      <c r="D18" s="477" t="s">
        <v>645</v>
      </c>
      <c r="E18" s="89"/>
      <c r="F18" s="89"/>
      <c r="G18" s="89"/>
      <c r="H18" s="89"/>
      <c r="I18" s="89"/>
      <c r="J18" s="356"/>
      <c r="L18" s="118" t="e">
        <f>VLOOKUP($O18,#REF!,6,FALSE)</f>
        <v>#REF!</v>
      </c>
      <c r="M18" s="118" t="e">
        <f>VLOOKUP($O18,#REF!,7,FALSE)</f>
        <v>#REF!</v>
      </c>
      <c r="O18" s="204" t="s">
        <v>2365</v>
      </c>
    </row>
    <row r="19" spans="1:15" ht="24.6" customHeight="1" outlineLevel="2">
      <c r="A19" s="477"/>
      <c r="B19" s="1155" t="s">
        <v>651</v>
      </c>
      <c r="C19" s="89">
        <v>1</v>
      </c>
      <c r="D19" s="477" t="s">
        <v>18</v>
      </c>
      <c r="E19" s="111"/>
      <c r="F19" s="89"/>
      <c r="G19" s="105"/>
      <c r="H19" s="89"/>
      <c r="I19" s="70"/>
      <c r="J19" s="477"/>
      <c r="L19" s="148" t="s">
        <v>3084</v>
      </c>
      <c r="M19" s="148" t="s">
        <v>3084</v>
      </c>
      <c r="O19" s="204"/>
    </row>
    <row r="20" spans="1:15" ht="24.6" customHeight="1" outlineLevel="2">
      <c r="A20" s="477"/>
      <c r="B20" s="1155" t="s">
        <v>652</v>
      </c>
      <c r="C20" s="89">
        <v>1</v>
      </c>
      <c r="D20" s="477" t="s">
        <v>18</v>
      </c>
      <c r="E20" s="111"/>
      <c r="F20" s="89"/>
      <c r="G20" s="105"/>
      <c r="H20" s="89"/>
      <c r="I20" s="70"/>
      <c r="J20" s="477"/>
      <c r="L20" s="148" t="s">
        <v>3084</v>
      </c>
      <c r="M20" s="148" t="s">
        <v>3084</v>
      </c>
      <c r="O20" s="204"/>
    </row>
    <row r="21" spans="1:15" ht="24.6" customHeight="1" outlineLevel="2">
      <c r="A21" s="477"/>
      <c r="B21" s="1155" t="s">
        <v>653</v>
      </c>
      <c r="C21" s="89">
        <v>1</v>
      </c>
      <c r="D21" s="477" t="s">
        <v>18</v>
      </c>
      <c r="E21" s="111"/>
      <c r="F21" s="89"/>
      <c r="G21" s="105"/>
      <c r="H21" s="89"/>
      <c r="I21" s="70"/>
      <c r="J21" s="477"/>
      <c r="L21" s="148" t="s">
        <v>3084</v>
      </c>
      <c r="M21" s="148" t="s">
        <v>3084</v>
      </c>
      <c r="O21" s="204"/>
    </row>
    <row r="22" spans="1:15" ht="24.6" customHeight="1" outlineLevel="2">
      <c r="A22" s="477"/>
      <c r="B22" s="1155" t="s">
        <v>654</v>
      </c>
      <c r="C22" s="89"/>
      <c r="D22" s="477"/>
      <c r="E22" s="89"/>
      <c r="F22" s="71"/>
      <c r="G22" s="66"/>
      <c r="H22" s="58"/>
      <c r="I22" s="70"/>
      <c r="J22" s="477"/>
      <c r="L22" s="148"/>
      <c r="M22" s="148"/>
      <c r="O22" s="204"/>
    </row>
    <row r="23" spans="1:15" ht="24.6" customHeight="1" outlineLevel="2">
      <c r="A23" s="477"/>
      <c r="B23" s="1156" t="s">
        <v>655</v>
      </c>
      <c r="C23" s="89"/>
      <c r="D23" s="477"/>
      <c r="E23" s="89"/>
      <c r="F23" s="71"/>
      <c r="G23" s="66"/>
      <c r="H23" s="58"/>
      <c r="I23" s="70"/>
      <c r="J23" s="477"/>
      <c r="L23" s="148"/>
      <c r="M23" s="148"/>
      <c r="O23" s="204"/>
    </row>
    <row r="24" spans="1:15" ht="24.6" customHeight="1" outlineLevel="2">
      <c r="A24" s="477"/>
      <c r="B24" s="1155" t="s">
        <v>656</v>
      </c>
      <c r="C24" s="89">
        <v>1</v>
      </c>
      <c r="D24" s="477" t="s">
        <v>2</v>
      </c>
      <c r="E24" s="89"/>
      <c r="F24" s="89"/>
      <c r="G24" s="89"/>
      <c r="H24" s="89"/>
      <c r="I24" s="89"/>
      <c r="J24" s="356"/>
      <c r="L24" s="118" t="e">
        <f>VLOOKUP($O24,#REF!,6,FALSE)</f>
        <v>#REF!</v>
      </c>
      <c r="M24" s="118" t="e">
        <f>VLOOKUP($O24,#REF!,7,FALSE)</f>
        <v>#REF!</v>
      </c>
      <c r="O24" s="204" t="s">
        <v>2366</v>
      </c>
    </row>
    <row r="25" spans="1:15" ht="24.6" customHeight="1" outlineLevel="2">
      <c r="A25" s="477"/>
      <c r="B25" s="1157" t="s">
        <v>657</v>
      </c>
      <c r="C25" s="89">
        <v>2</v>
      </c>
      <c r="D25" s="573" t="s">
        <v>2</v>
      </c>
      <c r="E25" s="89"/>
      <c r="F25" s="89"/>
      <c r="G25" s="89"/>
      <c r="H25" s="89"/>
      <c r="I25" s="89"/>
      <c r="J25" s="356"/>
      <c r="L25" s="118" t="e">
        <f>VLOOKUP($O25,#REF!,6,FALSE)</f>
        <v>#REF!</v>
      </c>
      <c r="M25" s="118" t="e">
        <f>VLOOKUP($O25,#REF!,7,FALSE)</f>
        <v>#REF!</v>
      </c>
      <c r="O25" s="204" t="s">
        <v>2367</v>
      </c>
    </row>
    <row r="26" spans="1:15" ht="24.6" customHeight="1" outlineLevel="2">
      <c r="A26" s="477"/>
      <c r="B26" s="1155" t="s">
        <v>658</v>
      </c>
      <c r="C26" s="89">
        <v>3</v>
      </c>
      <c r="D26" s="477" t="s">
        <v>2</v>
      </c>
      <c r="E26" s="89"/>
      <c r="F26" s="89"/>
      <c r="G26" s="89"/>
      <c r="H26" s="89"/>
      <c r="I26" s="89"/>
      <c r="J26" s="356"/>
      <c r="L26" s="118" t="e">
        <f>VLOOKUP($O26,#REF!,6,FALSE)</f>
        <v>#REF!</v>
      </c>
      <c r="M26" s="118" t="e">
        <f>VLOOKUP($O26,#REF!,7,FALSE)</f>
        <v>#REF!</v>
      </c>
      <c r="O26" s="204" t="s">
        <v>2368</v>
      </c>
    </row>
    <row r="27" spans="1:15" ht="24.6" customHeight="1" outlineLevel="2">
      <c r="A27" s="477"/>
      <c r="B27" s="1153" t="s">
        <v>659</v>
      </c>
      <c r="C27" s="92"/>
      <c r="D27" s="424"/>
      <c r="E27" s="89"/>
      <c r="F27" s="71"/>
      <c r="G27" s="66"/>
      <c r="H27" s="58"/>
      <c r="I27" s="70"/>
      <c r="J27" s="477"/>
      <c r="L27" s="148"/>
      <c r="M27" s="148"/>
      <c r="O27" s="204"/>
    </row>
    <row r="28" spans="1:15" ht="24.6" customHeight="1" outlineLevel="2">
      <c r="A28" s="477"/>
      <c r="B28" s="1155" t="s">
        <v>660</v>
      </c>
      <c r="C28" s="89"/>
      <c r="D28" s="477"/>
      <c r="E28" s="89"/>
      <c r="F28" s="71"/>
      <c r="G28" s="66"/>
      <c r="H28" s="58"/>
      <c r="I28" s="70"/>
      <c r="J28" s="477"/>
      <c r="L28" s="148"/>
      <c r="M28" s="148"/>
      <c r="O28" s="204"/>
    </row>
    <row r="29" spans="1:15" ht="24.6" customHeight="1" outlineLevel="2">
      <c r="A29" s="477"/>
      <c r="B29" s="1155" t="s">
        <v>644</v>
      </c>
      <c r="C29" s="89">
        <v>164</v>
      </c>
      <c r="D29" s="477" t="s">
        <v>645</v>
      </c>
      <c r="E29" s="89"/>
      <c r="F29" s="89"/>
      <c r="G29" s="89"/>
      <c r="H29" s="89"/>
      <c r="I29" s="89"/>
      <c r="J29" s="356"/>
      <c r="L29" s="118" t="e">
        <f>VLOOKUP($O29,#REF!,6,FALSE)</f>
        <v>#REF!</v>
      </c>
      <c r="M29" s="118" t="e">
        <f>VLOOKUP($O29,#REF!,7,FALSE)</f>
        <v>#REF!</v>
      </c>
      <c r="O29" s="204" t="s">
        <v>2360</v>
      </c>
    </row>
    <row r="30" spans="1:15" ht="24.6" customHeight="1" outlineLevel="2">
      <c r="A30" s="477"/>
      <c r="B30" s="1155" t="s">
        <v>646</v>
      </c>
      <c r="C30" s="89">
        <v>64</v>
      </c>
      <c r="D30" s="477" t="s">
        <v>645</v>
      </c>
      <c r="E30" s="89"/>
      <c r="F30" s="89"/>
      <c r="G30" s="89"/>
      <c r="H30" s="89"/>
      <c r="I30" s="89"/>
      <c r="J30" s="356"/>
      <c r="L30" s="118" t="e">
        <f>VLOOKUP($O30,#REF!,6,FALSE)</f>
        <v>#REF!</v>
      </c>
      <c r="M30" s="118" t="e">
        <f>VLOOKUP($O30,#REF!,7,FALSE)</f>
        <v>#REF!</v>
      </c>
      <c r="O30" s="204" t="s">
        <v>2361</v>
      </c>
    </row>
    <row r="31" spans="1:15" ht="24.6" customHeight="1" outlineLevel="2">
      <c r="A31" s="477"/>
      <c r="B31" s="1155" t="s">
        <v>647</v>
      </c>
      <c r="C31" s="89">
        <v>19</v>
      </c>
      <c r="D31" s="477" t="s">
        <v>645</v>
      </c>
      <c r="E31" s="89"/>
      <c r="F31" s="89"/>
      <c r="G31" s="89"/>
      <c r="H31" s="89"/>
      <c r="I31" s="89"/>
      <c r="J31" s="356"/>
      <c r="L31" s="118" t="e">
        <f>VLOOKUP($O31,#REF!,6,FALSE)</f>
        <v>#REF!</v>
      </c>
      <c r="M31" s="118" t="e">
        <f>VLOOKUP($O31,#REF!,7,FALSE)</f>
        <v>#REF!</v>
      </c>
      <c r="O31" s="204" t="s">
        <v>2362</v>
      </c>
    </row>
    <row r="32" spans="1:15" ht="24.6" customHeight="1" outlineLevel="2">
      <c r="A32" s="477"/>
      <c r="B32" s="1157" t="s">
        <v>661</v>
      </c>
      <c r="C32" s="89">
        <v>5</v>
      </c>
      <c r="D32" s="477" t="s">
        <v>645</v>
      </c>
      <c r="E32" s="89"/>
      <c r="F32" s="89"/>
      <c r="G32" s="89"/>
      <c r="H32" s="89"/>
      <c r="I32" s="89"/>
      <c r="J32" s="356"/>
      <c r="L32" s="118" t="e">
        <f>VLOOKUP($O32,#REF!,6,FALSE)</f>
        <v>#REF!</v>
      </c>
      <c r="M32" s="118" t="e">
        <f>VLOOKUP($O32,#REF!,7,FALSE)</f>
        <v>#REF!</v>
      </c>
      <c r="O32" s="204" t="s">
        <v>2363</v>
      </c>
    </row>
    <row r="33" spans="1:15" ht="24.6" customHeight="1" outlineLevel="2">
      <c r="A33" s="477"/>
      <c r="B33" s="1155" t="s">
        <v>662</v>
      </c>
      <c r="C33" s="79"/>
      <c r="D33" s="641"/>
      <c r="E33" s="89"/>
      <c r="F33" s="71"/>
      <c r="G33" s="66"/>
      <c r="H33" s="58"/>
      <c r="I33" s="70"/>
      <c r="J33" s="477"/>
      <c r="L33" s="148"/>
      <c r="M33" s="148"/>
      <c r="O33" s="204"/>
    </row>
    <row r="34" spans="1:15" ht="24.6" customHeight="1" outlineLevel="2">
      <c r="A34" s="477"/>
      <c r="B34" s="1155" t="s">
        <v>663</v>
      </c>
      <c r="C34" s="89">
        <v>9</v>
      </c>
      <c r="D34" s="477" t="s">
        <v>645</v>
      </c>
      <c r="E34" s="89"/>
      <c r="F34" s="89"/>
      <c r="G34" s="89"/>
      <c r="H34" s="89"/>
      <c r="I34" s="89"/>
      <c r="J34" s="356"/>
      <c r="L34" s="118" t="e">
        <f>VLOOKUP($O34,#REF!,6,FALSE)</f>
        <v>#REF!</v>
      </c>
      <c r="M34" s="118" t="e">
        <f>VLOOKUP($O34,#REF!,7,FALSE)</f>
        <v>#REF!</v>
      </c>
      <c r="O34" s="204" t="s">
        <v>2369</v>
      </c>
    </row>
    <row r="35" spans="1:15" ht="24.6" customHeight="1" outlineLevel="2">
      <c r="A35" s="477"/>
      <c r="B35" s="1155" t="s">
        <v>651</v>
      </c>
      <c r="C35" s="89">
        <v>1</v>
      </c>
      <c r="D35" s="477" t="s">
        <v>18</v>
      </c>
      <c r="E35" s="111"/>
      <c r="F35" s="89"/>
      <c r="G35" s="105"/>
      <c r="H35" s="89"/>
      <c r="I35" s="70"/>
      <c r="J35" s="477"/>
      <c r="L35" s="148" t="s">
        <v>3084</v>
      </c>
      <c r="M35" s="148" t="s">
        <v>3084</v>
      </c>
      <c r="O35" s="204"/>
    </row>
    <row r="36" spans="1:15" ht="24.6" customHeight="1" outlineLevel="2">
      <c r="A36" s="477"/>
      <c r="B36" s="1155" t="s">
        <v>652</v>
      </c>
      <c r="C36" s="89">
        <v>1</v>
      </c>
      <c r="D36" s="477" t="s">
        <v>18</v>
      </c>
      <c r="E36" s="111"/>
      <c r="F36" s="89"/>
      <c r="G36" s="105"/>
      <c r="H36" s="89"/>
      <c r="I36" s="70"/>
      <c r="J36" s="477"/>
      <c r="L36" s="148" t="s">
        <v>3084</v>
      </c>
      <c r="M36" s="148" t="s">
        <v>3084</v>
      </c>
      <c r="O36" s="204"/>
    </row>
    <row r="37" spans="1:15" ht="24.6" customHeight="1" outlineLevel="2">
      <c r="A37" s="477"/>
      <c r="B37" s="1155" t="s">
        <v>653</v>
      </c>
      <c r="C37" s="89">
        <v>1</v>
      </c>
      <c r="D37" s="477" t="s">
        <v>18</v>
      </c>
      <c r="E37" s="111"/>
      <c r="F37" s="89"/>
      <c r="G37" s="105"/>
      <c r="H37" s="89"/>
      <c r="I37" s="70"/>
      <c r="J37" s="477"/>
      <c r="L37" s="148" t="s">
        <v>3084</v>
      </c>
      <c r="M37" s="148" t="s">
        <v>3084</v>
      </c>
      <c r="O37" s="204"/>
    </row>
    <row r="38" spans="1:15" ht="24.6" customHeight="1" outlineLevel="2">
      <c r="A38" s="477"/>
      <c r="B38" s="1155" t="s">
        <v>654</v>
      </c>
      <c r="C38" s="89"/>
      <c r="D38" s="477"/>
      <c r="E38" s="89"/>
      <c r="F38" s="71"/>
      <c r="G38" s="66"/>
      <c r="H38" s="58"/>
      <c r="I38" s="70"/>
      <c r="J38" s="477"/>
      <c r="L38" s="148"/>
      <c r="M38" s="148"/>
      <c r="O38" s="204"/>
    </row>
    <row r="39" spans="1:15" ht="24.6" customHeight="1" outlineLevel="2">
      <c r="A39" s="477"/>
      <c r="B39" s="1156" t="s">
        <v>655</v>
      </c>
      <c r="C39" s="89"/>
      <c r="D39" s="477"/>
      <c r="E39" s="89"/>
      <c r="F39" s="71"/>
      <c r="G39" s="66"/>
      <c r="H39" s="58"/>
      <c r="I39" s="70"/>
      <c r="J39" s="477"/>
      <c r="L39" s="148"/>
      <c r="M39" s="148"/>
      <c r="O39" s="204"/>
    </row>
    <row r="40" spans="1:15" ht="24.6" customHeight="1" outlineLevel="2">
      <c r="A40" s="477"/>
      <c r="B40" s="1155" t="s">
        <v>656</v>
      </c>
      <c r="C40" s="89">
        <v>2</v>
      </c>
      <c r="D40" s="573" t="s">
        <v>2</v>
      </c>
      <c r="E40" s="89"/>
      <c r="F40" s="89"/>
      <c r="G40" s="89"/>
      <c r="H40" s="89"/>
      <c r="I40" s="89"/>
      <c r="J40" s="356"/>
      <c r="L40" s="118" t="e">
        <f>VLOOKUP($O40,#REF!,6,FALSE)</f>
        <v>#REF!</v>
      </c>
      <c r="M40" s="118" t="e">
        <f>VLOOKUP($O40,#REF!,7,FALSE)</f>
        <v>#REF!</v>
      </c>
      <c r="O40" s="204" t="s">
        <v>2366</v>
      </c>
    </row>
    <row r="41" spans="1:15" ht="24.6" customHeight="1" outlineLevel="2">
      <c r="A41" s="477"/>
      <c r="B41" s="1157" t="s">
        <v>657</v>
      </c>
      <c r="C41" s="89">
        <v>2</v>
      </c>
      <c r="D41" s="573" t="s">
        <v>2</v>
      </c>
      <c r="E41" s="89"/>
      <c r="F41" s="89"/>
      <c r="G41" s="89"/>
      <c r="H41" s="89"/>
      <c r="I41" s="89"/>
      <c r="J41" s="356"/>
      <c r="L41" s="118" t="e">
        <f>VLOOKUP($O41,#REF!,6,FALSE)</f>
        <v>#REF!</v>
      </c>
      <c r="M41" s="118" t="e">
        <f>VLOOKUP($O41,#REF!,7,FALSE)</f>
        <v>#REF!</v>
      </c>
      <c r="O41" s="204" t="s">
        <v>2367</v>
      </c>
    </row>
    <row r="42" spans="1:15" ht="24.6" customHeight="1" outlineLevel="2">
      <c r="A42" s="477"/>
      <c r="B42" s="1158" t="s">
        <v>1795</v>
      </c>
      <c r="C42" s="89">
        <v>4</v>
      </c>
      <c r="D42" s="477" t="s">
        <v>2</v>
      </c>
      <c r="E42" s="89"/>
      <c r="F42" s="89"/>
      <c r="G42" s="89"/>
      <c r="H42" s="89"/>
      <c r="I42" s="89"/>
      <c r="J42" s="356"/>
      <c r="L42" s="118" t="e">
        <f>VLOOKUP($O42,#REF!,6,FALSE)</f>
        <v>#REF!</v>
      </c>
      <c r="M42" s="118" t="e">
        <f>VLOOKUP($O42,#REF!,7,FALSE)</f>
        <v>#REF!</v>
      </c>
      <c r="O42" s="204" t="s">
        <v>2368</v>
      </c>
    </row>
    <row r="43" spans="1:15" ht="24.6" customHeight="1" outlineLevel="2">
      <c r="A43" s="477"/>
      <c r="B43" s="1155" t="s">
        <v>664</v>
      </c>
      <c r="C43" s="89"/>
      <c r="D43" s="477"/>
      <c r="E43" s="89"/>
      <c r="F43" s="71"/>
      <c r="G43" s="66"/>
      <c r="H43" s="58"/>
      <c r="I43" s="70"/>
      <c r="J43" s="477"/>
      <c r="L43" s="148"/>
      <c r="M43" s="148"/>
      <c r="O43" s="204"/>
    </row>
    <row r="44" spans="1:15" ht="24.6" customHeight="1" outlineLevel="2">
      <c r="A44" s="424"/>
      <c r="B44" s="1159" t="s">
        <v>665</v>
      </c>
      <c r="C44" s="89">
        <v>3</v>
      </c>
      <c r="D44" s="424" t="s">
        <v>2</v>
      </c>
      <c r="E44" s="89"/>
      <c r="F44" s="89"/>
      <c r="G44" s="89"/>
      <c r="H44" s="89"/>
      <c r="I44" s="89"/>
      <c r="J44" s="356"/>
      <c r="L44" s="118" t="e">
        <f>VLOOKUP($O44,#REF!,6,FALSE)</f>
        <v>#REF!</v>
      </c>
      <c r="M44" s="118" t="s">
        <v>3086</v>
      </c>
      <c r="O44" s="204" t="s">
        <v>2370</v>
      </c>
    </row>
    <row r="45" spans="1:15" ht="24.6" customHeight="1" outlineLevel="2">
      <c r="A45" s="477"/>
      <c r="B45" s="1160" t="s">
        <v>666</v>
      </c>
      <c r="C45" s="79"/>
      <c r="D45" s="641"/>
      <c r="E45" s="89"/>
      <c r="F45" s="71"/>
      <c r="G45" s="66"/>
      <c r="H45" s="58"/>
      <c r="I45" s="70"/>
      <c r="J45" s="477"/>
      <c r="L45" s="148"/>
      <c r="M45" s="148"/>
      <c r="O45" s="204"/>
    </row>
    <row r="46" spans="1:15" ht="24.6" customHeight="1" outlineLevel="2">
      <c r="A46" s="477"/>
      <c r="B46" s="1157" t="s">
        <v>667</v>
      </c>
      <c r="C46" s="89">
        <v>1</v>
      </c>
      <c r="D46" s="573" t="s">
        <v>2</v>
      </c>
      <c r="E46" s="89"/>
      <c r="F46" s="89"/>
      <c r="G46" s="89"/>
      <c r="H46" s="89"/>
      <c r="I46" s="89"/>
      <c r="J46" s="356"/>
      <c r="L46" s="118" t="e">
        <f>VLOOKUP($O46,#REF!,6,FALSE)</f>
        <v>#REF!</v>
      </c>
      <c r="M46" s="118" t="s">
        <v>3086</v>
      </c>
      <c r="O46" s="204" t="s">
        <v>2371</v>
      </c>
    </row>
    <row r="47" spans="1:15" ht="24.6" customHeight="1" outlineLevel="2">
      <c r="A47" s="477"/>
      <c r="B47" s="1155" t="s">
        <v>1796</v>
      </c>
      <c r="C47" s="89">
        <v>1</v>
      </c>
      <c r="D47" s="573" t="s">
        <v>2</v>
      </c>
      <c r="E47" s="89"/>
      <c r="F47" s="89"/>
      <c r="G47" s="89"/>
      <c r="H47" s="89"/>
      <c r="I47" s="89"/>
      <c r="J47" s="356"/>
      <c r="L47" s="118" t="e">
        <f>VLOOKUP($O47,#REF!,6,FALSE)</f>
        <v>#REF!</v>
      </c>
      <c r="M47" s="118" t="s">
        <v>3086</v>
      </c>
      <c r="O47" s="204" t="s">
        <v>2372</v>
      </c>
    </row>
    <row r="48" spans="1:15" ht="24.6" customHeight="1" outlineLevel="2">
      <c r="A48" s="477"/>
      <c r="B48" s="1155" t="s">
        <v>1797</v>
      </c>
      <c r="C48" s="89">
        <v>1</v>
      </c>
      <c r="D48" s="573" t="s">
        <v>2</v>
      </c>
      <c r="E48" s="89"/>
      <c r="F48" s="89"/>
      <c r="G48" s="89"/>
      <c r="H48" s="89"/>
      <c r="I48" s="89"/>
      <c r="J48" s="356"/>
      <c r="L48" s="118" t="e">
        <f>VLOOKUP($O48,#REF!,6,FALSE)</f>
        <v>#REF!</v>
      </c>
      <c r="M48" s="118" t="s">
        <v>3086</v>
      </c>
      <c r="O48" s="204" t="s">
        <v>2373</v>
      </c>
    </row>
    <row r="49" spans="1:15" ht="24.6" customHeight="1" outlineLevel="2">
      <c r="A49" s="477"/>
      <c r="B49" s="1157" t="s">
        <v>668</v>
      </c>
      <c r="C49" s="89">
        <v>1</v>
      </c>
      <c r="D49" s="573" t="s">
        <v>2</v>
      </c>
      <c r="E49" s="89"/>
      <c r="F49" s="89"/>
      <c r="G49" s="89"/>
      <c r="H49" s="89"/>
      <c r="I49" s="89"/>
      <c r="J49" s="356"/>
      <c r="L49" s="118" t="e">
        <f>VLOOKUP($O49,#REF!,6,FALSE)</f>
        <v>#REF!</v>
      </c>
      <c r="M49" s="118" t="s">
        <v>3086</v>
      </c>
      <c r="O49" s="204" t="s">
        <v>2374</v>
      </c>
    </row>
    <row r="50" spans="1:15" ht="24.6" customHeight="1" outlineLevel="2">
      <c r="A50" s="477"/>
      <c r="B50" s="1157" t="s">
        <v>669</v>
      </c>
      <c r="C50" s="89">
        <v>2</v>
      </c>
      <c r="D50" s="573" t="s">
        <v>2</v>
      </c>
      <c r="E50" s="89"/>
      <c r="F50" s="89"/>
      <c r="G50" s="89"/>
      <c r="H50" s="89"/>
      <c r="I50" s="89"/>
      <c r="J50" s="356"/>
      <c r="L50" s="118" t="e">
        <f>VLOOKUP($O50,#REF!,6,FALSE)</f>
        <v>#REF!</v>
      </c>
      <c r="M50" s="118" t="s">
        <v>3086</v>
      </c>
      <c r="O50" s="204" t="s">
        <v>2375</v>
      </c>
    </row>
    <row r="51" spans="1:15" ht="24.6" customHeight="1" outlineLevel="2">
      <c r="A51" s="477"/>
      <c r="B51" s="1157" t="s">
        <v>670</v>
      </c>
      <c r="C51" s="89">
        <v>2</v>
      </c>
      <c r="D51" s="573" t="s">
        <v>2</v>
      </c>
      <c r="E51" s="89"/>
      <c r="F51" s="89"/>
      <c r="G51" s="89"/>
      <c r="H51" s="89"/>
      <c r="I51" s="89"/>
      <c r="J51" s="356"/>
      <c r="L51" s="118" t="e">
        <f>VLOOKUP($O51,#REF!,6,FALSE)</f>
        <v>#REF!</v>
      </c>
      <c r="M51" s="118" t="s">
        <v>3086</v>
      </c>
      <c r="O51" s="204" t="s">
        <v>2376</v>
      </c>
    </row>
    <row r="52" spans="1:15" ht="24.6" customHeight="1" outlineLevel="1">
      <c r="A52" s="494"/>
      <c r="B52" s="1128" t="s">
        <v>124</v>
      </c>
      <c r="C52" s="418"/>
      <c r="D52" s="494"/>
      <c r="E52" s="418"/>
      <c r="F52" s="544"/>
      <c r="G52" s="544"/>
      <c r="H52" s="544"/>
      <c r="I52" s="544"/>
      <c r="J52" s="642"/>
      <c r="L52" s="614"/>
      <c r="M52" s="614"/>
      <c r="O52" s="616"/>
    </row>
    <row r="53" spans="1:15" ht="24.6" customHeight="1" outlineLevel="1">
      <c r="A53" s="499">
        <v>1.2</v>
      </c>
      <c r="B53" s="1161" t="s">
        <v>671</v>
      </c>
      <c r="C53" s="192"/>
      <c r="D53" s="643"/>
      <c r="E53" s="198"/>
      <c r="F53" s="198"/>
      <c r="G53" s="198"/>
      <c r="H53" s="198"/>
      <c r="I53" s="198"/>
      <c r="J53" s="424"/>
      <c r="L53" s="199"/>
      <c r="M53" s="199"/>
      <c r="O53" s="334"/>
    </row>
    <row r="54" spans="1:15" ht="24.6" customHeight="1" outlineLevel="2">
      <c r="A54" s="477"/>
      <c r="B54" s="1155" t="s">
        <v>643</v>
      </c>
      <c r="C54" s="89"/>
      <c r="D54" s="477"/>
      <c r="E54" s="89"/>
      <c r="F54" s="89"/>
      <c r="G54" s="141"/>
      <c r="H54" s="89"/>
      <c r="I54" s="89"/>
      <c r="J54" s="477"/>
      <c r="L54" s="118"/>
      <c r="M54" s="118"/>
      <c r="O54" s="191"/>
    </row>
    <row r="55" spans="1:15" ht="24.6" customHeight="1" outlineLevel="2">
      <c r="A55" s="477"/>
      <c r="B55" s="1157" t="s">
        <v>648</v>
      </c>
      <c r="C55" s="89">
        <v>8</v>
      </c>
      <c r="D55" s="573" t="s">
        <v>645</v>
      </c>
      <c r="E55" s="89"/>
      <c r="F55" s="89"/>
      <c r="G55" s="89"/>
      <c r="H55" s="89"/>
      <c r="I55" s="89"/>
      <c r="J55" s="356"/>
      <c r="L55" s="118" t="e">
        <f>VLOOKUP($O55,#REF!,6,FALSE)</f>
        <v>#REF!</v>
      </c>
      <c r="M55" s="118" t="e">
        <f>VLOOKUP($O55,#REF!,7,FALSE)</f>
        <v>#REF!</v>
      </c>
      <c r="O55" s="194" t="s">
        <v>2363</v>
      </c>
    </row>
    <row r="56" spans="1:15" ht="24.6" customHeight="1" outlineLevel="2">
      <c r="A56" s="477"/>
      <c r="B56" s="1157" t="s">
        <v>649</v>
      </c>
      <c r="C56" s="89">
        <v>4</v>
      </c>
      <c r="D56" s="573" t="s">
        <v>645</v>
      </c>
      <c r="E56" s="89"/>
      <c r="F56" s="89"/>
      <c r="G56" s="89"/>
      <c r="H56" s="89"/>
      <c r="I56" s="89"/>
      <c r="J56" s="356"/>
      <c r="L56" s="118" t="e">
        <f>VLOOKUP($O56,#REF!,6,FALSE)</f>
        <v>#REF!</v>
      </c>
      <c r="M56" s="118" t="e">
        <f>VLOOKUP($O56,#REF!,7,FALSE)</f>
        <v>#REF!</v>
      </c>
      <c r="O56" s="194" t="s">
        <v>2364</v>
      </c>
    </row>
    <row r="57" spans="1:15" ht="24.6" customHeight="1" outlineLevel="2">
      <c r="A57" s="477"/>
      <c r="B57" s="1155" t="s">
        <v>650</v>
      </c>
      <c r="C57" s="89">
        <v>9</v>
      </c>
      <c r="D57" s="477" t="s">
        <v>645</v>
      </c>
      <c r="E57" s="89"/>
      <c r="F57" s="89"/>
      <c r="G57" s="89"/>
      <c r="H57" s="89"/>
      <c r="I57" s="89"/>
      <c r="J57" s="356"/>
      <c r="L57" s="118" t="e">
        <f>VLOOKUP($O57,#REF!,6,FALSE)</f>
        <v>#REF!</v>
      </c>
      <c r="M57" s="118" t="e">
        <f>VLOOKUP($O57,#REF!,7,FALSE)</f>
        <v>#REF!</v>
      </c>
      <c r="O57" s="204" t="s">
        <v>2365</v>
      </c>
    </row>
    <row r="58" spans="1:15" ht="24.6" customHeight="1" outlineLevel="2">
      <c r="A58" s="477"/>
      <c r="B58" s="1155" t="s">
        <v>651</v>
      </c>
      <c r="C58" s="89">
        <v>1</v>
      </c>
      <c r="D58" s="477" t="s">
        <v>18</v>
      </c>
      <c r="E58" s="111"/>
      <c r="F58" s="89"/>
      <c r="G58" s="105"/>
      <c r="H58" s="89"/>
      <c r="I58" s="70"/>
      <c r="J58" s="477"/>
      <c r="L58" s="148" t="s">
        <v>3084</v>
      </c>
      <c r="M58" s="148" t="s">
        <v>3084</v>
      </c>
      <c r="O58" s="204"/>
    </row>
    <row r="59" spans="1:15" ht="24.6" customHeight="1" outlineLevel="2">
      <c r="A59" s="477"/>
      <c r="B59" s="1155" t="s">
        <v>652</v>
      </c>
      <c r="C59" s="89">
        <v>1</v>
      </c>
      <c r="D59" s="477" t="s">
        <v>18</v>
      </c>
      <c r="E59" s="111"/>
      <c r="F59" s="89"/>
      <c r="G59" s="105"/>
      <c r="H59" s="89"/>
      <c r="I59" s="70"/>
      <c r="J59" s="477"/>
      <c r="L59" s="148" t="s">
        <v>3084</v>
      </c>
      <c r="M59" s="148" t="s">
        <v>3084</v>
      </c>
      <c r="O59" s="204"/>
    </row>
    <row r="60" spans="1:15" ht="24.6" customHeight="1" outlineLevel="2">
      <c r="A60" s="477"/>
      <c r="B60" s="1155" t="s">
        <v>653</v>
      </c>
      <c r="C60" s="89">
        <v>1</v>
      </c>
      <c r="D60" s="477" t="s">
        <v>18</v>
      </c>
      <c r="E60" s="111"/>
      <c r="F60" s="89"/>
      <c r="G60" s="105"/>
      <c r="H60" s="89"/>
      <c r="I60" s="70"/>
      <c r="J60" s="477"/>
      <c r="L60" s="148" t="s">
        <v>3084</v>
      </c>
      <c r="M60" s="148" t="s">
        <v>3084</v>
      </c>
      <c r="O60" s="204"/>
    </row>
    <row r="61" spans="1:15" ht="24.6" customHeight="1" outlineLevel="2">
      <c r="A61" s="477"/>
      <c r="B61" s="1153" t="s">
        <v>672</v>
      </c>
      <c r="C61" s="92"/>
      <c r="D61" s="424"/>
      <c r="E61" s="89"/>
      <c r="F61" s="71"/>
      <c r="G61" s="66"/>
      <c r="H61" s="58"/>
      <c r="I61" s="70"/>
      <c r="J61" s="477"/>
      <c r="L61" s="148"/>
      <c r="M61" s="148"/>
      <c r="O61" s="204"/>
    </row>
    <row r="62" spans="1:15" ht="24.6" customHeight="1" outlineLevel="2">
      <c r="A62" s="477"/>
      <c r="B62" s="1155" t="s">
        <v>660</v>
      </c>
      <c r="C62" s="89"/>
      <c r="D62" s="477"/>
      <c r="E62" s="89"/>
      <c r="F62" s="71"/>
      <c r="G62" s="66"/>
      <c r="H62" s="58"/>
      <c r="I62" s="70"/>
      <c r="J62" s="477"/>
      <c r="L62" s="148"/>
      <c r="M62" s="148"/>
      <c r="O62" s="204"/>
    </row>
    <row r="63" spans="1:15" ht="24.6" customHeight="1" outlineLevel="2">
      <c r="A63" s="477"/>
      <c r="B63" s="1155" t="s">
        <v>644</v>
      </c>
      <c r="C63" s="89">
        <v>392</v>
      </c>
      <c r="D63" s="477" t="s">
        <v>645</v>
      </c>
      <c r="E63" s="89"/>
      <c r="F63" s="89"/>
      <c r="G63" s="89"/>
      <c r="H63" s="89"/>
      <c r="I63" s="89"/>
      <c r="J63" s="356"/>
      <c r="L63" s="118" t="e">
        <f>VLOOKUP($O63,#REF!,6,FALSE)</f>
        <v>#REF!</v>
      </c>
      <c r="M63" s="118" t="e">
        <f>VLOOKUP($O63,#REF!,7,FALSE)</f>
        <v>#REF!</v>
      </c>
      <c r="O63" s="204" t="s">
        <v>2360</v>
      </c>
    </row>
    <row r="64" spans="1:15" ht="24.6" customHeight="1" outlineLevel="2">
      <c r="A64" s="477"/>
      <c r="B64" s="1155" t="s">
        <v>646</v>
      </c>
      <c r="C64" s="89">
        <v>78</v>
      </c>
      <c r="D64" s="477" t="s">
        <v>645</v>
      </c>
      <c r="E64" s="89"/>
      <c r="F64" s="89"/>
      <c r="G64" s="89"/>
      <c r="H64" s="89"/>
      <c r="I64" s="89"/>
      <c r="J64" s="356"/>
      <c r="L64" s="118" t="e">
        <f>VLOOKUP($O64,#REF!,6,FALSE)</f>
        <v>#REF!</v>
      </c>
      <c r="M64" s="118" t="e">
        <f>VLOOKUP($O64,#REF!,7,FALSE)</f>
        <v>#REF!</v>
      </c>
      <c r="O64" s="204" t="s">
        <v>2361</v>
      </c>
    </row>
    <row r="65" spans="1:15" ht="24.6" customHeight="1" outlineLevel="2">
      <c r="A65" s="477"/>
      <c r="B65" s="1155" t="s">
        <v>647</v>
      </c>
      <c r="C65" s="89">
        <v>40</v>
      </c>
      <c r="D65" s="477" t="s">
        <v>645</v>
      </c>
      <c r="E65" s="89"/>
      <c r="F65" s="89"/>
      <c r="G65" s="89"/>
      <c r="H65" s="89"/>
      <c r="I65" s="89"/>
      <c r="J65" s="356"/>
      <c r="L65" s="118" t="e">
        <f>VLOOKUP($O65,#REF!,6,FALSE)</f>
        <v>#REF!</v>
      </c>
      <c r="M65" s="118" t="e">
        <f>VLOOKUP($O65,#REF!,7,FALSE)</f>
        <v>#REF!</v>
      </c>
      <c r="O65" s="204" t="s">
        <v>2362</v>
      </c>
    </row>
    <row r="66" spans="1:15" ht="24.6" customHeight="1" outlineLevel="2">
      <c r="A66" s="477"/>
      <c r="B66" s="1157" t="s">
        <v>648</v>
      </c>
      <c r="C66" s="89">
        <v>7</v>
      </c>
      <c r="D66" s="477" t="s">
        <v>645</v>
      </c>
      <c r="E66" s="89"/>
      <c r="F66" s="89"/>
      <c r="G66" s="89"/>
      <c r="H66" s="89"/>
      <c r="I66" s="89"/>
      <c r="J66" s="356"/>
      <c r="L66" s="118" t="e">
        <f>VLOOKUP($O66,#REF!,6,FALSE)</f>
        <v>#REF!</v>
      </c>
      <c r="M66" s="118" t="e">
        <f>VLOOKUP($O66,#REF!,7,FALSE)</f>
        <v>#REF!</v>
      </c>
      <c r="O66" s="204" t="s">
        <v>2363</v>
      </c>
    </row>
    <row r="67" spans="1:15" ht="24.6" customHeight="1" outlineLevel="2">
      <c r="A67" s="477"/>
      <c r="B67" s="1157" t="s">
        <v>649</v>
      </c>
      <c r="C67" s="89">
        <v>3</v>
      </c>
      <c r="D67" s="477" t="s">
        <v>645</v>
      </c>
      <c r="E67" s="89"/>
      <c r="F67" s="89"/>
      <c r="G67" s="89"/>
      <c r="H67" s="89"/>
      <c r="I67" s="89"/>
      <c r="J67" s="356"/>
      <c r="L67" s="118" t="e">
        <f>VLOOKUP($O67,#REF!,6,FALSE)</f>
        <v>#REF!</v>
      </c>
      <c r="M67" s="118" t="e">
        <f>VLOOKUP($O67,#REF!,7,FALSE)</f>
        <v>#REF!</v>
      </c>
      <c r="O67" s="204" t="s">
        <v>2364</v>
      </c>
    </row>
    <row r="68" spans="1:15" ht="24.6" customHeight="1" outlineLevel="2">
      <c r="A68" s="477"/>
      <c r="B68" s="1157" t="s">
        <v>650</v>
      </c>
      <c r="C68" s="89">
        <v>4</v>
      </c>
      <c r="D68" s="477" t="s">
        <v>645</v>
      </c>
      <c r="E68" s="89"/>
      <c r="F68" s="89"/>
      <c r="G68" s="89"/>
      <c r="H68" s="89"/>
      <c r="I68" s="89"/>
      <c r="J68" s="356"/>
      <c r="L68" s="118" t="e">
        <f>VLOOKUP($O68,#REF!,6,FALSE)</f>
        <v>#REF!</v>
      </c>
      <c r="M68" s="118" t="e">
        <f>VLOOKUP($O68,#REF!,7,FALSE)</f>
        <v>#REF!</v>
      </c>
      <c r="O68" s="204" t="s">
        <v>2365</v>
      </c>
    </row>
    <row r="69" spans="1:15" ht="24.6" customHeight="1" outlineLevel="2">
      <c r="A69" s="477"/>
      <c r="B69" s="1155" t="s">
        <v>662</v>
      </c>
      <c r="C69" s="89"/>
      <c r="D69" s="477"/>
      <c r="E69" s="89"/>
      <c r="F69" s="66"/>
      <c r="G69" s="66"/>
      <c r="H69" s="58"/>
      <c r="I69" s="58"/>
      <c r="J69" s="477"/>
      <c r="L69" s="90"/>
      <c r="M69" s="90"/>
      <c r="O69" s="205"/>
    </row>
    <row r="70" spans="1:15" ht="24.6" customHeight="1" outlineLevel="2">
      <c r="A70" s="477"/>
      <c r="B70" s="1155" t="s">
        <v>663</v>
      </c>
      <c r="C70" s="89">
        <v>32</v>
      </c>
      <c r="D70" s="477" t="s">
        <v>645</v>
      </c>
      <c r="E70" s="89"/>
      <c r="F70" s="89"/>
      <c r="G70" s="89"/>
      <c r="H70" s="89"/>
      <c r="I70" s="89"/>
      <c r="J70" s="356"/>
      <c r="L70" s="118" t="e">
        <f>VLOOKUP($O70,#REF!,6,FALSE)</f>
        <v>#REF!</v>
      </c>
      <c r="M70" s="118" t="e">
        <f>VLOOKUP($O70,#REF!,7,FALSE)</f>
        <v>#REF!</v>
      </c>
      <c r="O70" s="204" t="s">
        <v>2369</v>
      </c>
    </row>
    <row r="71" spans="1:15" ht="24.6" customHeight="1" outlineLevel="2">
      <c r="A71" s="477"/>
      <c r="B71" s="1155" t="s">
        <v>651</v>
      </c>
      <c r="C71" s="89">
        <v>1</v>
      </c>
      <c r="D71" s="477" t="s">
        <v>18</v>
      </c>
      <c r="E71" s="111"/>
      <c r="F71" s="89"/>
      <c r="G71" s="105"/>
      <c r="H71" s="89"/>
      <c r="I71" s="70"/>
      <c r="J71" s="477"/>
      <c r="L71" s="148" t="s">
        <v>3084</v>
      </c>
      <c r="M71" s="148" t="s">
        <v>3084</v>
      </c>
      <c r="O71" s="204"/>
    </row>
    <row r="72" spans="1:15" ht="24.6" customHeight="1" outlineLevel="2">
      <c r="A72" s="477"/>
      <c r="B72" s="1155" t="s">
        <v>652</v>
      </c>
      <c r="C72" s="89">
        <v>1</v>
      </c>
      <c r="D72" s="477" t="s">
        <v>18</v>
      </c>
      <c r="E72" s="111"/>
      <c r="F72" s="89"/>
      <c r="G72" s="105"/>
      <c r="H72" s="89"/>
      <c r="I72" s="70"/>
      <c r="J72" s="477"/>
      <c r="L72" s="148" t="s">
        <v>3084</v>
      </c>
      <c r="M72" s="148" t="s">
        <v>3084</v>
      </c>
      <c r="O72" s="204"/>
    </row>
    <row r="73" spans="1:15" ht="24.6" customHeight="1" outlineLevel="2">
      <c r="A73" s="477"/>
      <c r="B73" s="1155" t="s">
        <v>653</v>
      </c>
      <c r="C73" s="89">
        <v>1</v>
      </c>
      <c r="D73" s="477" t="s">
        <v>18</v>
      </c>
      <c r="E73" s="111"/>
      <c r="F73" s="89"/>
      <c r="G73" s="105"/>
      <c r="H73" s="89"/>
      <c r="I73" s="70"/>
      <c r="J73" s="477"/>
      <c r="L73" s="148" t="s">
        <v>3084</v>
      </c>
      <c r="M73" s="148" t="s">
        <v>3084</v>
      </c>
      <c r="O73" s="204"/>
    </row>
    <row r="74" spans="1:15" ht="24.6" customHeight="1" outlineLevel="2">
      <c r="A74" s="477"/>
      <c r="B74" s="1155" t="s">
        <v>654</v>
      </c>
      <c r="C74" s="89"/>
      <c r="D74" s="477"/>
      <c r="E74" s="89"/>
      <c r="F74" s="71"/>
      <c r="G74" s="66"/>
      <c r="H74" s="58"/>
      <c r="I74" s="70"/>
      <c r="J74" s="477"/>
      <c r="L74" s="148"/>
      <c r="M74" s="148"/>
      <c r="O74" s="204"/>
    </row>
    <row r="75" spans="1:15" ht="24.6" customHeight="1" outlineLevel="2">
      <c r="A75" s="477"/>
      <c r="B75" s="1156" t="s">
        <v>655</v>
      </c>
      <c r="C75" s="89"/>
      <c r="D75" s="477"/>
      <c r="E75" s="89"/>
      <c r="F75" s="71"/>
      <c r="G75" s="66"/>
      <c r="H75" s="58"/>
      <c r="I75" s="70"/>
      <c r="J75" s="477"/>
      <c r="L75" s="148"/>
      <c r="M75" s="148"/>
      <c r="O75" s="204"/>
    </row>
    <row r="76" spans="1:15" ht="24.6" customHeight="1" outlineLevel="2">
      <c r="A76" s="477"/>
      <c r="B76" s="1157" t="s">
        <v>657</v>
      </c>
      <c r="C76" s="89">
        <v>5</v>
      </c>
      <c r="D76" s="573" t="s">
        <v>2</v>
      </c>
      <c r="E76" s="89"/>
      <c r="F76" s="89"/>
      <c r="G76" s="89"/>
      <c r="H76" s="89"/>
      <c r="I76" s="89"/>
      <c r="J76" s="356"/>
      <c r="L76" s="118" t="e">
        <f>VLOOKUP($O76,#REF!,6,FALSE)</f>
        <v>#REF!</v>
      </c>
      <c r="M76" s="118" t="e">
        <f>VLOOKUP($O76,#REF!,7,FALSE)</f>
        <v>#REF!</v>
      </c>
      <c r="O76" s="204" t="s">
        <v>2367</v>
      </c>
    </row>
    <row r="77" spans="1:15" ht="24.6" customHeight="1" outlineLevel="2">
      <c r="A77" s="477"/>
      <c r="B77" s="1155" t="s">
        <v>1795</v>
      </c>
      <c r="C77" s="89">
        <v>4</v>
      </c>
      <c r="D77" s="477" t="s">
        <v>2</v>
      </c>
      <c r="E77" s="89"/>
      <c r="F77" s="89"/>
      <c r="G77" s="89"/>
      <c r="H77" s="89"/>
      <c r="I77" s="89"/>
      <c r="J77" s="356"/>
      <c r="L77" s="118" t="e">
        <f>VLOOKUP($O77,#REF!,6,FALSE)</f>
        <v>#REF!</v>
      </c>
      <c r="M77" s="118" t="e">
        <f>VLOOKUP($O77,#REF!,7,FALSE)</f>
        <v>#REF!</v>
      </c>
      <c r="O77" s="204" t="s">
        <v>2378</v>
      </c>
    </row>
    <row r="78" spans="1:15" ht="24.6" customHeight="1" outlineLevel="2">
      <c r="A78" s="477"/>
      <c r="B78" s="1155" t="s">
        <v>102</v>
      </c>
      <c r="C78" s="89">
        <v>3</v>
      </c>
      <c r="D78" s="477" t="s">
        <v>2</v>
      </c>
      <c r="E78" s="89"/>
      <c r="F78" s="89"/>
      <c r="G78" s="89"/>
      <c r="H78" s="89"/>
      <c r="I78" s="89"/>
      <c r="J78" s="356"/>
      <c r="L78" s="118" t="e">
        <f>VLOOKUP($O78,#REF!,6,FALSE)</f>
        <v>#REF!</v>
      </c>
      <c r="M78" s="118" t="e">
        <f>VLOOKUP($O78,#REF!,7,FALSE)</f>
        <v>#REF!</v>
      </c>
      <c r="O78" s="204" t="s">
        <v>2379</v>
      </c>
    </row>
    <row r="79" spans="1:15" ht="24.6" customHeight="1" outlineLevel="2">
      <c r="A79" s="477"/>
      <c r="B79" s="1155" t="s">
        <v>673</v>
      </c>
      <c r="C79" s="89">
        <v>1</v>
      </c>
      <c r="D79" s="477" t="s">
        <v>2</v>
      </c>
      <c r="E79" s="89"/>
      <c r="F79" s="89"/>
      <c r="G79" s="89"/>
      <c r="H79" s="89"/>
      <c r="I79" s="89"/>
      <c r="J79" s="356"/>
      <c r="L79" s="118" t="e">
        <f>VLOOKUP($O79,#REF!,6,FALSE)</f>
        <v>#REF!</v>
      </c>
      <c r="M79" s="118" t="e">
        <f>VLOOKUP($O79,#REF!,7,FALSE)</f>
        <v>#REF!</v>
      </c>
      <c r="O79" s="204" t="s">
        <v>2380</v>
      </c>
    </row>
    <row r="80" spans="1:15" ht="24.6" customHeight="1" outlineLevel="2">
      <c r="A80" s="477"/>
      <c r="B80" s="1160" t="s">
        <v>674</v>
      </c>
      <c r="C80" s="79"/>
      <c r="D80" s="641"/>
      <c r="E80" s="111"/>
      <c r="F80" s="71"/>
      <c r="G80" s="66"/>
      <c r="H80" s="58"/>
      <c r="I80" s="70"/>
      <c r="J80" s="477"/>
      <c r="L80" s="148"/>
      <c r="M80" s="148"/>
      <c r="O80" s="204"/>
    </row>
    <row r="81" spans="1:15" ht="24.6" customHeight="1" outlineLevel="2">
      <c r="A81" s="477"/>
      <c r="B81" s="1155" t="s">
        <v>657</v>
      </c>
      <c r="C81" s="89">
        <v>2</v>
      </c>
      <c r="D81" s="477" t="s">
        <v>2</v>
      </c>
      <c r="E81" s="89"/>
      <c r="F81" s="89"/>
      <c r="G81" s="89"/>
      <c r="H81" s="89"/>
      <c r="I81" s="89"/>
      <c r="J81" s="356"/>
      <c r="L81" s="118" t="e">
        <f>VLOOKUP($O81,#REF!,6,FALSE)</f>
        <v>#REF!</v>
      </c>
      <c r="M81" s="118" t="e">
        <f>VLOOKUP($O81,#REF!,7,FALSE)</f>
        <v>#REF!</v>
      </c>
      <c r="O81" s="204" t="s">
        <v>2382</v>
      </c>
    </row>
    <row r="82" spans="1:15" ht="24.6" customHeight="1" outlineLevel="2">
      <c r="A82" s="477"/>
      <c r="B82" s="1155" t="s">
        <v>664</v>
      </c>
      <c r="C82" s="89"/>
      <c r="D82" s="477"/>
      <c r="E82" s="89"/>
      <c r="F82" s="71"/>
      <c r="G82" s="66"/>
      <c r="H82" s="58"/>
      <c r="I82" s="70"/>
      <c r="J82" s="477"/>
      <c r="L82" s="148"/>
      <c r="M82" s="148"/>
      <c r="O82" s="204"/>
    </row>
    <row r="83" spans="1:15" ht="24.6" customHeight="1" outlineLevel="2">
      <c r="A83" s="424"/>
      <c r="B83" s="1159" t="s">
        <v>665</v>
      </c>
      <c r="C83" s="89">
        <v>24</v>
      </c>
      <c r="D83" s="424" t="s">
        <v>2</v>
      </c>
      <c r="E83" s="89"/>
      <c r="F83" s="89"/>
      <c r="G83" s="89"/>
      <c r="H83" s="89"/>
      <c r="I83" s="89"/>
      <c r="J83" s="356"/>
      <c r="L83" s="118" t="e">
        <f>VLOOKUP($O83,#REF!,6,FALSE)</f>
        <v>#REF!</v>
      </c>
      <c r="M83" s="118" t="s">
        <v>3086</v>
      </c>
      <c r="O83" s="204" t="s">
        <v>2370</v>
      </c>
    </row>
    <row r="84" spans="1:15" ht="24.6" customHeight="1" outlineLevel="2">
      <c r="A84" s="477"/>
      <c r="B84" s="1160" t="s">
        <v>666</v>
      </c>
      <c r="C84" s="79"/>
      <c r="D84" s="641"/>
      <c r="E84" s="89"/>
      <c r="F84" s="71"/>
      <c r="G84" s="66"/>
      <c r="H84" s="58"/>
      <c r="I84" s="70"/>
      <c r="J84" s="477"/>
      <c r="L84" s="148"/>
      <c r="M84" s="148"/>
      <c r="O84" s="204"/>
    </row>
    <row r="85" spans="1:15" ht="24.6" customHeight="1" outlineLevel="2">
      <c r="A85" s="477"/>
      <c r="B85" s="1157" t="s">
        <v>675</v>
      </c>
      <c r="C85" s="89">
        <v>8</v>
      </c>
      <c r="D85" s="573" t="s">
        <v>2</v>
      </c>
      <c r="E85" s="89"/>
      <c r="F85" s="89"/>
      <c r="G85" s="89"/>
      <c r="H85" s="89"/>
      <c r="I85" s="89"/>
      <c r="J85" s="356"/>
      <c r="L85" s="118" t="e">
        <f>VLOOKUP($O85,#REF!,6,FALSE)</f>
        <v>#REF!</v>
      </c>
      <c r="M85" s="118" t="s">
        <v>3086</v>
      </c>
      <c r="O85" s="204" t="s">
        <v>2383</v>
      </c>
    </row>
    <row r="86" spans="1:15" ht="24.6" customHeight="1" outlineLevel="2">
      <c r="A86" s="477"/>
      <c r="B86" s="1157" t="s">
        <v>676</v>
      </c>
      <c r="C86" s="89">
        <v>1</v>
      </c>
      <c r="D86" s="573" t="s">
        <v>2</v>
      </c>
      <c r="E86" s="89"/>
      <c r="F86" s="89"/>
      <c r="G86" s="89"/>
      <c r="H86" s="89"/>
      <c r="I86" s="89"/>
      <c r="J86" s="356"/>
      <c r="L86" s="118" t="e">
        <f>VLOOKUP($O86,#REF!,6,FALSE)</f>
        <v>#REF!</v>
      </c>
      <c r="M86" s="118" t="s">
        <v>3086</v>
      </c>
      <c r="O86" s="204" t="s">
        <v>2384</v>
      </c>
    </row>
    <row r="87" spans="1:15" ht="24.6" customHeight="1" outlineLevel="1">
      <c r="A87" s="494"/>
      <c r="B87" s="1128" t="s">
        <v>127</v>
      </c>
      <c r="C87" s="418"/>
      <c r="D87" s="494"/>
      <c r="E87" s="418"/>
      <c r="F87" s="544"/>
      <c r="G87" s="544"/>
      <c r="H87" s="544"/>
      <c r="I87" s="544"/>
      <c r="J87" s="642"/>
      <c r="L87" s="614"/>
      <c r="M87" s="614"/>
      <c r="O87" s="616"/>
    </row>
    <row r="88" spans="1:15" ht="24.6" customHeight="1" outlineLevel="1">
      <c r="A88" s="499">
        <v>1.3</v>
      </c>
      <c r="B88" s="1161" t="s">
        <v>677</v>
      </c>
      <c r="C88" s="192"/>
      <c r="D88" s="643"/>
      <c r="E88" s="198"/>
      <c r="F88" s="198"/>
      <c r="G88" s="198"/>
      <c r="H88" s="198"/>
      <c r="I88" s="198"/>
      <c r="J88" s="424"/>
      <c r="L88" s="199"/>
      <c r="M88" s="199"/>
      <c r="O88" s="334"/>
    </row>
    <row r="89" spans="1:15" ht="24.6" customHeight="1" outlineLevel="2">
      <c r="A89" s="477"/>
      <c r="B89" s="1155" t="s">
        <v>643</v>
      </c>
      <c r="C89" s="89"/>
      <c r="D89" s="477"/>
      <c r="E89" s="89"/>
      <c r="F89" s="89"/>
      <c r="G89" s="141"/>
      <c r="H89" s="89"/>
      <c r="I89" s="89"/>
      <c r="J89" s="477"/>
      <c r="L89" s="118"/>
      <c r="M89" s="118"/>
      <c r="O89" s="191"/>
    </row>
    <row r="90" spans="1:15" ht="24.6" customHeight="1" outlineLevel="2">
      <c r="A90" s="477"/>
      <c r="B90" s="1155" t="s">
        <v>649</v>
      </c>
      <c r="C90" s="89">
        <v>30</v>
      </c>
      <c r="D90" s="477" t="s">
        <v>645</v>
      </c>
      <c r="E90" s="89"/>
      <c r="F90" s="89"/>
      <c r="G90" s="89"/>
      <c r="H90" s="89"/>
      <c r="I90" s="89"/>
      <c r="J90" s="356"/>
      <c r="L90" s="118" t="e">
        <f>VLOOKUP($O90,#REF!,6,FALSE)</f>
        <v>#REF!</v>
      </c>
      <c r="M90" s="118" t="e">
        <f>VLOOKUP($O90,#REF!,7,FALSE)</f>
        <v>#REF!</v>
      </c>
      <c r="O90" s="204" t="s">
        <v>2364</v>
      </c>
    </row>
    <row r="91" spans="1:15" ht="24.6" customHeight="1" outlineLevel="2">
      <c r="A91" s="477"/>
      <c r="B91" s="1155" t="s">
        <v>650</v>
      </c>
      <c r="C91" s="89">
        <v>59</v>
      </c>
      <c r="D91" s="477" t="s">
        <v>645</v>
      </c>
      <c r="E91" s="89"/>
      <c r="F91" s="89"/>
      <c r="G91" s="89"/>
      <c r="H91" s="89"/>
      <c r="I91" s="89"/>
      <c r="J91" s="356"/>
      <c r="L91" s="118" t="e">
        <f>VLOOKUP($O91,#REF!,6,FALSE)</f>
        <v>#REF!</v>
      </c>
      <c r="M91" s="118" t="e">
        <f>VLOOKUP($O91,#REF!,7,FALSE)</f>
        <v>#REF!</v>
      </c>
      <c r="O91" s="204" t="s">
        <v>2365</v>
      </c>
    </row>
    <row r="92" spans="1:15" ht="24.6" customHeight="1" outlineLevel="2">
      <c r="A92" s="477"/>
      <c r="B92" s="1155" t="s">
        <v>678</v>
      </c>
      <c r="C92" s="89">
        <v>61</v>
      </c>
      <c r="D92" s="477" t="s">
        <v>645</v>
      </c>
      <c r="E92" s="89"/>
      <c r="F92" s="89"/>
      <c r="G92" s="89"/>
      <c r="H92" s="89"/>
      <c r="I92" s="89"/>
      <c r="J92" s="356"/>
      <c r="L92" s="118" t="e">
        <f>VLOOKUP($O92,#REF!,6,FALSE)</f>
        <v>#REF!</v>
      </c>
      <c r="M92" s="118" t="e">
        <f>VLOOKUP($O92,#REF!,7,FALSE)</f>
        <v>#REF!</v>
      </c>
      <c r="O92" s="204" t="s">
        <v>2377</v>
      </c>
    </row>
    <row r="93" spans="1:15" ht="24.6" customHeight="1" outlineLevel="2">
      <c r="A93" s="477"/>
      <c r="B93" s="1155" t="s">
        <v>679</v>
      </c>
      <c r="C93" s="89">
        <v>23</v>
      </c>
      <c r="D93" s="477" t="s">
        <v>645</v>
      </c>
      <c r="E93" s="89"/>
      <c r="F93" s="89"/>
      <c r="G93" s="89"/>
      <c r="H93" s="89"/>
      <c r="I93" s="89"/>
      <c r="J93" s="356"/>
      <c r="L93" s="118" t="e">
        <f>VLOOKUP($O93,#REF!,6,FALSE)</f>
        <v>#REF!</v>
      </c>
      <c r="M93" s="118" t="e">
        <f>VLOOKUP($O93,#REF!,7,FALSE)</f>
        <v>#REF!</v>
      </c>
      <c r="O93" s="204" t="s">
        <v>2385</v>
      </c>
    </row>
    <row r="94" spans="1:15" ht="24.6" customHeight="1" outlineLevel="2">
      <c r="A94" s="477"/>
      <c r="B94" s="1155" t="s">
        <v>651</v>
      </c>
      <c r="C94" s="89">
        <v>1</v>
      </c>
      <c r="D94" s="477" t="s">
        <v>18</v>
      </c>
      <c r="E94" s="111"/>
      <c r="F94" s="89"/>
      <c r="G94" s="105"/>
      <c r="H94" s="89"/>
      <c r="I94" s="70"/>
      <c r="J94" s="477"/>
      <c r="L94" s="148" t="s">
        <v>3084</v>
      </c>
      <c r="M94" s="148" t="s">
        <v>3084</v>
      </c>
      <c r="O94" s="204"/>
    </row>
    <row r="95" spans="1:15" ht="24.6" customHeight="1" outlineLevel="2">
      <c r="A95" s="477"/>
      <c r="B95" s="1155" t="s">
        <v>652</v>
      </c>
      <c r="C95" s="89">
        <v>1</v>
      </c>
      <c r="D95" s="477" t="s">
        <v>18</v>
      </c>
      <c r="E95" s="111"/>
      <c r="F95" s="89"/>
      <c r="G95" s="105"/>
      <c r="H95" s="89"/>
      <c r="I95" s="70"/>
      <c r="J95" s="477"/>
      <c r="L95" s="148" t="s">
        <v>3084</v>
      </c>
      <c r="M95" s="148" t="s">
        <v>3084</v>
      </c>
      <c r="O95" s="204"/>
    </row>
    <row r="96" spans="1:15" ht="24.6" customHeight="1" outlineLevel="2">
      <c r="A96" s="477"/>
      <c r="B96" s="1155" t="s">
        <v>653</v>
      </c>
      <c r="C96" s="89">
        <v>1</v>
      </c>
      <c r="D96" s="477" t="s">
        <v>18</v>
      </c>
      <c r="E96" s="111"/>
      <c r="F96" s="89"/>
      <c r="G96" s="105"/>
      <c r="H96" s="89"/>
      <c r="I96" s="70"/>
      <c r="J96" s="477"/>
      <c r="L96" s="148" t="s">
        <v>3084</v>
      </c>
      <c r="M96" s="148" t="s">
        <v>3084</v>
      </c>
      <c r="O96" s="204"/>
    </row>
    <row r="97" spans="1:15" ht="24.6" customHeight="1" outlineLevel="2">
      <c r="A97" s="477"/>
      <c r="B97" s="1153" t="s">
        <v>680</v>
      </c>
      <c r="C97" s="92"/>
      <c r="D97" s="424"/>
      <c r="E97" s="89"/>
      <c r="F97" s="71"/>
      <c r="G97" s="66"/>
      <c r="H97" s="58"/>
      <c r="I97" s="70"/>
      <c r="J97" s="477"/>
      <c r="L97" s="148"/>
      <c r="M97" s="148"/>
      <c r="O97" s="204"/>
    </row>
    <row r="98" spans="1:15" ht="24.6" customHeight="1" outlineLevel="2">
      <c r="A98" s="477"/>
      <c r="B98" s="1155" t="s">
        <v>660</v>
      </c>
      <c r="C98" s="89"/>
      <c r="D98" s="477"/>
      <c r="E98" s="89"/>
      <c r="F98" s="71"/>
      <c r="G98" s="66"/>
      <c r="H98" s="58"/>
      <c r="I98" s="70"/>
      <c r="J98" s="477"/>
      <c r="L98" s="148"/>
      <c r="M98" s="148"/>
      <c r="O98" s="204"/>
    </row>
    <row r="99" spans="1:15" ht="24.6" customHeight="1" outlineLevel="2">
      <c r="A99" s="477"/>
      <c r="B99" s="1155" t="s">
        <v>644</v>
      </c>
      <c r="C99" s="89">
        <v>355</v>
      </c>
      <c r="D99" s="477" t="s">
        <v>645</v>
      </c>
      <c r="E99" s="89"/>
      <c r="F99" s="89"/>
      <c r="G99" s="89"/>
      <c r="H99" s="89"/>
      <c r="I99" s="89"/>
      <c r="J99" s="356"/>
      <c r="L99" s="118" t="e">
        <f>VLOOKUP($O99,#REF!,6,FALSE)</f>
        <v>#REF!</v>
      </c>
      <c r="M99" s="118" t="e">
        <f>VLOOKUP($O99,#REF!,7,FALSE)</f>
        <v>#REF!</v>
      </c>
      <c r="O99" s="204" t="s">
        <v>2360</v>
      </c>
    </row>
    <row r="100" spans="1:15" ht="24.6" customHeight="1" outlineLevel="2">
      <c r="A100" s="477"/>
      <c r="B100" s="1155" t="s">
        <v>646</v>
      </c>
      <c r="C100" s="89">
        <v>75</v>
      </c>
      <c r="D100" s="477" t="s">
        <v>645</v>
      </c>
      <c r="E100" s="89"/>
      <c r="F100" s="89"/>
      <c r="G100" s="89"/>
      <c r="H100" s="89"/>
      <c r="I100" s="89"/>
      <c r="J100" s="356"/>
      <c r="L100" s="118" t="e">
        <f>VLOOKUP($O100,#REF!,6,FALSE)</f>
        <v>#REF!</v>
      </c>
      <c r="M100" s="118" t="e">
        <f>VLOOKUP($O100,#REF!,7,FALSE)</f>
        <v>#REF!</v>
      </c>
      <c r="O100" s="204" t="s">
        <v>2361</v>
      </c>
    </row>
    <row r="101" spans="1:15" ht="24.6" customHeight="1" outlineLevel="2">
      <c r="A101" s="477"/>
      <c r="B101" s="1155" t="s">
        <v>647</v>
      </c>
      <c r="C101" s="89">
        <v>26</v>
      </c>
      <c r="D101" s="477" t="s">
        <v>645</v>
      </c>
      <c r="E101" s="89"/>
      <c r="F101" s="89"/>
      <c r="G101" s="89"/>
      <c r="H101" s="89"/>
      <c r="I101" s="89"/>
      <c r="J101" s="356"/>
      <c r="L101" s="118" t="e">
        <f>VLOOKUP($O101,#REF!,6,FALSE)</f>
        <v>#REF!</v>
      </c>
      <c r="M101" s="118" t="e">
        <f>VLOOKUP($O101,#REF!,7,FALSE)</f>
        <v>#REF!</v>
      </c>
      <c r="O101" s="204" t="s">
        <v>2362</v>
      </c>
    </row>
    <row r="102" spans="1:15" ht="24.6" customHeight="1" outlineLevel="2">
      <c r="A102" s="477"/>
      <c r="B102" s="1157" t="s">
        <v>648</v>
      </c>
      <c r="C102" s="89">
        <v>7</v>
      </c>
      <c r="D102" s="477" t="s">
        <v>645</v>
      </c>
      <c r="E102" s="89"/>
      <c r="F102" s="89"/>
      <c r="G102" s="89"/>
      <c r="H102" s="89"/>
      <c r="I102" s="89"/>
      <c r="J102" s="356"/>
      <c r="L102" s="118" t="e">
        <f>VLOOKUP($O102,#REF!,6,FALSE)</f>
        <v>#REF!</v>
      </c>
      <c r="M102" s="118" t="e">
        <f>VLOOKUP($O102,#REF!,7,FALSE)</f>
        <v>#REF!</v>
      </c>
      <c r="O102" s="204" t="s">
        <v>2363</v>
      </c>
    </row>
    <row r="103" spans="1:15" ht="24.6" customHeight="1" outlineLevel="2">
      <c r="A103" s="477"/>
      <c r="B103" s="1157" t="s">
        <v>649</v>
      </c>
      <c r="C103" s="89">
        <v>5</v>
      </c>
      <c r="D103" s="477" t="s">
        <v>645</v>
      </c>
      <c r="E103" s="89"/>
      <c r="F103" s="89"/>
      <c r="G103" s="89"/>
      <c r="H103" s="89"/>
      <c r="I103" s="89"/>
      <c r="J103" s="356"/>
      <c r="L103" s="118" t="e">
        <f>VLOOKUP($O103,#REF!,6,FALSE)</f>
        <v>#REF!</v>
      </c>
      <c r="M103" s="118" t="e">
        <f>VLOOKUP($O103,#REF!,7,FALSE)</f>
        <v>#REF!</v>
      </c>
      <c r="O103" s="204" t="s">
        <v>2364</v>
      </c>
    </row>
    <row r="104" spans="1:15" ht="24.6" customHeight="1" outlineLevel="2">
      <c r="A104" s="477"/>
      <c r="B104" s="1157" t="s">
        <v>650</v>
      </c>
      <c r="C104" s="89">
        <v>1</v>
      </c>
      <c r="D104" s="477" t="s">
        <v>645</v>
      </c>
      <c r="E104" s="89"/>
      <c r="F104" s="89"/>
      <c r="G104" s="89"/>
      <c r="H104" s="89"/>
      <c r="I104" s="89"/>
      <c r="J104" s="356"/>
      <c r="L104" s="118" t="e">
        <f>VLOOKUP($O104,#REF!,6,FALSE)</f>
        <v>#REF!</v>
      </c>
      <c r="M104" s="118" t="e">
        <f>VLOOKUP($O104,#REF!,7,FALSE)</f>
        <v>#REF!</v>
      </c>
      <c r="O104" s="204" t="s">
        <v>2365</v>
      </c>
    </row>
    <row r="105" spans="1:15" ht="24.6" customHeight="1" outlineLevel="2">
      <c r="A105" s="477"/>
      <c r="B105" s="1155" t="s">
        <v>678</v>
      </c>
      <c r="C105" s="89">
        <v>5</v>
      </c>
      <c r="D105" s="477" t="s">
        <v>645</v>
      </c>
      <c r="E105" s="89"/>
      <c r="F105" s="89"/>
      <c r="G105" s="89"/>
      <c r="H105" s="89"/>
      <c r="I105" s="89"/>
      <c r="J105" s="356"/>
      <c r="L105" s="118" t="e">
        <f>VLOOKUP($O105,#REF!,6,FALSE)</f>
        <v>#REF!</v>
      </c>
      <c r="M105" s="118" t="e">
        <f>VLOOKUP($O105,#REF!,7,FALSE)</f>
        <v>#REF!</v>
      </c>
      <c r="O105" s="204" t="s">
        <v>2377</v>
      </c>
    </row>
    <row r="106" spans="1:15" ht="24.6" customHeight="1" outlineLevel="2">
      <c r="A106" s="477"/>
      <c r="B106" s="1155" t="s">
        <v>662</v>
      </c>
      <c r="C106" s="79"/>
      <c r="D106" s="641"/>
      <c r="E106" s="89"/>
      <c r="F106" s="71"/>
      <c r="G106" s="66"/>
      <c r="H106" s="58"/>
      <c r="I106" s="70"/>
      <c r="J106" s="477"/>
      <c r="L106" s="148"/>
      <c r="M106" s="148"/>
      <c r="O106" s="204"/>
    </row>
    <row r="107" spans="1:15" ht="24.6" customHeight="1" outlineLevel="2">
      <c r="A107" s="477"/>
      <c r="B107" s="1155" t="s">
        <v>663</v>
      </c>
      <c r="C107" s="89">
        <v>33</v>
      </c>
      <c r="D107" s="477" t="s">
        <v>645</v>
      </c>
      <c r="E107" s="89"/>
      <c r="F107" s="89"/>
      <c r="G107" s="89"/>
      <c r="H107" s="89"/>
      <c r="I107" s="89"/>
      <c r="J107" s="356"/>
      <c r="L107" s="118" t="e">
        <f>VLOOKUP($O107,#REF!,6,FALSE)</f>
        <v>#REF!</v>
      </c>
      <c r="M107" s="118" t="e">
        <f>VLOOKUP($O107,#REF!,7,FALSE)</f>
        <v>#REF!</v>
      </c>
      <c r="O107" s="204" t="s">
        <v>2369</v>
      </c>
    </row>
    <row r="108" spans="1:15" ht="24.6" customHeight="1" outlineLevel="2">
      <c r="A108" s="477"/>
      <c r="B108" s="1155" t="s">
        <v>651</v>
      </c>
      <c r="C108" s="89">
        <v>1</v>
      </c>
      <c r="D108" s="477" t="s">
        <v>18</v>
      </c>
      <c r="E108" s="111"/>
      <c r="F108" s="89"/>
      <c r="G108" s="105"/>
      <c r="H108" s="89"/>
      <c r="I108" s="70"/>
      <c r="J108" s="477"/>
      <c r="L108" s="148" t="s">
        <v>3084</v>
      </c>
      <c r="M108" s="148" t="s">
        <v>3084</v>
      </c>
      <c r="O108" s="204"/>
    </row>
    <row r="109" spans="1:15" ht="24.6" customHeight="1" outlineLevel="2">
      <c r="A109" s="477"/>
      <c r="B109" s="1155" t="s">
        <v>652</v>
      </c>
      <c r="C109" s="89">
        <v>1</v>
      </c>
      <c r="D109" s="477" t="s">
        <v>18</v>
      </c>
      <c r="E109" s="111"/>
      <c r="F109" s="89"/>
      <c r="G109" s="105"/>
      <c r="H109" s="89"/>
      <c r="I109" s="70"/>
      <c r="J109" s="477"/>
      <c r="L109" s="148" t="s">
        <v>3084</v>
      </c>
      <c r="M109" s="148" t="s">
        <v>3084</v>
      </c>
      <c r="O109" s="204"/>
    </row>
    <row r="110" spans="1:15" ht="24.6" customHeight="1" outlineLevel="2">
      <c r="A110" s="477"/>
      <c r="B110" s="1155" t="s">
        <v>653</v>
      </c>
      <c r="C110" s="89">
        <v>1</v>
      </c>
      <c r="D110" s="477" t="s">
        <v>18</v>
      </c>
      <c r="E110" s="111"/>
      <c r="F110" s="89"/>
      <c r="G110" s="105"/>
      <c r="H110" s="89"/>
      <c r="I110" s="70"/>
      <c r="J110" s="477"/>
      <c r="L110" s="148" t="s">
        <v>3084</v>
      </c>
      <c r="M110" s="148" t="s">
        <v>3084</v>
      </c>
      <c r="O110" s="204"/>
    </row>
    <row r="111" spans="1:15" ht="24.6" customHeight="1" outlineLevel="2">
      <c r="A111" s="477"/>
      <c r="B111" s="1155" t="s">
        <v>654</v>
      </c>
      <c r="C111" s="89"/>
      <c r="D111" s="477"/>
      <c r="E111" s="89"/>
      <c r="F111" s="71"/>
      <c r="G111" s="66"/>
      <c r="H111" s="58"/>
      <c r="I111" s="70"/>
      <c r="J111" s="477"/>
      <c r="L111" s="148"/>
      <c r="M111" s="148"/>
      <c r="O111" s="204"/>
    </row>
    <row r="112" spans="1:15" ht="24.6" customHeight="1" outlineLevel="2">
      <c r="A112" s="477"/>
      <c r="B112" s="1156" t="s">
        <v>655</v>
      </c>
      <c r="C112" s="89"/>
      <c r="D112" s="477"/>
      <c r="E112" s="89"/>
      <c r="F112" s="71"/>
      <c r="G112" s="66"/>
      <c r="H112" s="58"/>
      <c r="I112" s="70"/>
      <c r="J112" s="477"/>
      <c r="L112" s="148"/>
      <c r="M112" s="148"/>
      <c r="O112" s="204"/>
    </row>
    <row r="113" spans="1:15" ht="24.6" customHeight="1" outlineLevel="2">
      <c r="A113" s="477"/>
      <c r="B113" s="1157" t="s">
        <v>657</v>
      </c>
      <c r="C113" s="89">
        <v>5</v>
      </c>
      <c r="D113" s="573" t="s">
        <v>2</v>
      </c>
      <c r="E113" s="89"/>
      <c r="F113" s="89"/>
      <c r="G113" s="89"/>
      <c r="H113" s="89"/>
      <c r="I113" s="89"/>
      <c r="J113" s="356"/>
      <c r="L113" s="118" t="e">
        <f>VLOOKUP($O113,#REF!,6,FALSE)</f>
        <v>#REF!</v>
      </c>
      <c r="M113" s="118" t="e">
        <f>VLOOKUP($O113,#REF!,7,FALSE)</f>
        <v>#REF!</v>
      </c>
      <c r="O113" s="204" t="s">
        <v>2367</v>
      </c>
    </row>
    <row r="114" spans="1:15" ht="24.6" customHeight="1" outlineLevel="2">
      <c r="A114" s="477"/>
      <c r="B114" s="1155" t="s">
        <v>658</v>
      </c>
      <c r="C114" s="89">
        <v>1</v>
      </c>
      <c r="D114" s="573" t="s">
        <v>2</v>
      </c>
      <c r="E114" s="89"/>
      <c r="F114" s="89"/>
      <c r="G114" s="89"/>
      <c r="H114" s="89"/>
      <c r="I114" s="89"/>
      <c r="J114" s="356"/>
      <c r="L114" s="118" t="e">
        <f>VLOOKUP($O114,#REF!,6,FALSE)</f>
        <v>#REF!</v>
      </c>
      <c r="M114" s="118" t="e">
        <f>VLOOKUP($O114,#REF!,7,FALSE)</f>
        <v>#REF!</v>
      </c>
      <c r="O114" s="204" t="s">
        <v>2368</v>
      </c>
    </row>
    <row r="115" spans="1:15" ht="24.6" customHeight="1" outlineLevel="2">
      <c r="A115" s="477"/>
      <c r="B115" s="1155" t="s">
        <v>1795</v>
      </c>
      <c r="C115" s="89">
        <v>3</v>
      </c>
      <c r="D115" s="477" t="s">
        <v>2</v>
      </c>
      <c r="E115" s="89"/>
      <c r="F115" s="89"/>
      <c r="G115" s="89"/>
      <c r="H115" s="89"/>
      <c r="I115" s="89"/>
      <c r="J115" s="356"/>
      <c r="L115" s="118" t="e">
        <f>VLOOKUP($O115,#REF!,6,FALSE)</f>
        <v>#REF!</v>
      </c>
      <c r="M115" s="118" t="e">
        <f>VLOOKUP($O115,#REF!,7,FALSE)</f>
        <v>#REF!</v>
      </c>
      <c r="O115" s="204" t="s">
        <v>2378</v>
      </c>
    </row>
    <row r="116" spans="1:15" ht="24.6" customHeight="1" outlineLevel="2">
      <c r="A116" s="477"/>
      <c r="B116" s="1155" t="s">
        <v>102</v>
      </c>
      <c r="C116" s="89">
        <v>3</v>
      </c>
      <c r="D116" s="477" t="s">
        <v>2</v>
      </c>
      <c r="E116" s="89"/>
      <c r="F116" s="89"/>
      <c r="G116" s="89"/>
      <c r="H116" s="89"/>
      <c r="I116" s="89"/>
      <c r="J116" s="356"/>
      <c r="L116" s="118" t="e">
        <f>VLOOKUP($O116,#REF!,6,FALSE)</f>
        <v>#REF!</v>
      </c>
      <c r="M116" s="118" t="e">
        <f>VLOOKUP($O116,#REF!,7,FALSE)</f>
        <v>#REF!</v>
      </c>
      <c r="O116" s="204" t="s">
        <v>2379</v>
      </c>
    </row>
    <row r="117" spans="1:15" ht="24.6" customHeight="1" outlineLevel="2">
      <c r="A117" s="477"/>
      <c r="B117" s="1155" t="s">
        <v>673</v>
      </c>
      <c r="C117" s="89">
        <v>1</v>
      </c>
      <c r="D117" s="477" t="s">
        <v>2</v>
      </c>
      <c r="E117" s="89"/>
      <c r="F117" s="89"/>
      <c r="G117" s="89"/>
      <c r="H117" s="89"/>
      <c r="I117" s="89"/>
      <c r="J117" s="356"/>
      <c r="L117" s="118" t="e">
        <f>VLOOKUP($O117,#REF!,6,FALSE)</f>
        <v>#REF!</v>
      </c>
      <c r="M117" s="118" t="e">
        <f>VLOOKUP($O117,#REF!,7,FALSE)</f>
        <v>#REF!</v>
      </c>
      <c r="O117" s="204" t="s">
        <v>2380</v>
      </c>
    </row>
    <row r="118" spans="1:15" ht="24.6" customHeight="1" outlineLevel="2">
      <c r="A118" s="477"/>
      <c r="B118" s="1155" t="s">
        <v>103</v>
      </c>
      <c r="C118" s="89">
        <v>1</v>
      </c>
      <c r="D118" s="477" t="s">
        <v>2</v>
      </c>
      <c r="E118" s="89"/>
      <c r="F118" s="89"/>
      <c r="G118" s="89"/>
      <c r="H118" s="89"/>
      <c r="I118" s="89"/>
      <c r="J118" s="356"/>
      <c r="L118" s="118" t="e">
        <f>VLOOKUP($O118,#REF!,6,FALSE)</f>
        <v>#REF!</v>
      </c>
      <c r="M118" s="118" t="e">
        <f>VLOOKUP($O118,#REF!,7,FALSE)</f>
        <v>#REF!</v>
      </c>
      <c r="O118" s="204" t="s">
        <v>2381</v>
      </c>
    </row>
    <row r="119" spans="1:15" ht="24.6" customHeight="1" outlineLevel="2">
      <c r="A119" s="477"/>
      <c r="B119" s="1160" t="s">
        <v>674</v>
      </c>
      <c r="C119" s="79"/>
      <c r="D119" s="641"/>
      <c r="E119" s="89"/>
      <c r="F119" s="71"/>
      <c r="G119" s="66"/>
      <c r="H119" s="58"/>
      <c r="I119" s="70"/>
      <c r="J119" s="477"/>
      <c r="L119" s="148"/>
      <c r="M119" s="148"/>
      <c r="O119" s="204"/>
    </row>
    <row r="120" spans="1:15" ht="24.6" customHeight="1" outlineLevel="2">
      <c r="A120" s="477"/>
      <c r="B120" s="1155" t="s">
        <v>657</v>
      </c>
      <c r="C120" s="89">
        <v>2</v>
      </c>
      <c r="D120" s="477" t="s">
        <v>2</v>
      </c>
      <c r="E120" s="89"/>
      <c r="F120" s="89"/>
      <c r="G120" s="89"/>
      <c r="H120" s="89"/>
      <c r="I120" s="89"/>
      <c r="J120" s="356"/>
      <c r="L120" s="118" t="e">
        <f>VLOOKUP($O120,#REF!,6,FALSE)</f>
        <v>#REF!</v>
      </c>
      <c r="M120" s="118" t="e">
        <f>VLOOKUP($O120,#REF!,7,FALSE)</f>
        <v>#REF!</v>
      </c>
      <c r="O120" s="204" t="s">
        <v>2382</v>
      </c>
    </row>
    <row r="121" spans="1:15" ht="24.6" customHeight="1" outlineLevel="2">
      <c r="A121" s="477"/>
      <c r="B121" s="1155" t="s">
        <v>664</v>
      </c>
      <c r="C121" s="89"/>
      <c r="D121" s="477"/>
      <c r="E121" s="89"/>
      <c r="F121" s="71"/>
      <c r="G121" s="66"/>
      <c r="H121" s="58"/>
      <c r="I121" s="70"/>
      <c r="J121" s="477"/>
      <c r="L121" s="148"/>
      <c r="M121" s="148"/>
      <c r="O121" s="204"/>
    </row>
    <row r="122" spans="1:15" ht="24.6" customHeight="1" outlineLevel="2">
      <c r="A122" s="424"/>
      <c r="B122" s="1159" t="s">
        <v>665</v>
      </c>
      <c r="C122" s="89">
        <v>22</v>
      </c>
      <c r="D122" s="424" t="s">
        <v>2</v>
      </c>
      <c r="E122" s="89"/>
      <c r="F122" s="89"/>
      <c r="G122" s="89"/>
      <c r="H122" s="89"/>
      <c r="I122" s="89"/>
      <c r="J122" s="356"/>
      <c r="L122" s="118" t="e">
        <f>VLOOKUP($O122,#REF!,6,FALSE)</f>
        <v>#REF!</v>
      </c>
      <c r="M122" s="118" t="s">
        <v>3086</v>
      </c>
      <c r="O122" s="204" t="s">
        <v>2370</v>
      </c>
    </row>
    <row r="123" spans="1:15" ht="24.6" customHeight="1" outlineLevel="2">
      <c r="A123" s="477"/>
      <c r="B123" s="1155" t="s">
        <v>666</v>
      </c>
      <c r="C123" s="89"/>
      <c r="D123" s="477"/>
      <c r="E123" s="89"/>
      <c r="F123" s="71"/>
      <c r="G123" s="66"/>
      <c r="H123" s="58"/>
      <c r="I123" s="70"/>
      <c r="J123" s="477"/>
      <c r="L123" s="148"/>
      <c r="M123" s="148"/>
      <c r="O123" s="204"/>
    </row>
    <row r="124" spans="1:15" ht="24.6" customHeight="1" outlineLevel="2">
      <c r="A124" s="477"/>
      <c r="B124" s="1155" t="s">
        <v>675</v>
      </c>
      <c r="C124" s="89">
        <v>7</v>
      </c>
      <c r="D124" s="477" t="s">
        <v>2</v>
      </c>
      <c r="E124" s="89"/>
      <c r="F124" s="89"/>
      <c r="G124" s="89"/>
      <c r="H124" s="89"/>
      <c r="I124" s="89"/>
      <c r="J124" s="356"/>
      <c r="L124" s="118" t="e">
        <f>VLOOKUP($O124,#REF!,6,FALSE)</f>
        <v>#REF!</v>
      </c>
      <c r="M124" s="118" t="s">
        <v>3086</v>
      </c>
      <c r="O124" s="204" t="s">
        <v>2383</v>
      </c>
    </row>
    <row r="125" spans="1:15" ht="24.6" customHeight="1" outlineLevel="2">
      <c r="A125" s="477"/>
      <c r="B125" s="1155" t="s">
        <v>676</v>
      </c>
      <c r="C125" s="89">
        <v>1</v>
      </c>
      <c r="D125" s="477" t="s">
        <v>2</v>
      </c>
      <c r="E125" s="89"/>
      <c r="F125" s="89"/>
      <c r="G125" s="89"/>
      <c r="H125" s="89"/>
      <c r="I125" s="89"/>
      <c r="J125" s="356"/>
      <c r="L125" s="118" t="e">
        <f>VLOOKUP($O125,#REF!,6,FALSE)</f>
        <v>#REF!</v>
      </c>
      <c r="M125" s="118" t="s">
        <v>3086</v>
      </c>
      <c r="O125" s="204" t="s">
        <v>2384</v>
      </c>
    </row>
    <row r="126" spans="1:15" ht="24.6" customHeight="1" outlineLevel="1">
      <c r="A126" s="494"/>
      <c r="B126" s="1128" t="s">
        <v>128</v>
      </c>
      <c r="C126" s="418"/>
      <c r="D126" s="494"/>
      <c r="E126" s="418"/>
      <c r="F126" s="544"/>
      <c r="G126" s="544"/>
      <c r="H126" s="544"/>
      <c r="I126" s="544"/>
      <c r="J126" s="642"/>
      <c r="L126" s="614"/>
      <c r="M126" s="614"/>
      <c r="O126" s="616"/>
    </row>
    <row r="127" spans="1:15" ht="24.6" customHeight="1" outlineLevel="1">
      <c r="A127" s="499">
        <v>1.4</v>
      </c>
      <c r="B127" s="1161" t="s">
        <v>681</v>
      </c>
      <c r="C127" s="192"/>
      <c r="D127" s="643"/>
      <c r="E127" s="198"/>
      <c r="F127" s="198"/>
      <c r="G127" s="198"/>
      <c r="H127" s="198"/>
      <c r="I127" s="198"/>
      <c r="J127" s="424"/>
      <c r="L127" s="199"/>
      <c r="M127" s="199"/>
      <c r="O127" s="334"/>
    </row>
    <row r="128" spans="1:15" ht="24.6" customHeight="1" outlineLevel="2">
      <c r="A128" s="477"/>
      <c r="B128" s="1153" t="s">
        <v>682</v>
      </c>
      <c r="C128" s="92"/>
      <c r="D128" s="424"/>
      <c r="E128" s="89"/>
      <c r="F128" s="71"/>
      <c r="G128" s="66"/>
      <c r="H128" s="58"/>
      <c r="I128" s="70"/>
      <c r="J128" s="477"/>
      <c r="L128" s="148"/>
      <c r="M128" s="148"/>
      <c r="O128" s="204"/>
    </row>
    <row r="129" spans="1:15" ht="24.6" customHeight="1" outlineLevel="2">
      <c r="A129" s="477"/>
      <c r="B129" s="1155" t="s">
        <v>660</v>
      </c>
      <c r="C129" s="89"/>
      <c r="D129" s="477"/>
      <c r="E129" s="89"/>
      <c r="F129" s="89"/>
      <c r="G129" s="89"/>
      <c r="H129" s="141"/>
      <c r="I129" s="89"/>
      <c r="J129" s="477"/>
      <c r="L129" s="118"/>
      <c r="M129" s="118"/>
      <c r="O129" s="191"/>
    </row>
    <row r="130" spans="1:15" ht="24.6" customHeight="1" outlineLevel="2">
      <c r="A130" s="477"/>
      <c r="B130" s="1155" t="s">
        <v>644</v>
      </c>
      <c r="C130" s="89">
        <v>217</v>
      </c>
      <c r="D130" s="477" t="s">
        <v>645</v>
      </c>
      <c r="E130" s="89"/>
      <c r="F130" s="89"/>
      <c r="G130" s="89"/>
      <c r="H130" s="89"/>
      <c r="I130" s="89"/>
      <c r="J130" s="356"/>
      <c r="L130" s="118" t="e">
        <f>VLOOKUP($O130,#REF!,6,FALSE)</f>
        <v>#REF!</v>
      </c>
      <c r="M130" s="118" t="e">
        <f>VLOOKUP($O130,#REF!,7,FALSE)</f>
        <v>#REF!</v>
      </c>
      <c r="O130" s="204" t="s">
        <v>2360</v>
      </c>
    </row>
    <row r="131" spans="1:15" ht="24.6" customHeight="1" outlineLevel="2">
      <c r="A131" s="477"/>
      <c r="B131" s="1155" t="s">
        <v>646</v>
      </c>
      <c r="C131" s="89">
        <v>59</v>
      </c>
      <c r="D131" s="477" t="s">
        <v>645</v>
      </c>
      <c r="E131" s="89"/>
      <c r="F131" s="89"/>
      <c r="G131" s="89"/>
      <c r="H131" s="89"/>
      <c r="I131" s="89"/>
      <c r="J131" s="356"/>
      <c r="L131" s="118" t="e">
        <f>VLOOKUP($O131,#REF!,6,FALSE)</f>
        <v>#REF!</v>
      </c>
      <c r="M131" s="118" t="e">
        <f>VLOOKUP($O131,#REF!,7,FALSE)</f>
        <v>#REF!</v>
      </c>
      <c r="O131" s="204" t="s">
        <v>2361</v>
      </c>
    </row>
    <row r="132" spans="1:15" ht="24.6" customHeight="1" outlineLevel="2">
      <c r="A132" s="477"/>
      <c r="B132" s="1155" t="s">
        <v>647</v>
      </c>
      <c r="C132" s="89">
        <v>2</v>
      </c>
      <c r="D132" s="477" t="s">
        <v>645</v>
      </c>
      <c r="E132" s="89"/>
      <c r="F132" s="89"/>
      <c r="G132" s="89"/>
      <c r="H132" s="89"/>
      <c r="I132" s="89"/>
      <c r="J132" s="356"/>
      <c r="L132" s="118" t="e">
        <f>VLOOKUP($O132,#REF!,6,FALSE)</f>
        <v>#REF!</v>
      </c>
      <c r="M132" s="118" t="e">
        <f>VLOOKUP($O132,#REF!,7,FALSE)</f>
        <v>#REF!</v>
      </c>
      <c r="O132" s="204" t="s">
        <v>2362</v>
      </c>
    </row>
    <row r="133" spans="1:15" ht="24.6" customHeight="1" outlineLevel="2">
      <c r="A133" s="477"/>
      <c r="B133" s="1155" t="s">
        <v>662</v>
      </c>
      <c r="C133" s="89"/>
      <c r="D133" s="641"/>
      <c r="E133" s="85"/>
      <c r="F133" s="71"/>
      <c r="G133" s="66"/>
      <c r="H133" s="58"/>
      <c r="I133" s="70"/>
      <c r="J133" s="477"/>
      <c r="L133" s="148"/>
      <c r="M133" s="148"/>
      <c r="O133" s="204"/>
    </row>
    <row r="134" spans="1:15" ht="24.6" customHeight="1" outlineLevel="2">
      <c r="A134" s="477"/>
      <c r="B134" s="1155" t="s">
        <v>663</v>
      </c>
      <c r="C134" s="89">
        <v>30</v>
      </c>
      <c r="D134" s="477" t="s">
        <v>645</v>
      </c>
      <c r="E134" s="89"/>
      <c r="F134" s="89"/>
      <c r="G134" s="89"/>
      <c r="H134" s="89"/>
      <c r="I134" s="89"/>
      <c r="J134" s="356"/>
      <c r="L134" s="118" t="e">
        <f>VLOOKUP($O134,#REF!,6,FALSE)</f>
        <v>#REF!</v>
      </c>
      <c r="M134" s="118" t="e">
        <f>VLOOKUP($O134,#REF!,7,FALSE)</f>
        <v>#REF!</v>
      </c>
      <c r="O134" s="204" t="s">
        <v>2369</v>
      </c>
    </row>
    <row r="135" spans="1:15" ht="24.6" customHeight="1" outlineLevel="2">
      <c r="A135" s="477"/>
      <c r="B135" s="1155" t="s">
        <v>651</v>
      </c>
      <c r="C135" s="89">
        <v>1</v>
      </c>
      <c r="D135" s="477" t="s">
        <v>18</v>
      </c>
      <c r="E135" s="111"/>
      <c r="F135" s="89"/>
      <c r="G135" s="105"/>
      <c r="H135" s="89"/>
      <c r="I135" s="70"/>
      <c r="J135" s="477"/>
      <c r="L135" s="148" t="s">
        <v>3084</v>
      </c>
      <c r="M135" s="148" t="s">
        <v>3084</v>
      </c>
      <c r="O135" s="204"/>
    </row>
    <row r="136" spans="1:15" ht="24.6" customHeight="1" outlineLevel="2">
      <c r="A136" s="477"/>
      <c r="B136" s="1155" t="s">
        <v>652</v>
      </c>
      <c r="C136" s="89">
        <v>1</v>
      </c>
      <c r="D136" s="477" t="s">
        <v>18</v>
      </c>
      <c r="E136" s="111"/>
      <c r="F136" s="89"/>
      <c r="G136" s="105"/>
      <c r="H136" s="89"/>
      <c r="I136" s="70"/>
      <c r="J136" s="477"/>
      <c r="L136" s="148" t="s">
        <v>3084</v>
      </c>
      <c r="M136" s="148" t="s">
        <v>3084</v>
      </c>
      <c r="O136" s="204"/>
    </row>
    <row r="137" spans="1:15" ht="24.6" customHeight="1" outlineLevel="2">
      <c r="A137" s="477"/>
      <c r="B137" s="1155" t="s">
        <v>653</v>
      </c>
      <c r="C137" s="89">
        <v>1</v>
      </c>
      <c r="D137" s="477" t="s">
        <v>18</v>
      </c>
      <c r="E137" s="111"/>
      <c r="F137" s="89"/>
      <c r="G137" s="105"/>
      <c r="H137" s="89"/>
      <c r="I137" s="70"/>
      <c r="J137" s="477"/>
      <c r="L137" s="148" t="s">
        <v>3084</v>
      </c>
      <c r="M137" s="148" t="s">
        <v>3084</v>
      </c>
      <c r="O137" s="204"/>
    </row>
    <row r="138" spans="1:15" ht="24.6" customHeight="1" outlineLevel="2">
      <c r="A138" s="477"/>
      <c r="B138" s="1155" t="s">
        <v>654</v>
      </c>
      <c r="C138" s="89"/>
      <c r="D138" s="477"/>
      <c r="E138" s="85"/>
      <c r="F138" s="71"/>
      <c r="G138" s="66"/>
      <c r="H138" s="58"/>
      <c r="I138" s="70"/>
      <c r="J138" s="477"/>
      <c r="L138" s="148"/>
      <c r="M138" s="148"/>
      <c r="O138" s="204"/>
    </row>
    <row r="139" spans="1:15" ht="24.6" customHeight="1" outlineLevel="2">
      <c r="A139" s="477"/>
      <c r="B139" s="1156" t="s">
        <v>655</v>
      </c>
      <c r="C139" s="89"/>
      <c r="D139" s="477"/>
      <c r="E139" s="85"/>
      <c r="F139" s="71"/>
      <c r="G139" s="66"/>
      <c r="H139" s="58"/>
      <c r="I139" s="70"/>
      <c r="J139" s="477"/>
      <c r="L139" s="148"/>
      <c r="M139" s="148"/>
      <c r="O139" s="204"/>
    </row>
    <row r="140" spans="1:15" ht="24.6" customHeight="1" outlineLevel="2">
      <c r="A140" s="477"/>
      <c r="B140" s="1155" t="s">
        <v>657</v>
      </c>
      <c r="C140" s="89">
        <v>21</v>
      </c>
      <c r="D140" s="477" t="s">
        <v>2</v>
      </c>
      <c r="E140" s="89"/>
      <c r="F140" s="89"/>
      <c r="G140" s="89"/>
      <c r="H140" s="89"/>
      <c r="I140" s="89"/>
      <c r="J140" s="356"/>
      <c r="L140" s="118" t="e">
        <f>VLOOKUP($O140,#REF!,6,FALSE)</f>
        <v>#REF!</v>
      </c>
      <c r="M140" s="118" t="e">
        <f>VLOOKUP($O140,#REF!,7,FALSE)</f>
        <v>#REF!</v>
      </c>
      <c r="O140" s="204" t="s">
        <v>2367</v>
      </c>
    </row>
    <row r="141" spans="1:15" ht="24.6" customHeight="1" outlineLevel="2">
      <c r="A141" s="477"/>
      <c r="B141" s="1156" t="s">
        <v>674</v>
      </c>
      <c r="C141" s="89"/>
      <c r="D141" s="477"/>
      <c r="E141" s="85"/>
      <c r="F141" s="71"/>
      <c r="G141" s="66"/>
      <c r="H141" s="58"/>
      <c r="I141" s="70"/>
      <c r="J141" s="477"/>
      <c r="L141" s="148"/>
      <c r="M141" s="148"/>
      <c r="O141" s="204"/>
    </row>
    <row r="142" spans="1:15" ht="24.6" customHeight="1" outlineLevel="2">
      <c r="A142" s="477"/>
      <c r="B142" s="1156" t="s">
        <v>657</v>
      </c>
      <c r="C142" s="89">
        <v>20</v>
      </c>
      <c r="D142" s="477" t="s">
        <v>2</v>
      </c>
      <c r="E142" s="89"/>
      <c r="F142" s="89"/>
      <c r="G142" s="89"/>
      <c r="H142" s="89"/>
      <c r="I142" s="89"/>
      <c r="J142" s="356"/>
      <c r="L142" s="118" t="e">
        <f>VLOOKUP($O142,#REF!,6,FALSE)</f>
        <v>#REF!</v>
      </c>
      <c r="M142" s="118" t="e">
        <f>VLOOKUP($O142,#REF!,7,FALSE)</f>
        <v>#REF!</v>
      </c>
      <c r="O142" s="204" t="s">
        <v>2382</v>
      </c>
    </row>
    <row r="143" spans="1:15" ht="24.6" customHeight="1" outlineLevel="2">
      <c r="A143" s="477"/>
      <c r="B143" s="1156" t="s">
        <v>664</v>
      </c>
      <c r="C143" s="89"/>
      <c r="D143" s="477"/>
      <c r="E143" s="85"/>
      <c r="F143" s="71"/>
      <c r="G143" s="66"/>
      <c r="H143" s="58"/>
      <c r="I143" s="70"/>
      <c r="J143" s="477"/>
      <c r="L143" s="148"/>
      <c r="M143" s="148"/>
      <c r="O143" s="204"/>
    </row>
    <row r="144" spans="1:15" ht="24.6" customHeight="1" outlineLevel="2">
      <c r="A144" s="477"/>
      <c r="B144" s="1156" t="s">
        <v>665</v>
      </c>
      <c r="C144" s="89">
        <v>21</v>
      </c>
      <c r="D144" s="477" t="s">
        <v>2</v>
      </c>
      <c r="E144" s="89"/>
      <c r="F144" s="89"/>
      <c r="G144" s="89"/>
      <c r="H144" s="89"/>
      <c r="I144" s="89"/>
      <c r="J144" s="356"/>
      <c r="L144" s="118" t="e">
        <f>VLOOKUP($O144,#REF!,6,FALSE)</f>
        <v>#REF!</v>
      </c>
      <c r="M144" s="118" t="s">
        <v>3086</v>
      </c>
      <c r="O144" s="204" t="s">
        <v>2370</v>
      </c>
    </row>
    <row r="145" spans="1:15" ht="24.6" customHeight="1" outlineLevel="1">
      <c r="A145" s="494"/>
      <c r="B145" s="1128" t="s">
        <v>1377</v>
      </c>
      <c r="C145" s="418"/>
      <c r="D145" s="494"/>
      <c r="E145" s="418"/>
      <c r="F145" s="544"/>
      <c r="G145" s="544"/>
      <c r="H145" s="544"/>
      <c r="I145" s="544"/>
      <c r="J145" s="642"/>
      <c r="L145" s="614"/>
      <c r="M145" s="614"/>
      <c r="O145" s="616"/>
    </row>
    <row r="146" spans="1:15" ht="24.6" customHeight="1" outlineLevel="1" collapsed="1">
      <c r="A146" s="494"/>
      <c r="B146" s="1128" t="s">
        <v>355</v>
      </c>
      <c r="C146" s="418">
        <v>3</v>
      </c>
      <c r="D146" s="494" t="s">
        <v>683</v>
      </c>
      <c r="E146" s="418"/>
      <c r="F146" s="620"/>
      <c r="G146" s="620"/>
      <c r="H146" s="620"/>
      <c r="I146" s="620"/>
      <c r="J146" s="642"/>
      <c r="L146" s="621"/>
      <c r="M146" s="621"/>
      <c r="O146" s="622"/>
    </row>
    <row r="147" spans="1:15" ht="24.6" customHeight="1" outlineLevel="1">
      <c r="A147" s="499">
        <v>1.5</v>
      </c>
      <c r="B147" s="1161" t="s">
        <v>684</v>
      </c>
      <c r="C147" s="192"/>
      <c r="D147" s="643"/>
      <c r="E147" s="198"/>
      <c r="F147" s="198"/>
      <c r="G147" s="198"/>
      <c r="H147" s="198"/>
      <c r="I147" s="198"/>
      <c r="J147" s="424"/>
      <c r="L147" s="199"/>
      <c r="M147" s="199"/>
      <c r="O147" s="334"/>
    </row>
    <row r="148" spans="1:15" ht="24.6" customHeight="1" outlineLevel="2">
      <c r="A148" s="477"/>
      <c r="B148" s="1155" t="s">
        <v>643</v>
      </c>
      <c r="C148" s="89"/>
      <c r="D148" s="477"/>
      <c r="E148" s="89"/>
      <c r="F148" s="89"/>
      <c r="G148" s="141"/>
      <c r="H148" s="89"/>
      <c r="I148" s="89"/>
      <c r="J148" s="477"/>
      <c r="L148" s="118"/>
      <c r="M148" s="118"/>
      <c r="O148" s="191"/>
    </row>
    <row r="149" spans="1:15" ht="24.6" customHeight="1" outlineLevel="2">
      <c r="A149" s="477"/>
      <c r="B149" s="1155" t="s">
        <v>649</v>
      </c>
      <c r="C149" s="89">
        <v>13</v>
      </c>
      <c r="D149" s="477" t="s">
        <v>645</v>
      </c>
      <c r="E149" s="89"/>
      <c r="F149" s="89"/>
      <c r="G149" s="89"/>
      <c r="H149" s="89"/>
      <c r="I149" s="89"/>
      <c r="J149" s="356"/>
      <c r="L149" s="118" t="e">
        <f>VLOOKUP($O149,#REF!,6,FALSE)</f>
        <v>#REF!</v>
      </c>
      <c r="M149" s="118" t="e">
        <f>VLOOKUP($O149,#REF!,7,FALSE)</f>
        <v>#REF!</v>
      </c>
      <c r="O149" s="204" t="s">
        <v>2364</v>
      </c>
    </row>
    <row r="150" spans="1:15" ht="24.6" customHeight="1" outlineLevel="2">
      <c r="A150" s="477"/>
      <c r="B150" s="1155" t="s">
        <v>650</v>
      </c>
      <c r="C150" s="89">
        <v>19</v>
      </c>
      <c r="D150" s="477" t="s">
        <v>645</v>
      </c>
      <c r="E150" s="89"/>
      <c r="F150" s="89"/>
      <c r="G150" s="89"/>
      <c r="H150" s="89"/>
      <c r="I150" s="89"/>
      <c r="J150" s="356"/>
      <c r="L150" s="118" t="e">
        <f>VLOOKUP($O150,#REF!,6,FALSE)</f>
        <v>#REF!</v>
      </c>
      <c r="M150" s="118" t="e">
        <f>VLOOKUP($O150,#REF!,7,FALSE)</f>
        <v>#REF!</v>
      </c>
      <c r="O150" s="204" t="s">
        <v>2365</v>
      </c>
    </row>
    <row r="151" spans="1:15" ht="24.6" customHeight="1" outlineLevel="2">
      <c r="A151" s="477"/>
      <c r="B151" s="1155" t="s">
        <v>678</v>
      </c>
      <c r="C151" s="89">
        <v>28</v>
      </c>
      <c r="D151" s="477" t="s">
        <v>645</v>
      </c>
      <c r="E151" s="89"/>
      <c r="F151" s="89"/>
      <c r="G151" s="89"/>
      <c r="H151" s="89"/>
      <c r="I151" s="89"/>
      <c r="J151" s="356"/>
      <c r="L151" s="118" t="e">
        <f>VLOOKUP($O151,#REF!,6,FALSE)</f>
        <v>#REF!</v>
      </c>
      <c r="M151" s="118" t="e">
        <f>VLOOKUP($O151,#REF!,7,FALSE)</f>
        <v>#REF!</v>
      </c>
      <c r="O151" s="204" t="s">
        <v>2377</v>
      </c>
    </row>
    <row r="152" spans="1:15" ht="24.6" customHeight="1" outlineLevel="2">
      <c r="A152" s="477"/>
      <c r="B152" s="1155" t="s">
        <v>679</v>
      </c>
      <c r="C152" s="89">
        <v>9</v>
      </c>
      <c r="D152" s="477" t="s">
        <v>645</v>
      </c>
      <c r="E152" s="89"/>
      <c r="F152" s="89"/>
      <c r="G152" s="89"/>
      <c r="H152" s="89"/>
      <c r="I152" s="89"/>
      <c r="J152" s="356"/>
      <c r="L152" s="118" t="e">
        <f>VLOOKUP($O152,#REF!,6,FALSE)</f>
        <v>#REF!</v>
      </c>
      <c r="M152" s="118" t="e">
        <f>VLOOKUP($O152,#REF!,7,FALSE)</f>
        <v>#REF!</v>
      </c>
      <c r="O152" s="204" t="s">
        <v>2385</v>
      </c>
    </row>
    <row r="153" spans="1:15" ht="24.6" customHeight="1" outlineLevel="2">
      <c r="A153" s="477"/>
      <c r="B153" s="1155" t="s">
        <v>651</v>
      </c>
      <c r="C153" s="89">
        <v>1</v>
      </c>
      <c r="D153" s="477" t="s">
        <v>18</v>
      </c>
      <c r="E153" s="111"/>
      <c r="F153" s="89"/>
      <c r="G153" s="105"/>
      <c r="H153" s="89"/>
      <c r="I153" s="70"/>
      <c r="J153" s="477"/>
      <c r="L153" s="148" t="s">
        <v>3084</v>
      </c>
      <c r="M153" s="148" t="s">
        <v>3084</v>
      </c>
      <c r="O153" s="204"/>
    </row>
    <row r="154" spans="1:15" ht="24.6" customHeight="1" outlineLevel="2">
      <c r="A154" s="477"/>
      <c r="B154" s="1155" t="s">
        <v>652</v>
      </c>
      <c r="C154" s="89">
        <v>1</v>
      </c>
      <c r="D154" s="477" t="s">
        <v>18</v>
      </c>
      <c r="E154" s="111"/>
      <c r="F154" s="89"/>
      <c r="G154" s="105"/>
      <c r="H154" s="89"/>
      <c r="I154" s="70"/>
      <c r="J154" s="477"/>
      <c r="L154" s="148" t="s">
        <v>3084</v>
      </c>
      <c r="M154" s="148" t="s">
        <v>3084</v>
      </c>
      <c r="O154" s="204"/>
    </row>
    <row r="155" spans="1:15" ht="24.6" customHeight="1" outlineLevel="2">
      <c r="A155" s="477"/>
      <c r="B155" s="1155" t="s">
        <v>653</v>
      </c>
      <c r="C155" s="89">
        <v>1</v>
      </c>
      <c r="D155" s="477" t="s">
        <v>18</v>
      </c>
      <c r="E155" s="111"/>
      <c r="F155" s="89"/>
      <c r="G155" s="105"/>
      <c r="H155" s="89"/>
      <c r="I155" s="70"/>
      <c r="J155" s="477"/>
      <c r="L155" s="148" t="s">
        <v>3084</v>
      </c>
      <c r="M155" s="148" t="s">
        <v>3084</v>
      </c>
      <c r="O155" s="204"/>
    </row>
    <row r="156" spans="1:15" ht="24.6" customHeight="1" outlineLevel="2">
      <c r="A156" s="477"/>
      <c r="B156" s="1153" t="s">
        <v>685</v>
      </c>
      <c r="C156" s="92"/>
      <c r="D156" s="424"/>
      <c r="E156" s="85"/>
      <c r="F156" s="71"/>
      <c r="G156" s="66"/>
      <c r="H156" s="58"/>
      <c r="I156" s="70"/>
      <c r="J156" s="477"/>
      <c r="L156" s="148"/>
      <c r="M156" s="148"/>
      <c r="O156" s="204"/>
    </row>
    <row r="157" spans="1:15" ht="24.6" customHeight="1" outlineLevel="2">
      <c r="A157" s="477"/>
      <c r="B157" s="1155" t="s">
        <v>660</v>
      </c>
      <c r="C157" s="89"/>
      <c r="D157" s="477"/>
      <c r="E157" s="85"/>
      <c r="F157" s="71"/>
      <c r="G157" s="66"/>
      <c r="H157" s="58"/>
      <c r="I157" s="70"/>
      <c r="J157" s="477"/>
      <c r="L157" s="148"/>
      <c r="M157" s="148"/>
      <c r="O157" s="204"/>
    </row>
    <row r="158" spans="1:15" ht="24.6" customHeight="1" outlineLevel="2">
      <c r="A158" s="477"/>
      <c r="B158" s="1155" t="s">
        <v>644</v>
      </c>
      <c r="C158" s="89">
        <v>217</v>
      </c>
      <c r="D158" s="477" t="s">
        <v>645</v>
      </c>
      <c r="E158" s="89"/>
      <c r="F158" s="89"/>
      <c r="G158" s="89"/>
      <c r="H158" s="89"/>
      <c r="I158" s="89"/>
      <c r="J158" s="356"/>
      <c r="L158" s="118" t="e">
        <f>VLOOKUP($O158,#REF!,6,FALSE)</f>
        <v>#REF!</v>
      </c>
      <c r="M158" s="118" t="e">
        <f>VLOOKUP($O158,#REF!,7,FALSE)</f>
        <v>#REF!</v>
      </c>
      <c r="O158" s="204" t="s">
        <v>2360</v>
      </c>
    </row>
    <row r="159" spans="1:15" ht="24.6" customHeight="1" outlineLevel="2">
      <c r="A159" s="477"/>
      <c r="B159" s="1155" t="s">
        <v>646</v>
      </c>
      <c r="C159" s="89">
        <v>59</v>
      </c>
      <c r="D159" s="477" t="s">
        <v>645</v>
      </c>
      <c r="E159" s="89"/>
      <c r="F159" s="89"/>
      <c r="G159" s="89"/>
      <c r="H159" s="89"/>
      <c r="I159" s="89"/>
      <c r="J159" s="356"/>
      <c r="L159" s="118" t="e">
        <f>VLOOKUP($O159,#REF!,6,FALSE)</f>
        <v>#REF!</v>
      </c>
      <c r="M159" s="118" t="e">
        <f>VLOOKUP($O159,#REF!,7,FALSE)</f>
        <v>#REF!</v>
      </c>
      <c r="O159" s="204" t="s">
        <v>2361</v>
      </c>
    </row>
    <row r="160" spans="1:15" ht="24.6" customHeight="1" outlineLevel="2">
      <c r="A160" s="477"/>
      <c r="B160" s="1155" t="s">
        <v>662</v>
      </c>
      <c r="C160" s="89"/>
      <c r="D160" s="641"/>
      <c r="E160" s="85"/>
      <c r="F160" s="71"/>
      <c r="G160" s="66"/>
      <c r="H160" s="58"/>
      <c r="I160" s="70"/>
      <c r="J160" s="477"/>
      <c r="L160" s="148"/>
      <c r="M160" s="148"/>
      <c r="O160" s="204"/>
    </row>
    <row r="161" spans="1:15" ht="24.6" customHeight="1" outlineLevel="2">
      <c r="A161" s="477"/>
      <c r="B161" s="1155" t="s">
        <v>663</v>
      </c>
      <c r="C161" s="89">
        <v>30</v>
      </c>
      <c r="D161" s="477" t="s">
        <v>645</v>
      </c>
      <c r="E161" s="89"/>
      <c r="F161" s="89"/>
      <c r="G161" s="89"/>
      <c r="H161" s="89"/>
      <c r="I161" s="89"/>
      <c r="J161" s="356"/>
      <c r="L161" s="118" t="e">
        <f>VLOOKUP($O161,#REF!,6,FALSE)</f>
        <v>#REF!</v>
      </c>
      <c r="M161" s="118" t="e">
        <f>VLOOKUP($O161,#REF!,7,FALSE)</f>
        <v>#REF!</v>
      </c>
      <c r="O161" s="204" t="s">
        <v>2369</v>
      </c>
    </row>
    <row r="162" spans="1:15" ht="24.6" customHeight="1" outlineLevel="2">
      <c r="A162" s="477"/>
      <c r="B162" s="1155" t="s">
        <v>651</v>
      </c>
      <c r="C162" s="89">
        <v>1</v>
      </c>
      <c r="D162" s="477" t="s">
        <v>18</v>
      </c>
      <c r="E162" s="111"/>
      <c r="F162" s="89"/>
      <c r="G162" s="105"/>
      <c r="H162" s="89"/>
      <c r="I162" s="70"/>
      <c r="J162" s="477"/>
      <c r="L162" s="148" t="s">
        <v>3084</v>
      </c>
      <c r="M162" s="148" t="s">
        <v>3084</v>
      </c>
      <c r="O162" s="204"/>
    </row>
    <row r="163" spans="1:15" ht="24.6" customHeight="1" outlineLevel="2">
      <c r="A163" s="477"/>
      <c r="B163" s="1155" t="s">
        <v>652</v>
      </c>
      <c r="C163" s="89">
        <v>1</v>
      </c>
      <c r="D163" s="477" t="s">
        <v>18</v>
      </c>
      <c r="E163" s="111"/>
      <c r="F163" s="89"/>
      <c r="G163" s="105"/>
      <c r="H163" s="89"/>
      <c r="I163" s="70"/>
      <c r="J163" s="477"/>
      <c r="L163" s="148" t="s">
        <v>3084</v>
      </c>
      <c r="M163" s="148" t="s">
        <v>3084</v>
      </c>
      <c r="O163" s="204"/>
    </row>
    <row r="164" spans="1:15" ht="24.6" customHeight="1" outlineLevel="2">
      <c r="A164" s="477"/>
      <c r="B164" s="1155" t="s">
        <v>653</v>
      </c>
      <c r="C164" s="89">
        <v>1</v>
      </c>
      <c r="D164" s="477" t="s">
        <v>18</v>
      </c>
      <c r="E164" s="111"/>
      <c r="F164" s="89"/>
      <c r="G164" s="105"/>
      <c r="H164" s="89"/>
      <c r="I164" s="70"/>
      <c r="J164" s="477"/>
      <c r="L164" s="148" t="s">
        <v>3084</v>
      </c>
      <c r="M164" s="148" t="s">
        <v>3084</v>
      </c>
      <c r="O164" s="204"/>
    </row>
    <row r="165" spans="1:15" ht="24.6" customHeight="1" outlineLevel="2">
      <c r="A165" s="477"/>
      <c r="B165" s="1155" t="s">
        <v>654</v>
      </c>
      <c r="C165" s="89"/>
      <c r="D165" s="477"/>
      <c r="E165" s="85"/>
      <c r="F165" s="71"/>
      <c r="G165" s="66"/>
      <c r="H165" s="58"/>
      <c r="I165" s="70"/>
      <c r="J165" s="477"/>
      <c r="L165" s="148"/>
      <c r="M165" s="148"/>
      <c r="O165" s="204"/>
    </row>
    <row r="166" spans="1:15" ht="24.6" customHeight="1" outlineLevel="2">
      <c r="A166" s="477"/>
      <c r="B166" s="1156" t="s">
        <v>655</v>
      </c>
      <c r="C166" s="89"/>
      <c r="D166" s="477"/>
      <c r="E166" s="85"/>
      <c r="F166" s="71"/>
      <c r="G166" s="66"/>
      <c r="H166" s="58"/>
      <c r="I166" s="70"/>
      <c r="J166" s="477"/>
      <c r="L166" s="148"/>
      <c r="M166" s="148"/>
      <c r="O166" s="204"/>
    </row>
    <row r="167" spans="1:15" ht="24.6" customHeight="1" outlineLevel="2">
      <c r="A167" s="477"/>
      <c r="B167" s="1155" t="s">
        <v>657</v>
      </c>
      <c r="C167" s="89">
        <v>21</v>
      </c>
      <c r="D167" s="477" t="s">
        <v>2</v>
      </c>
      <c r="E167" s="89"/>
      <c r="F167" s="89"/>
      <c r="G167" s="89"/>
      <c r="H167" s="89"/>
      <c r="I167" s="89"/>
      <c r="J167" s="356"/>
      <c r="L167" s="118" t="e">
        <f>VLOOKUP($O167,#REF!,6,FALSE)</f>
        <v>#REF!</v>
      </c>
      <c r="M167" s="118" t="e">
        <f>VLOOKUP($O167,#REF!,7,FALSE)</f>
        <v>#REF!</v>
      </c>
      <c r="O167" s="204" t="s">
        <v>2367</v>
      </c>
    </row>
    <row r="168" spans="1:15" ht="24.6" customHeight="1" outlineLevel="2">
      <c r="A168" s="477"/>
      <c r="B168" s="1156" t="s">
        <v>674</v>
      </c>
      <c r="C168" s="89"/>
      <c r="D168" s="477"/>
      <c r="E168" s="85"/>
      <c r="F168" s="71"/>
      <c r="G168" s="66"/>
      <c r="H168" s="58"/>
      <c r="I168" s="70"/>
      <c r="J168" s="477"/>
      <c r="L168" s="148"/>
      <c r="M168" s="148"/>
      <c r="O168" s="204"/>
    </row>
    <row r="169" spans="1:15" ht="24.6" customHeight="1" outlineLevel="2">
      <c r="A169" s="477"/>
      <c r="B169" s="1156" t="s">
        <v>657</v>
      </c>
      <c r="C169" s="89">
        <v>20</v>
      </c>
      <c r="D169" s="477" t="s">
        <v>2</v>
      </c>
      <c r="E169" s="89"/>
      <c r="F169" s="89"/>
      <c r="G169" s="89"/>
      <c r="H169" s="89"/>
      <c r="I169" s="89"/>
      <c r="J169" s="356"/>
      <c r="L169" s="118" t="e">
        <f>VLOOKUP($O169,#REF!,6,FALSE)</f>
        <v>#REF!</v>
      </c>
      <c r="M169" s="118" t="e">
        <f>VLOOKUP($O169,#REF!,7,FALSE)</f>
        <v>#REF!</v>
      </c>
      <c r="O169" s="204" t="s">
        <v>2382</v>
      </c>
    </row>
    <row r="170" spans="1:15" ht="24.6" customHeight="1" outlineLevel="2">
      <c r="A170" s="477"/>
      <c r="B170" s="1156" t="s">
        <v>664</v>
      </c>
      <c r="C170" s="89"/>
      <c r="D170" s="477"/>
      <c r="E170" s="85"/>
      <c r="F170" s="71"/>
      <c r="G170" s="66"/>
      <c r="H170" s="58"/>
      <c r="I170" s="70"/>
      <c r="J170" s="477"/>
      <c r="L170" s="148"/>
      <c r="M170" s="148"/>
      <c r="O170" s="204"/>
    </row>
    <row r="171" spans="1:15" ht="24.6" customHeight="1" outlineLevel="2">
      <c r="A171" s="477"/>
      <c r="B171" s="1156" t="s">
        <v>665</v>
      </c>
      <c r="C171" s="89">
        <v>21</v>
      </c>
      <c r="D171" s="477" t="s">
        <v>2</v>
      </c>
      <c r="E171" s="89"/>
      <c r="F171" s="89"/>
      <c r="G171" s="89"/>
      <c r="H171" s="89"/>
      <c r="I171" s="89"/>
      <c r="J171" s="356"/>
      <c r="L171" s="118" t="e">
        <f>VLOOKUP($O171,#REF!,6,FALSE)</f>
        <v>#REF!</v>
      </c>
      <c r="M171" s="118" t="s">
        <v>3022</v>
      </c>
      <c r="O171" s="204" t="s">
        <v>2370</v>
      </c>
    </row>
    <row r="172" spans="1:15" ht="24.6" customHeight="1" outlineLevel="1">
      <c r="A172" s="494"/>
      <c r="B172" s="1128" t="s">
        <v>686</v>
      </c>
      <c r="C172" s="418"/>
      <c r="D172" s="494"/>
      <c r="E172" s="418"/>
      <c r="F172" s="544"/>
      <c r="G172" s="544"/>
      <c r="H172" s="544"/>
      <c r="I172" s="544"/>
      <c r="J172" s="642"/>
      <c r="L172" s="614"/>
      <c r="M172" s="614"/>
      <c r="O172" s="616"/>
    </row>
    <row r="173" spans="1:15" ht="24.6" customHeight="1" outlineLevel="1">
      <c r="A173" s="499">
        <v>1.6</v>
      </c>
      <c r="B173" s="1162" t="s">
        <v>687</v>
      </c>
      <c r="C173" s="192"/>
      <c r="D173" s="500"/>
      <c r="E173" s="192"/>
      <c r="F173" s="192"/>
      <c r="G173" s="192"/>
      <c r="H173" s="192"/>
      <c r="I173" s="192"/>
      <c r="J173" s="424"/>
      <c r="L173" s="193"/>
      <c r="M173" s="193"/>
      <c r="O173" s="195"/>
    </row>
    <row r="174" spans="1:15" ht="24.6" customHeight="1" outlineLevel="2">
      <c r="A174" s="477"/>
      <c r="B174" s="1163" t="s">
        <v>688</v>
      </c>
      <c r="C174" s="71"/>
      <c r="D174" s="90"/>
      <c r="E174" s="71"/>
      <c r="F174" s="71"/>
      <c r="G174" s="66"/>
      <c r="H174" s="58"/>
      <c r="I174" s="70"/>
      <c r="J174" s="477"/>
      <c r="L174" s="148"/>
      <c r="M174" s="148"/>
      <c r="O174" s="204"/>
    </row>
    <row r="175" spans="1:15" ht="24.6" customHeight="1" outlineLevel="2">
      <c r="A175" s="477"/>
      <c r="B175" s="1156" t="s">
        <v>647</v>
      </c>
      <c r="C175" s="89">
        <v>7</v>
      </c>
      <c r="D175" s="573" t="s">
        <v>645</v>
      </c>
      <c r="E175" s="89"/>
      <c r="F175" s="89"/>
      <c r="G175" s="89"/>
      <c r="H175" s="89"/>
      <c r="I175" s="89"/>
      <c r="J175" s="356"/>
      <c r="L175" s="118" t="s">
        <v>3086</v>
      </c>
      <c r="M175" s="118" t="e">
        <f>VLOOKUP($O175,#REF!,7,FALSE)</f>
        <v>#REF!</v>
      </c>
      <c r="O175" s="204" t="s">
        <v>2386</v>
      </c>
    </row>
    <row r="176" spans="1:15" ht="24.6" customHeight="1" outlineLevel="2">
      <c r="A176" s="477"/>
      <c r="B176" s="1156" t="s">
        <v>689</v>
      </c>
      <c r="C176" s="89">
        <v>33</v>
      </c>
      <c r="D176" s="477" t="s">
        <v>645</v>
      </c>
      <c r="E176" s="89"/>
      <c r="F176" s="89"/>
      <c r="G176" s="89"/>
      <c r="H176" s="89"/>
      <c r="I176" s="89"/>
      <c r="J176" s="356"/>
      <c r="L176" s="118" t="e">
        <f>VLOOKUP($O176,#REF!,6,FALSE)</f>
        <v>#REF!</v>
      </c>
      <c r="M176" s="118" t="e">
        <f>VLOOKUP($O176,#REF!,7,FALSE)</f>
        <v>#REF!</v>
      </c>
      <c r="O176" s="204" t="s">
        <v>2387</v>
      </c>
    </row>
    <row r="177" spans="1:15" ht="24.6" customHeight="1" outlineLevel="2">
      <c r="A177" s="477"/>
      <c r="B177" s="1156" t="s">
        <v>690</v>
      </c>
      <c r="C177" s="89">
        <v>1</v>
      </c>
      <c r="D177" s="477" t="s">
        <v>18</v>
      </c>
      <c r="E177" s="111"/>
      <c r="F177" s="89"/>
      <c r="G177" s="105"/>
      <c r="H177" s="89"/>
      <c r="I177" s="70"/>
      <c r="J177" s="477"/>
      <c r="L177" s="148" t="s">
        <v>3084</v>
      </c>
      <c r="M177" s="148" t="s">
        <v>3084</v>
      </c>
      <c r="O177" s="204"/>
    </row>
    <row r="178" spans="1:15" ht="24.6" customHeight="1" outlineLevel="2">
      <c r="A178" s="477"/>
      <c r="B178" s="1156" t="s">
        <v>691</v>
      </c>
      <c r="C178" s="89">
        <v>1</v>
      </c>
      <c r="D178" s="477" t="s">
        <v>18</v>
      </c>
      <c r="E178" s="111"/>
      <c r="F178" s="89"/>
      <c r="G178" s="105"/>
      <c r="H178" s="89"/>
      <c r="I178" s="70"/>
      <c r="J178" s="477"/>
      <c r="L178" s="148" t="s">
        <v>3084</v>
      </c>
      <c r="M178" s="148" t="s">
        <v>3084</v>
      </c>
      <c r="O178" s="204"/>
    </row>
    <row r="179" spans="1:15" ht="24.6" customHeight="1" outlineLevel="2">
      <c r="A179" s="477"/>
      <c r="B179" s="1156" t="s">
        <v>692</v>
      </c>
      <c r="C179" s="89">
        <v>1</v>
      </c>
      <c r="D179" s="477" t="s">
        <v>18</v>
      </c>
      <c r="E179" s="111"/>
      <c r="F179" s="89"/>
      <c r="G179" s="105"/>
      <c r="H179" s="89"/>
      <c r="I179" s="70"/>
      <c r="J179" s="477"/>
      <c r="L179" s="148" t="s">
        <v>3084</v>
      </c>
      <c r="M179" s="148" t="s">
        <v>3084</v>
      </c>
      <c r="O179" s="204"/>
    </row>
    <row r="180" spans="1:15" ht="24.6" customHeight="1" outlineLevel="2">
      <c r="A180" s="477"/>
      <c r="B180" s="1155" t="s">
        <v>693</v>
      </c>
      <c r="C180" s="89"/>
      <c r="D180" s="477"/>
      <c r="E180" s="71"/>
      <c r="F180" s="71"/>
      <c r="G180" s="66"/>
      <c r="H180" s="58"/>
      <c r="I180" s="70"/>
      <c r="J180" s="477"/>
      <c r="L180" s="148"/>
      <c r="M180" s="148"/>
      <c r="O180" s="204"/>
    </row>
    <row r="181" spans="1:15" ht="24.6" customHeight="1" outlineLevel="2">
      <c r="A181" s="477"/>
      <c r="B181" s="1155" t="s">
        <v>648</v>
      </c>
      <c r="C181" s="89">
        <v>102</v>
      </c>
      <c r="D181" s="477" t="s">
        <v>645</v>
      </c>
      <c r="E181" s="89"/>
      <c r="F181" s="89"/>
      <c r="G181" s="89"/>
      <c r="H181" s="89"/>
      <c r="I181" s="89"/>
      <c r="J181" s="356"/>
      <c r="L181" s="118" t="e">
        <f>VLOOKUP($O181,#REF!,6,FALSE)</f>
        <v>#REF!</v>
      </c>
      <c r="M181" s="118" t="e">
        <f>VLOOKUP($O181,#REF!,7,FALSE)</f>
        <v>#REF!</v>
      </c>
      <c r="O181" s="204" t="s">
        <v>2363</v>
      </c>
    </row>
    <row r="182" spans="1:15" ht="24.6" customHeight="1" outlineLevel="2">
      <c r="A182" s="477"/>
      <c r="B182" s="1155" t="s">
        <v>649</v>
      </c>
      <c r="C182" s="89">
        <v>98</v>
      </c>
      <c r="D182" s="477" t="s">
        <v>645</v>
      </c>
      <c r="E182" s="89"/>
      <c r="F182" s="89"/>
      <c r="G182" s="89"/>
      <c r="H182" s="89"/>
      <c r="I182" s="89"/>
      <c r="J182" s="356"/>
      <c r="L182" s="118" t="e">
        <f>VLOOKUP($O182,#REF!,6,FALSE)</f>
        <v>#REF!</v>
      </c>
      <c r="M182" s="118" t="e">
        <f>VLOOKUP($O182,#REF!,7,FALSE)</f>
        <v>#REF!</v>
      </c>
      <c r="O182" s="204" t="s">
        <v>2364</v>
      </c>
    </row>
    <row r="183" spans="1:15" ht="24.6" customHeight="1" outlineLevel="2">
      <c r="A183" s="477"/>
      <c r="B183" s="1155" t="s">
        <v>650</v>
      </c>
      <c r="C183" s="89">
        <v>7</v>
      </c>
      <c r="D183" s="477" t="s">
        <v>645</v>
      </c>
      <c r="E183" s="89"/>
      <c r="F183" s="89"/>
      <c r="G183" s="89"/>
      <c r="H183" s="89"/>
      <c r="I183" s="89"/>
      <c r="J183" s="356"/>
      <c r="L183" s="118" t="e">
        <f>VLOOKUP($O183,#REF!,6,FALSE)</f>
        <v>#REF!</v>
      </c>
      <c r="M183" s="118" t="e">
        <f>VLOOKUP($O183,#REF!,7,FALSE)</f>
        <v>#REF!</v>
      </c>
      <c r="O183" s="204" t="s">
        <v>2365</v>
      </c>
    </row>
    <row r="184" spans="1:15" ht="24.6" customHeight="1" outlineLevel="2">
      <c r="A184" s="477"/>
      <c r="B184" s="1155" t="s">
        <v>678</v>
      </c>
      <c r="C184" s="89">
        <v>7</v>
      </c>
      <c r="D184" s="477" t="s">
        <v>645</v>
      </c>
      <c r="E184" s="89"/>
      <c r="F184" s="89"/>
      <c r="G184" s="89"/>
      <c r="H184" s="89"/>
      <c r="I184" s="89"/>
      <c r="J184" s="356"/>
      <c r="L184" s="118" t="e">
        <f>VLOOKUP($O184,#REF!,6,FALSE)</f>
        <v>#REF!</v>
      </c>
      <c r="M184" s="118" t="e">
        <f>VLOOKUP($O184,#REF!,7,FALSE)</f>
        <v>#REF!</v>
      </c>
      <c r="O184" s="204" t="s">
        <v>2377</v>
      </c>
    </row>
    <row r="185" spans="1:15" ht="24.6" customHeight="1" outlineLevel="2">
      <c r="A185" s="477"/>
      <c r="B185" s="1155" t="s">
        <v>679</v>
      </c>
      <c r="C185" s="89">
        <v>105</v>
      </c>
      <c r="D185" s="477" t="s">
        <v>645</v>
      </c>
      <c r="E185" s="89"/>
      <c r="F185" s="89"/>
      <c r="G185" s="89"/>
      <c r="H185" s="89"/>
      <c r="I185" s="89"/>
      <c r="J185" s="356"/>
      <c r="L185" s="118" t="e">
        <f>VLOOKUP($O185,#REF!,6,FALSE)</f>
        <v>#REF!</v>
      </c>
      <c r="M185" s="118" t="e">
        <f>VLOOKUP($O185,#REF!,7,FALSE)</f>
        <v>#REF!</v>
      </c>
      <c r="O185" s="204" t="s">
        <v>2385</v>
      </c>
    </row>
    <row r="186" spans="1:15" ht="24.6" customHeight="1" outlineLevel="2">
      <c r="A186" s="477"/>
      <c r="B186" s="1155" t="s">
        <v>694</v>
      </c>
      <c r="C186" s="89">
        <v>17</v>
      </c>
      <c r="D186" s="477" t="s">
        <v>645</v>
      </c>
      <c r="E186" s="89"/>
      <c r="F186" s="89"/>
      <c r="G186" s="89"/>
      <c r="H186" s="89"/>
      <c r="I186" s="89"/>
      <c r="J186" s="356"/>
      <c r="L186" s="118" t="e">
        <f>VLOOKUP($O186,#REF!,6,FALSE)</f>
        <v>#REF!</v>
      </c>
      <c r="M186" s="118" t="e">
        <f>VLOOKUP($O186,#REF!,7,FALSE)</f>
        <v>#REF!</v>
      </c>
      <c r="O186" s="204" t="s">
        <v>2388</v>
      </c>
    </row>
    <row r="187" spans="1:15" ht="24.6" customHeight="1" outlineLevel="2">
      <c r="A187" s="477"/>
      <c r="B187" s="1155" t="s">
        <v>651</v>
      </c>
      <c r="C187" s="89">
        <v>1</v>
      </c>
      <c r="D187" s="477" t="s">
        <v>18</v>
      </c>
      <c r="E187" s="111"/>
      <c r="F187" s="89"/>
      <c r="G187" s="105"/>
      <c r="H187" s="89"/>
      <c r="I187" s="70"/>
      <c r="J187" s="477"/>
      <c r="L187" s="148" t="s">
        <v>3084</v>
      </c>
      <c r="M187" s="148" t="s">
        <v>3084</v>
      </c>
      <c r="O187" s="204"/>
    </row>
    <row r="188" spans="1:15" ht="24.6" customHeight="1" outlineLevel="2">
      <c r="A188" s="477"/>
      <c r="B188" s="1155" t="s">
        <v>652</v>
      </c>
      <c r="C188" s="89">
        <v>1</v>
      </c>
      <c r="D188" s="477" t="s">
        <v>18</v>
      </c>
      <c r="E188" s="111"/>
      <c r="F188" s="89"/>
      <c r="G188" s="105"/>
      <c r="H188" s="89"/>
      <c r="I188" s="70"/>
      <c r="J188" s="477"/>
      <c r="L188" s="148" t="s">
        <v>3084</v>
      </c>
      <c r="M188" s="148" t="s">
        <v>3084</v>
      </c>
      <c r="O188" s="204"/>
    </row>
    <row r="189" spans="1:15" ht="24.6" customHeight="1" outlineLevel="2">
      <c r="A189" s="477"/>
      <c r="B189" s="1155" t="s">
        <v>653</v>
      </c>
      <c r="C189" s="89">
        <v>1</v>
      </c>
      <c r="D189" s="477" t="s">
        <v>18</v>
      </c>
      <c r="E189" s="111"/>
      <c r="F189" s="89"/>
      <c r="G189" s="105"/>
      <c r="H189" s="89"/>
      <c r="I189" s="70"/>
      <c r="J189" s="477"/>
      <c r="L189" s="148" t="s">
        <v>3084</v>
      </c>
      <c r="M189" s="148" t="s">
        <v>3084</v>
      </c>
      <c r="O189" s="204"/>
    </row>
    <row r="190" spans="1:15" ht="24.6" customHeight="1" outlineLevel="2">
      <c r="A190" s="477"/>
      <c r="B190" s="1155" t="s">
        <v>695</v>
      </c>
      <c r="C190" s="89"/>
      <c r="D190" s="477"/>
      <c r="E190" s="71"/>
      <c r="F190" s="71"/>
      <c r="G190" s="66"/>
      <c r="H190" s="58"/>
      <c r="I190" s="70"/>
      <c r="J190" s="477"/>
      <c r="L190" s="148"/>
      <c r="M190" s="148"/>
      <c r="O190" s="204"/>
    </row>
    <row r="191" spans="1:15" ht="24.6" customHeight="1" outlineLevel="2">
      <c r="A191" s="477"/>
      <c r="B191" s="1155" t="s">
        <v>107</v>
      </c>
      <c r="C191" s="89">
        <v>3</v>
      </c>
      <c r="D191" s="477" t="s">
        <v>645</v>
      </c>
      <c r="E191" s="89"/>
      <c r="F191" s="89"/>
      <c r="G191" s="89"/>
      <c r="H191" s="89"/>
      <c r="I191" s="89"/>
      <c r="J191" s="356"/>
      <c r="L191" s="118" t="e">
        <f>VLOOKUP($O191,#REF!,6,FALSE)</f>
        <v>#REF!</v>
      </c>
      <c r="M191" s="118" t="e">
        <f>VLOOKUP($O191,#REF!,7,FALSE)</f>
        <v>#REF!</v>
      </c>
      <c r="O191" s="204" t="s">
        <v>2389</v>
      </c>
    </row>
    <row r="192" spans="1:15" ht="24.6" customHeight="1" outlineLevel="2">
      <c r="A192" s="477"/>
      <c r="B192" s="1155" t="s">
        <v>105</v>
      </c>
      <c r="C192" s="89">
        <v>15</v>
      </c>
      <c r="D192" s="477" t="s">
        <v>645</v>
      </c>
      <c r="E192" s="89"/>
      <c r="F192" s="89"/>
      <c r="G192" s="89"/>
      <c r="H192" s="89"/>
      <c r="I192" s="89"/>
      <c r="J192" s="356"/>
      <c r="L192" s="118" t="e">
        <f>VLOOKUP($O192,#REF!,6,FALSE)</f>
        <v>#REF!</v>
      </c>
      <c r="M192" s="118" t="e">
        <f>VLOOKUP($O192,#REF!,7,FALSE)</f>
        <v>#REF!</v>
      </c>
      <c r="O192" s="204" t="s">
        <v>2390</v>
      </c>
    </row>
    <row r="193" spans="1:15" ht="24.6" customHeight="1" outlineLevel="2">
      <c r="A193" s="477"/>
      <c r="B193" s="1155" t="s">
        <v>696</v>
      </c>
      <c r="C193" s="89">
        <v>1</v>
      </c>
      <c r="D193" s="477" t="s">
        <v>18</v>
      </c>
      <c r="E193" s="111"/>
      <c r="F193" s="89"/>
      <c r="G193" s="105"/>
      <c r="H193" s="89"/>
      <c r="I193" s="70"/>
      <c r="J193" s="477"/>
      <c r="L193" s="148" t="s">
        <v>3085</v>
      </c>
      <c r="M193" s="148" t="s">
        <v>3085</v>
      </c>
      <c r="O193" s="204"/>
    </row>
    <row r="194" spans="1:15" ht="24.6" customHeight="1" outlineLevel="2">
      <c r="A194" s="477"/>
      <c r="B194" s="1155" t="s">
        <v>697</v>
      </c>
      <c r="C194" s="89">
        <v>1</v>
      </c>
      <c r="D194" s="477" t="s">
        <v>18</v>
      </c>
      <c r="E194" s="111"/>
      <c r="F194" s="89"/>
      <c r="G194" s="105"/>
      <c r="H194" s="89"/>
      <c r="I194" s="70"/>
      <c r="J194" s="477"/>
      <c r="L194" s="148" t="s">
        <v>3085</v>
      </c>
      <c r="M194" s="148" t="s">
        <v>3085</v>
      </c>
      <c r="O194" s="204"/>
    </row>
    <row r="195" spans="1:15" ht="24.6" customHeight="1" outlineLevel="2">
      <c r="A195" s="477"/>
      <c r="B195" s="1155" t="s">
        <v>698</v>
      </c>
      <c r="C195" s="89">
        <v>1</v>
      </c>
      <c r="D195" s="477" t="s">
        <v>18</v>
      </c>
      <c r="E195" s="111"/>
      <c r="F195" s="89"/>
      <c r="G195" s="105"/>
      <c r="H195" s="89"/>
      <c r="I195" s="70"/>
      <c r="J195" s="477"/>
      <c r="L195" s="148" t="s">
        <v>3085</v>
      </c>
      <c r="M195" s="148" t="s">
        <v>3085</v>
      </c>
      <c r="O195" s="204"/>
    </row>
    <row r="196" spans="1:15" ht="24.6" customHeight="1" outlineLevel="2">
      <c r="A196" s="477"/>
      <c r="B196" s="1155" t="s">
        <v>654</v>
      </c>
      <c r="C196" s="89"/>
      <c r="D196" s="477"/>
      <c r="E196" s="71"/>
      <c r="F196" s="71"/>
      <c r="G196" s="66"/>
      <c r="H196" s="58"/>
      <c r="I196" s="70"/>
      <c r="J196" s="477"/>
      <c r="L196" s="148"/>
      <c r="M196" s="148"/>
      <c r="O196" s="204"/>
    </row>
    <row r="197" spans="1:15" ht="24.6" customHeight="1" outlineLevel="2">
      <c r="A197" s="477"/>
      <c r="B197" s="1156" t="s">
        <v>655</v>
      </c>
      <c r="C197" s="89"/>
      <c r="D197" s="477"/>
      <c r="E197" s="71"/>
      <c r="F197" s="71"/>
      <c r="G197" s="66"/>
      <c r="H197" s="58"/>
      <c r="I197" s="70"/>
      <c r="J197" s="477"/>
      <c r="L197" s="148"/>
      <c r="M197" s="148"/>
      <c r="O197" s="204"/>
    </row>
    <row r="198" spans="1:15" ht="24.6" customHeight="1" outlineLevel="2">
      <c r="A198" s="477"/>
      <c r="B198" s="1155" t="s">
        <v>661</v>
      </c>
      <c r="C198" s="89">
        <v>1</v>
      </c>
      <c r="D198" s="477" t="s">
        <v>2</v>
      </c>
      <c r="E198" s="89"/>
      <c r="F198" s="89"/>
      <c r="G198" s="89"/>
      <c r="H198" s="89"/>
      <c r="I198" s="89"/>
      <c r="J198" s="356"/>
      <c r="L198" s="118" t="e">
        <f>VLOOKUP($O198,#REF!,6,FALSE)</f>
        <v>#REF!</v>
      </c>
      <c r="M198" s="118" t="e">
        <f>VLOOKUP($O198,#REF!,7,FALSE)</f>
        <v>#REF!</v>
      </c>
      <c r="O198" s="204" t="s">
        <v>2378</v>
      </c>
    </row>
    <row r="199" spans="1:15" ht="24.6" customHeight="1" outlineLevel="2">
      <c r="A199" s="477"/>
      <c r="B199" s="1155" t="s">
        <v>102</v>
      </c>
      <c r="C199" s="89">
        <v>18</v>
      </c>
      <c r="D199" s="477" t="s">
        <v>2</v>
      </c>
      <c r="E199" s="89"/>
      <c r="F199" s="89"/>
      <c r="G199" s="89"/>
      <c r="H199" s="89"/>
      <c r="I199" s="89"/>
      <c r="J199" s="356"/>
      <c r="L199" s="118" t="e">
        <f>VLOOKUP($O199,#REF!,6,FALSE)</f>
        <v>#REF!</v>
      </c>
      <c r="M199" s="118" t="e">
        <f>VLOOKUP($O199,#REF!,7,FALSE)</f>
        <v>#REF!</v>
      </c>
      <c r="O199" s="204" t="s">
        <v>2379</v>
      </c>
    </row>
    <row r="200" spans="1:15" ht="24.6" customHeight="1" outlineLevel="2">
      <c r="A200" s="477"/>
      <c r="B200" s="1155" t="s">
        <v>673</v>
      </c>
      <c r="C200" s="89">
        <v>3</v>
      </c>
      <c r="D200" s="477" t="s">
        <v>2</v>
      </c>
      <c r="E200" s="89"/>
      <c r="F200" s="89"/>
      <c r="G200" s="89"/>
      <c r="H200" s="89"/>
      <c r="I200" s="89"/>
      <c r="J200" s="356"/>
      <c r="L200" s="118" t="e">
        <f>VLOOKUP($O200,#REF!,6,FALSE)</f>
        <v>#REF!</v>
      </c>
      <c r="M200" s="118" t="e">
        <f>VLOOKUP($O200,#REF!,7,FALSE)</f>
        <v>#REF!</v>
      </c>
      <c r="O200" s="204" t="s">
        <v>2380</v>
      </c>
    </row>
    <row r="201" spans="1:15" ht="24.6" customHeight="1" outlineLevel="2">
      <c r="A201" s="477"/>
      <c r="B201" s="1155" t="s">
        <v>103</v>
      </c>
      <c r="C201" s="89">
        <v>4</v>
      </c>
      <c r="D201" s="477" t="s">
        <v>2</v>
      </c>
      <c r="E201" s="89"/>
      <c r="F201" s="89"/>
      <c r="G201" s="89"/>
      <c r="H201" s="89"/>
      <c r="I201" s="89"/>
      <c r="J201" s="356"/>
      <c r="L201" s="118" t="e">
        <f>VLOOKUP($O201,#REF!,6,FALSE)</f>
        <v>#REF!</v>
      </c>
      <c r="M201" s="118" t="e">
        <f>VLOOKUP($O201,#REF!,7,FALSE)</f>
        <v>#REF!</v>
      </c>
      <c r="O201" s="204" t="s">
        <v>2381</v>
      </c>
    </row>
    <row r="202" spans="1:15" ht="24.6" customHeight="1" outlineLevel="2">
      <c r="A202" s="477"/>
      <c r="B202" s="1155" t="s">
        <v>104</v>
      </c>
      <c r="C202" s="89">
        <v>4</v>
      </c>
      <c r="D202" s="477" t="s">
        <v>2</v>
      </c>
      <c r="E202" s="89"/>
      <c r="F202" s="89"/>
      <c r="G202" s="89"/>
      <c r="H202" s="89"/>
      <c r="I202" s="89"/>
      <c r="J202" s="356"/>
      <c r="L202" s="118" t="e">
        <f>VLOOKUP($O202,#REF!,6,FALSE)</f>
        <v>#REF!</v>
      </c>
      <c r="M202" s="118" t="e">
        <f>VLOOKUP($O202,#REF!,7,FALSE)</f>
        <v>#REF!</v>
      </c>
      <c r="O202" s="204" t="s">
        <v>2391</v>
      </c>
    </row>
    <row r="203" spans="1:15" ht="24.6" customHeight="1" outlineLevel="2">
      <c r="A203" s="477"/>
      <c r="B203" s="1155" t="s">
        <v>105</v>
      </c>
      <c r="C203" s="89">
        <v>3</v>
      </c>
      <c r="D203" s="477" t="s">
        <v>2</v>
      </c>
      <c r="E203" s="89"/>
      <c r="F203" s="89"/>
      <c r="G203" s="89"/>
      <c r="H203" s="89"/>
      <c r="I203" s="89"/>
      <c r="J203" s="356"/>
      <c r="L203" s="118" t="e">
        <f>VLOOKUP($O203,#REF!,6,FALSE)</f>
        <v>#REF!</v>
      </c>
      <c r="M203" s="118" t="e">
        <f>VLOOKUP($O203,#REF!,7,FALSE)</f>
        <v>#REF!</v>
      </c>
      <c r="O203" s="204" t="s">
        <v>2392</v>
      </c>
    </row>
    <row r="204" spans="1:15" ht="24.6" customHeight="1" outlineLevel="2">
      <c r="A204" s="641"/>
      <c r="B204" s="1156" t="s">
        <v>699</v>
      </c>
      <c r="C204" s="89"/>
      <c r="D204" s="477"/>
      <c r="E204" s="71"/>
      <c r="F204" s="71"/>
      <c r="G204" s="66"/>
      <c r="H204" s="58"/>
      <c r="I204" s="70"/>
      <c r="J204" s="477"/>
      <c r="L204" s="148"/>
      <c r="M204" s="148"/>
      <c r="O204" s="204"/>
    </row>
    <row r="205" spans="1:15" ht="24.6" customHeight="1" outlineLevel="2">
      <c r="A205" s="477"/>
      <c r="B205" s="1155" t="s">
        <v>103</v>
      </c>
      <c r="C205" s="89">
        <v>1</v>
      </c>
      <c r="D205" s="477" t="s">
        <v>2</v>
      </c>
      <c r="E205" s="89"/>
      <c r="F205" s="89"/>
      <c r="G205" s="89"/>
      <c r="H205" s="89"/>
      <c r="I205" s="89"/>
      <c r="J205" s="356"/>
      <c r="L205" s="118" t="e">
        <f>VLOOKUP($O205,#REF!,6,FALSE)</f>
        <v>#REF!</v>
      </c>
      <c r="M205" s="118" t="e">
        <f>VLOOKUP($O205,#REF!,7,FALSE)</f>
        <v>#REF!</v>
      </c>
      <c r="O205" s="204" t="s">
        <v>2393</v>
      </c>
    </row>
    <row r="206" spans="1:15" ht="24.6" customHeight="1" outlineLevel="2">
      <c r="A206" s="641"/>
      <c r="B206" s="1155" t="s">
        <v>104</v>
      </c>
      <c r="C206" s="89">
        <v>8</v>
      </c>
      <c r="D206" s="477" t="s">
        <v>2</v>
      </c>
      <c r="E206" s="89"/>
      <c r="F206" s="89"/>
      <c r="G206" s="89"/>
      <c r="H206" s="89"/>
      <c r="I206" s="89"/>
      <c r="J206" s="356"/>
      <c r="L206" s="118" t="e">
        <f>VLOOKUP($O206,#REF!,6,FALSE)</f>
        <v>#REF!</v>
      </c>
      <c r="M206" s="118" t="e">
        <f>VLOOKUP($O206,#REF!,7,FALSE)</f>
        <v>#REF!</v>
      </c>
      <c r="O206" s="204" t="s">
        <v>2394</v>
      </c>
    </row>
    <row r="207" spans="1:15" ht="24.6" customHeight="1" outlineLevel="2">
      <c r="A207" s="477"/>
      <c r="B207" s="1155" t="s">
        <v>674</v>
      </c>
      <c r="C207" s="89"/>
      <c r="D207" s="477"/>
      <c r="E207" s="71"/>
      <c r="F207" s="71"/>
      <c r="G207" s="66"/>
      <c r="H207" s="58"/>
      <c r="I207" s="70"/>
      <c r="J207" s="477"/>
      <c r="L207" s="148"/>
      <c r="M207" s="148"/>
      <c r="O207" s="204"/>
    </row>
    <row r="208" spans="1:15" ht="24.6" customHeight="1" outlineLevel="2">
      <c r="A208" s="477"/>
      <c r="B208" s="1155" t="s">
        <v>104</v>
      </c>
      <c r="C208" s="89">
        <v>1</v>
      </c>
      <c r="D208" s="477" t="s">
        <v>2</v>
      </c>
      <c r="E208" s="89"/>
      <c r="F208" s="89"/>
      <c r="G208" s="89"/>
      <c r="H208" s="89"/>
      <c r="I208" s="89"/>
      <c r="J208" s="356"/>
      <c r="L208" s="118" t="s">
        <v>3086</v>
      </c>
      <c r="M208" s="118" t="e">
        <f>VLOOKUP($O208,#REF!,7,FALSE)</f>
        <v>#REF!</v>
      </c>
      <c r="O208" s="204" t="s">
        <v>2395</v>
      </c>
    </row>
    <row r="209" spans="1:15" ht="24.6" customHeight="1" outlineLevel="2">
      <c r="A209" s="477"/>
      <c r="B209" s="1156" t="s">
        <v>700</v>
      </c>
      <c r="C209" s="89"/>
      <c r="D209" s="477"/>
      <c r="E209" s="71"/>
      <c r="F209" s="71"/>
      <c r="G209" s="66"/>
      <c r="H209" s="58"/>
      <c r="I209" s="70"/>
      <c r="J209" s="477"/>
      <c r="L209" s="148"/>
      <c r="M209" s="148"/>
      <c r="O209" s="204"/>
    </row>
    <row r="210" spans="1:15" ht="24.6" customHeight="1" outlineLevel="2">
      <c r="A210" s="477"/>
      <c r="B210" s="1155" t="s">
        <v>104</v>
      </c>
      <c r="C210" s="89">
        <v>2</v>
      </c>
      <c r="D210" s="477" t="s">
        <v>2</v>
      </c>
      <c r="E210" s="89"/>
      <c r="F210" s="89"/>
      <c r="G210" s="89"/>
      <c r="H210" s="89"/>
      <c r="I210" s="89"/>
      <c r="J210" s="356"/>
      <c r="L210" s="118" t="e">
        <f>VLOOKUP($O210,#REF!,6,FALSE)</f>
        <v>#REF!</v>
      </c>
      <c r="M210" s="118" t="s">
        <v>3086</v>
      </c>
      <c r="O210" s="204" t="s">
        <v>2396</v>
      </c>
    </row>
    <row r="211" spans="1:15" ht="24.6" customHeight="1" outlineLevel="2">
      <c r="A211" s="477"/>
      <c r="B211" s="1155" t="s">
        <v>701</v>
      </c>
      <c r="C211" s="89"/>
      <c r="D211" s="477"/>
      <c r="E211" s="71"/>
      <c r="F211" s="71"/>
      <c r="G211" s="66"/>
      <c r="H211" s="58"/>
      <c r="I211" s="70"/>
      <c r="J211" s="477"/>
      <c r="L211" s="148"/>
      <c r="M211" s="148"/>
      <c r="O211" s="204"/>
    </row>
    <row r="212" spans="1:15" ht="24.6" customHeight="1" outlineLevel="2">
      <c r="A212" s="477"/>
      <c r="B212" s="1155" t="s">
        <v>103</v>
      </c>
      <c r="C212" s="89"/>
      <c r="D212" s="477" t="s">
        <v>2</v>
      </c>
      <c r="E212" s="89"/>
      <c r="F212" s="89"/>
      <c r="G212" s="89"/>
      <c r="H212" s="89"/>
      <c r="I212" s="89"/>
      <c r="J212" s="356"/>
      <c r="L212" s="118" t="e">
        <f>VLOOKUP($O212,#REF!,6,FALSE)</f>
        <v>#REF!</v>
      </c>
      <c r="M212" s="118" t="e">
        <f>VLOOKUP($O212,#REF!,7,FALSE)</f>
        <v>#REF!</v>
      </c>
      <c r="O212" s="204" t="s">
        <v>2397</v>
      </c>
    </row>
    <row r="213" spans="1:15" ht="24.6" customHeight="1" outlineLevel="2">
      <c r="A213" s="477"/>
      <c r="B213" s="1155" t="s">
        <v>104</v>
      </c>
      <c r="C213" s="89">
        <v>3</v>
      </c>
      <c r="D213" s="477" t="s">
        <v>2</v>
      </c>
      <c r="E213" s="89"/>
      <c r="F213" s="89"/>
      <c r="G213" s="89"/>
      <c r="H213" s="89"/>
      <c r="I213" s="89"/>
      <c r="J213" s="356"/>
      <c r="L213" s="118" t="e">
        <f>VLOOKUP($O213,#REF!,6,FALSE)</f>
        <v>#REF!</v>
      </c>
      <c r="M213" s="118" t="e">
        <f>VLOOKUP($O213,#REF!,7,FALSE)</f>
        <v>#REF!</v>
      </c>
      <c r="O213" s="204" t="s">
        <v>2398</v>
      </c>
    </row>
    <row r="214" spans="1:15" ht="24.6" customHeight="1" outlineLevel="2">
      <c r="A214" s="477"/>
      <c r="B214" s="1156" t="s">
        <v>702</v>
      </c>
      <c r="C214" s="89"/>
      <c r="D214" s="477"/>
      <c r="E214" s="71"/>
      <c r="F214" s="71"/>
      <c r="G214" s="66"/>
      <c r="H214" s="58"/>
      <c r="I214" s="70"/>
      <c r="J214" s="477"/>
      <c r="L214" s="148"/>
      <c r="M214" s="148"/>
      <c r="O214" s="204"/>
    </row>
    <row r="215" spans="1:15" ht="24.6" customHeight="1" outlineLevel="2">
      <c r="A215" s="477"/>
      <c r="B215" s="1155" t="s">
        <v>105</v>
      </c>
      <c r="C215" s="89">
        <v>2</v>
      </c>
      <c r="D215" s="477" t="s">
        <v>2</v>
      </c>
      <c r="E215" s="89"/>
      <c r="F215" s="89"/>
      <c r="G215" s="89"/>
      <c r="H215" s="89"/>
      <c r="I215" s="89"/>
      <c r="J215" s="356"/>
      <c r="L215" s="118" t="e">
        <f>VLOOKUP($O215,#REF!,6,FALSE)</f>
        <v>#REF!</v>
      </c>
      <c r="M215" s="118" t="s">
        <v>3086</v>
      </c>
      <c r="O215" s="204" t="s">
        <v>2399</v>
      </c>
    </row>
    <row r="216" spans="1:15" ht="24.6" customHeight="1" outlineLevel="2">
      <c r="A216" s="477"/>
      <c r="B216" s="1156" t="s">
        <v>703</v>
      </c>
      <c r="C216" s="89"/>
      <c r="D216" s="477"/>
      <c r="E216" s="71"/>
      <c r="F216" s="71"/>
      <c r="G216" s="66"/>
      <c r="H216" s="58"/>
      <c r="I216" s="70"/>
      <c r="J216" s="477"/>
      <c r="L216" s="148"/>
      <c r="M216" s="148"/>
      <c r="O216" s="204"/>
    </row>
    <row r="217" spans="1:15" ht="24.6" customHeight="1" outlineLevel="2">
      <c r="A217" s="477"/>
      <c r="B217" s="1156" t="s">
        <v>104</v>
      </c>
      <c r="C217" s="89">
        <v>2</v>
      </c>
      <c r="D217" s="477" t="s">
        <v>2</v>
      </c>
      <c r="E217" s="89"/>
      <c r="F217" s="89"/>
      <c r="G217" s="89"/>
      <c r="H217" s="89"/>
      <c r="I217" s="89"/>
      <c r="J217" s="356"/>
      <c r="L217" s="118" t="e">
        <f>VLOOKUP($O217,#REF!,6,FALSE)</f>
        <v>#REF!</v>
      </c>
      <c r="M217" s="118" t="e">
        <f>VLOOKUP($O217,#REF!,7,FALSE)</f>
        <v>#REF!</v>
      </c>
      <c r="O217" s="204" t="s">
        <v>2400</v>
      </c>
    </row>
    <row r="218" spans="1:15" ht="24.6" customHeight="1" outlineLevel="2">
      <c r="A218" s="477"/>
      <c r="B218" s="1155" t="s">
        <v>704</v>
      </c>
      <c r="C218" s="89"/>
      <c r="D218" s="477"/>
      <c r="E218" s="71"/>
      <c r="F218" s="71"/>
      <c r="G218" s="66"/>
      <c r="H218" s="58"/>
      <c r="I218" s="70"/>
      <c r="J218" s="477"/>
      <c r="L218" s="148"/>
      <c r="M218" s="148"/>
      <c r="O218" s="204"/>
    </row>
    <row r="219" spans="1:15" ht="24.6" customHeight="1" outlineLevel="2">
      <c r="A219" s="477"/>
      <c r="B219" s="1155" t="s">
        <v>103</v>
      </c>
      <c r="C219" s="89">
        <v>2</v>
      </c>
      <c r="D219" s="573" t="s">
        <v>2</v>
      </c>
      <c r="E219" s="89"/>
      <c r="F219" s="89"/>
      <c r="G219" s="89"/>
      <c r="H219" s="89"/>
      <c r="I219" s="89"/>
      <c r="J219" s="356"/>
      <c r="L219" s="118" t="e">
        <f>VLOOKUP($O219,#REF!,6,FALSE)</f>
        <v>#REF!</v>
      </c>
      <c r="M219" s="118" t="e">
        <f>VLOOKUP($O219,#REF!,7,FALSE)</f>
        <v>#REF!</v>
      </c>
      <c r="O219" s="204" t="s">
        <v>2401</v>
      </c>
    </row>
    <row r="220" spans="1:15" ht="24.6" customHeight="1" outlineLevel="2">
      <c r="A220" s="477"/>
      <c r="B220" s="1155" t="s">
        <v>105</v>
      </c>
      <c r="C220" s="89">
        <v>2</v>
      </c>
      <c r="D220" s="573" t="s">
        <v>2</v>
      </c>
      <c r="E220" s="89"/>
      <c r="F220" s="89"/>
      <c r="G220" s="89"/>
      <c r="H220" s="89"/>
      <c r="I220" s="89"/>
      <c r="J220" s="356"/>
      <c r="L220" s="118" t="e">
        <f>VLOOKUP($O220,#REF!,6,FALSE)</f>
        <v>#REF!</v>
      </c>
      <c r="M220" s="118" t="e">
        <f>VLOOKUP($O220,#REF!,7,FALSE)</f>
        <v>#REF!</v>
      </c>
      <c r="O220" s="204" t="s">
        <v>2402</v>
      </c>
    </row>
    <row r="221" spans="1:15" ht="24.6" customHeight="1" outlineLevel="2">
      <c r="A221" s="477"/>
      <c r="B221" s="1155" t="s">
        <v>705</v>
      </c>
      <c r="C221" s="89">
        <v>5</v>
      </c>
      <c r="D221" s="477" t="s">
        <v>2</v>
      </c>
      <c r="E221" s="89"/>
      <c r="F221" s="89"/>
      <c r="G221" s="89"/>
      <c r="H221" s="89"/>
      <c r="I221" s="89"/>
      <c r="J221" s="356"/>
      <c r="L221" s="118" t="e">
        <f>VLOOKUP($O221,#REF!,6,FALSE)</f>
        <v>#REF!</v>
      </c>
      <c r="M221" s="118" t="s">
        <v>3087</v>
      </c>
      <c r="O221" s="204" t="s">
        <v>2403</v>
      </c>
    </row>
    <row r="222" spans="1:15" ht="24.6" customHeight="1" outlineLevel="2">
      <c r="A222" s="477"/>
      <c r="B222" s="1156" t="s">
        <v>706</v>
      </c>
      <c r="C222" s="89"/>
      <c r="D222" s="477"/>
      <c r="E222" s="71"/>
      <c r="F222" s="71"/>
      <c r="G222" s="66"/>
      <c r="H222" s="58"/>
      <c r="I222" s="70"/>
      <c r="J222" s="477"/>
      <c r="L222" s="148"/>
      <c r="M222" s="148"/>
      <c r="O222" s="204"/>
    </row>
    <row r="223" spans="1:15" ht="24.6" customHeight="1" outlineLevel="2">
      <c r="A223" s="477"/>
      <c r="B223" s="1156" t="s">
        <v>106</v>
      </c>
      <c r="C223" s="89">
        <v>1</v>
      </c>
      <c r="D223" s="477" t="s">
        <v>2</v>
      </c>
      <c r="E223" s="89"/>
      <c r="F223" s="89"/>
      <c r="G223" s="89"/>
      <c r="H223" s="89"/>
      <c r="I223" s="89"/>
      <c r="J223" s="356"/>
      <c r="L223" s="118" t="e">
        <f>VLOOKUP($O223,#REF!,6,FALSE)</f>
        <v>#REF!</v>
      </c>
      <c r="M223" s="118" t="s">
        <v>3087</v>
      </c>
      <c r="O223" s="204" t="s">
        <v>2404</v>
      </c>
    </row>
    <row r="224" spans="1:15" ht="24.6" customHeight="1" outlineLevel="2">
      <c r="A224" s="477"/>
      <c r="B224" s="1156" t="s">
        <v>707</v>
      </c>
      <c r="C224" s="89">
        <v>2</v>
      </c>
      <c r="D224" s="477" t="s">
        <v>2</v>
      </c>
      <c r="E224" s="89"/>
      <c r="F224" s="89"/>
      <c r="G224" s="89"/>
      <c r="H224" s="89"/>
      <c r="I224" s="89"/>
      <c r="J224" s="356"/>
      <c r="L224" s="118" t="e">
        <f>VLOOKUP($O224,#REF!,6,FALSE)</f>
        <v>#REF!</v>
      </c>
      <c r="M224" s="118" t="s">
        <v>3087</v>
      </c>
      <c r="O224" s="204" t="s">
        <v>2405</v>
      </c>
    </row>
    <row r="225" spans="1:15" ht="24.6" customHeight="1" outlineLevel="2">
      <c r="A225" s="477"/>
      <c r="B225" s="1156" t="s">
        <v>708</v>
      </c>
      <c r="C225" s="89"/>
      <c r="D225" s="477"/>
      <c r="E225" s="71"/>
      <c r="F225" s="71"/>
      <c r="G225" s="66"/>
      <c r="H225" s="58"/>
      <c r="I225" s="70"/>
      <c r="J225" s="477"/>
      <c r="L225" s="148"/>
      <c r="M225" s="148"/>
      <c r="O225" s="204"/>
    </row>
    <row r="226" spans="1:15" ht="24.6" customHeight="1" outlineLevel="2">
      <c r="A226" s="477"/>
      <c r="B226" s="1156" t="s">
        <v>709</v>
      </c>
      <c r="C226" s="89">
        <v>1</v>
      </c>
      <c r="D226" s="477" t="s">
        <v>18</v>
      </c>
      <c r="E226" s="89"/>
      <c r="F226" s="89"/>
      <c r="G226" s="89"/>
      <c r="H226" s="89"/>
      <c r="I226" s="89"/>
      <c r="J226" s="356"/>
      <c r="L226" s="118" t="e">
        <f>VLOOKUP($O226,#REF!,6,FALSE)</f>
        <v>#REF!</v>
      </c>
      <c r="M226" s="118" t="e">
        <f>VLOOKUP($O226,#REF!,7,FALSE)</f>
        <v>#REF!</v>
      </c>
      <c r="O226" s="204" t="s">
        <v>3017</v>
      </c>
    </row>
    <row r="227" spans="1:15" ht="24.6" customHeight="1" outlineLevel="2">
      <c r="A227" s="477"/>
      <c r="B227" s="1156" t="s">
        <v>710</v>
      </c>
      <c r="C227" s="89">
        <v>2</v>
      </c>
      <c r="D227" s="477" t="s">
        <v>18</v>
      </c>
      <c r="E227" s="89"/>
      <c r="F227" s="89"/>
      <c r="G227" s="89"/>
      <c r="H227" s="89"/>
      <c r="I227" s="89"/>
      <c r="J227" s="356"/>
      <c r="L227" s="118" t="s">
        <v>3087</v>
      </c>
      <c r="M227" s="118" t="s">
        <v>3087</v>
      </c>
      <c r="O227" s="204" t="s">
        <v>2406</v>
      </c>
    </row>
    <row r="228" spans="1:15" ht="24.6" customHeight="1" outlineLevel="2">
      <c r="A228" s="477"/>
      <c r="B228" s="1156" t="s">
        <v>711</v>
      </c>
      <c r="C228" s="89">
        <v>1</v>
      </c>
      <c r="D228" s="477" t="s">
        <v>18</v>
      </c>
      <c r="E228" s="89"/>
      <c r="F228" s="89"/>
      <c r="G228" s="89"/>
      <c r="H228" s="89"/>
      <c r="I228" s="89"/>
      <c r="J228" s="356"/>
      <c r="L228" s="118" t="s">
        <v>3087</v>
      </c>
      <c r="M228" s="118" t="s">
        <v>3087</v>
      </c>
      <c r="O228" s="204" t="s">
        <v>2407</v>
      </c>
    </row>
    <row r="229" spans="1:15" ht="24.6" customHeight="1" outlineLevel="2">
      <c r="A229" s="477"/>
      <c r="B229" s="1156" t="s">
        <v>712</v>
      </c>
      <c r="C229" s="89">
        <v>1</v>
      </c>
      <c r="D229" s="477" t="s">
        <v>2</v>
      </c>
      <c r="E229" s="89"/>
      <c r="F229" s="89"/>
      <c r="G229" s="89"/>
      <c r="H229" s="89"/>
      <c r="I229" s="89"/>
      <c r="J229" s="356"/>
      <c r="L229" s="118" t="s">
        <v>3087</v>
      </c>
      <c r="M229" s="118" t="s">
        <v>3087</v>
      </c>
      <c r="O229" s="204" t="s">
        <v>2408</v>
      </c>
    </row>
    <row r="230" spans="1:15" ht="24.6" customHeight="1" outlineLevel="2">
      <c r="A230" s="477"/>
      <c r="B230" s="1156" t="s">
        <v>713</v>
      </c>
      <c r="C230" s="89"/>
      <c r="D230" s="477"/>
      <c r="E230" s="71"/>
      <c r="F230" s="71"/>
      <c r="G230" s="66"/>
      <c r="H230" s="58"/>
      <c r="I230" s="70"/>
      <c r="J230" s="477"/>
      <c r="L230" s="148"/>
      <c r="M230" s="148"/>
      <c r="O230" s="204"/>
    </row>
    <row r="231" spans="1:15" ht="24.6" customHeight="1" outlineLevel="2">
      <c r="A231" s="477"/>
      <c r="B231" s="1156" t="s">
        <v>710</v>
      </c>
      <c r="C231" s="89">
        <v>1</v>
      </c>
      <c r="D231" s="477" t="s">
        <v>18</v>
      </c>
      <c r="E231" s="89"/>
      <c r="F231" s="89"/>
      <c r="G231" s="89"/>
      <c r="H231" s="89"/>
      <c r="I231" s="89"/>
      <c r="J231" s="356"/>
      <c r="L231" s="118" t="s">
        <v>3087</v>
      </c>
      <c r="M231" s="118" t="s">
        <v>3087</v>
      </c>
      <c r="O231" s="204" t="s">
        <v>2409</v>
      </c>
    </row>
    <row r="232" spans="1:15" ht="24.6" customHeight="1" outlineLevel="2">
      <c r="A232" s="477"/>
      <c r="B232" s="1156" t="s">
        <v>711</v>
      </c>
      <c r="C232" s="89">
        <v>1</v>
      </c>
      <c r="D232" s="477" t="s">
        <v>18</v>
      </c>
      <c r="E232" s="89"/>
      <c r="F232" s="89"/>
      <c r="G232" s="89"/>
      <c r="H232" s="89"/>
      <c r="I232" s="89"/>
      <c r="J232" s="356"/>
      <c r="L232" s="118" t="s">
        <v>3087</v>
      </c>
      <c r="M232" s="118" t="s">
        <v>3087</v>
      </c>
      <c r="O232" s="204" t="s">
        <v>2410</v>
      </c>
    </row>
    <row r="233" spans="1:15" ht="24.6" customHeight="1" outlineLevel="2">
      <c r="A233" s="477"/>
      <c r="B233" s="1156" t="s">
        <v>714</v>
      </c>
      <c r="C233" s="89"/>
      <c r="D233" s="477"/>
      <c r="E233" s="71"/>
      <c r="F233" s="71"/>
      <c r="G233" s="66"/>
      <c r="H233" s="58"/>
      <c r="I233" s="70"/>
      <c r="J233" s="477"/>
      <c r="L233" s="148"/>
      <c r="M233" s="148"/>
      <c r="O233" s="204"/>
    </row>
    <row r="234" spans="1:15" ht="24.6" customHeight="1" outlineLevel="2">
      <c r="A234" s="477"/>
      <c r="B234" s="1156" t="s">
        <v>715</v>
      </c>
      <c r="C234" s="89">
        <v>2</v>
      </c>
      <c r="D234" s="477" t="s">
        <v>2</v>
      </c>
      <c r="E234" s="89"/>
      <c r="F234" s="89"/>
      <c r="G234" s="89"/>
      <c r="H234" s="89"/>
      <c r="I234" s="89"/>
      <c r="J234" s="356"/>
      <c r="L234" s="118" t="s">
        <v>3087</v>
      </c>
      <c r="M234" s="118" t="s">
        <v>3087</v>
      </c>
      <c r="O234" s="204" t="s">
        <v>2411</v>
      </c>
    </row>
    <row r="235" spans="1:15" ht="24.6" customHeight="1" outlineLevel="2">
      <c r="A235" s="477"/>
      <c r="B235" s="1156" t="s">
        <v>716</v>
      </c>
      <c r="C235" s="89">
        <v>2</v>
      </c>
      <c r="D235" s="477" t="s">
        <v>2</v>
      </c>
      <c r="E235" s="89"/>
      <c r="F235" s="89"/>
      <c r="G235" s="89"/>
      <c r="H235" s="89"/>
      <c r="I235" s="89"/>
      <c r="J235" s="356"/>
      <c r="L235" s="118" t="s">
        <v>3087</v>
      </c>
      <c r="M235" s="118" t="s">
        <v>3087</v>
      </c>
      <c r="O235" s="204" t="s">
        <v>2412</v>
      </c>
    </row>
    <row r="236" spans="1:15" ht="24.6" customHeight="1" outlineLevel="2">
      <c r="A236" s="477"/>
      <c r="B236" s="1156" t="s">
        <v>717</v>
      </c>
      <c r="C236" s="89">
        <v>1</v>
      </c>
      <c r="D236" s="477" t="s">
        <v>18</v>
      </c>
      <c r="E236" s="89"/>
      <c r="F236" s="89"/>
      <c r="G236" s="89"/>
      <c r="H236" s="89"/>
      <c r="I236" s="89"/>
      <c r="J236" s="356"/>
      <c r="L236" s="118" t="s">
        <v>3087</v>
      </c>
      <c r="M236" s="118" t="s">
        <v>3087</v>
      </c>
      <c r="O236" s="204" t="s">
        <v>2413</v>
      </c>
    </row>
    <row r="237" spans="1:15" ht="24.6" customHeight="1" outlineLevel="2">
      <c r="A237" s="477"/>
      <c r="B237" s="1155" t="s">
        <v>1798</v>
      </c>
      <c r="C237" s="89"/>
      <c r="D237" s="477"/>
      <c r="E237" s="85"/>
      <c r="F237" s="71"/>
      <c r="G237" s="66"/>
      <c r="H237" s="58"/>
      <c r="I237" s="70"/>
      <c r="J237" s="477"/>
      <c r="L237" s="148"/>
      <c r="M237" s="148"/>
      <c r="O237" s="204"/>
    </row>
    <row r="238" spans="1:15" ht="24.6" customHeight="1" outlineLevel="2">
      <c r="A238" s="477"/>
      <c r="B238" s="1155" t="s">
        <v>658</v>
      </c>
      <c r="C238" s="89">
        <v>1</v>
      </c>
      <c r="D238" s="573" t="s">
        <v>2</v>
      </c>
      <c r="E238" s="89"/>
      <c r="F238" s="89"/>
      <c r="G238" s="89"/>
      <c r="H238" s="89"/>
      <c r="I238" s="89"/>
      <c r="J238" s="356"/>
      <c r="L238" s="118" t="e">
        <f>VLOOKUP($O238,#REF!,6,FALSE)</f>
        <v>#REF!</v>
      </c>
      <c r="M238" s="118" t="e">
        <f>VLOOKUP($O238,#REF!,7,FALSE)</f>
        <v>#REF!</v>
      </c>
      <c r="O238" s="204" t="s">
        <v>2414</v>
      </c>
    </row>
    <row r="239" spans="1:15" ht="24.6" customHeight="1" outlineLevel="2">
      <c r="A239" s="477"/>
      <c r="B239" s="1159" t="s">
        <v>725</v>
      </c>
      <c r="C239" s="89"/>
      <c r="D239" s="477"/>
      <c r="E239" s="85"/>
      <c r="F239" s="71"/>
      <c r="G239" s="66"/>
      <c r="H239" s="58"/>
      <c r="I239" s="70"/>
      <c r="J239" s="477"/>
      <c r="L239" s="148"/>
      <c r="M239" s="148"/>
      <c r="O239" s="204"/>
    </row>
    <row r="240" spans="1:15" ht="24.6" customHeight="1" outlineLevel="2">
      <c r="A240" s="477"/>
      <c r="B240" s="1159" t="s">
        <v>104</v>
      </c>
      <c r="C240" s="89"/>
      <c r="D240" s="573" t="s">
        <v>2</v>
      </c>
      <c r="E240" s="89"/>
      <c r="F240" s="89"/>
      <c r="G240" s="89"/>
      <c r="H240" s="89"/>
      <c r="I240" s="89"/>
      <c r="J240" s="356"/>
      <c r="L240" s="118" t="e">
        <f>VLOOKUP($O240,#REF!,6,FALSE)</f>
        <v>#REF!</v>
      </c>
      <c r="M240" s="118" t="e">
        <f>VLOOKUP($O240,#REF!,7,FALSE)</f>
        <v>#REF!</v>
      </c>
      <c r="O240" s="204" t="s">
        <v>2415</v>
      </c>
    </row>
    <row r="241" spans="1:15" ht="24.6" customHeight="1" outlineLevel="2">
      <c r="A241" s="477"/>
      <c r="B241" s="1159" t="s">
        <v>1799</v>
      </c>
      <c r="C241" s="89">
        <v>1</v>
      </c>
      <c r="D241" s="573" t="s">
        <v>1627</v>
      </c>
      <c r="E241" s="89"/>
      <c r="F241" s="89"/>
      <c r="G241" s="89"/>
      <c r="H241" s="89"/>
      <c r="I241" s="89"/>
      <c r="J241" s="356"/>
      <c r="L241" s="118" t="s">
        <v>3087</v>
      </c>
      <c r="M241" s="118" t="s">
        <v>3087</v>
      </c>
      <c r="O241" s="204" t="s">
        <v>2416</v>
      </c>
    </row>
    <row r="242" spans="1:15" ht="24.6" customHeight="1" outlineLevel="1">
      <c r="A242" s="494"/>
      <c r="B242" s="1164" t="s">
        <v>870</v>
      </c>
      <c r="C242" s="418"/>
      <c r="D242" s="494"/>
      <c r="E242" s="418"/>
      <c r="F242" s="544"/>
      <c r="G242" s="544"/>
      <c r="H242" s="544"/>
      <c r="I242" s="544"/>
      <c r="J242" s="642"/>
      <c r="L242" s="614"/>
      <c r="M242" s="614"/>
      <c r="O242" s="616"/>
    </row>
    <row r="243" spans="1:15" ht="24.6" customHeight="1">
      <c r="A243" s="494"/>
      <c r="B243" s="1128" t="s">
        <v>1373</v>
      </c>
      <c r="C243" s="418"/>
      <c r="D243" s="494"/>
      <c r="E243" s="418"/>
      <c r="F243" s="544"/>
      <c r="G243" s="544"/>
      <c r="H243" s="544"/>
      <c r="I243" s="544"/>
      <c r="J243" s="642"/>
      <c r="L243" s="621"/>
      <c r="M243" s="621"/>
      <c r="O243" s="622"/>
    </row>
    <row r="244" spans="1:15" ht="24.6" customHeight="1">
      <c r="A244" s="135">
        <v>2</v>
      </c>
      <c r="B244" s="1152" t="s">
        <v>1455</v>
      </c>
      <c r="C244" s="136"/>
      <c r="D244" s="639"/>
      <c r="E244" s="137"/>
      <c r="F244" s="138"/>
      <c r="G244" s="139"/>
      <c r="H244" s="140"/>
      <c r="I244" s="70"/>
      <c r="J244" s="639"/>
      <c r="L244" s="148"/>
      <c r="M244" s="148"/>
      <c r="O244" s="204"/>
    </row>
    <row r="245" spans="1:15" ht="24.6" customHeight="1" outlineLevel="1">
      <c r="A245" s="499">
        <v>2.1</v>
      </c>
      <c r="B245" s="1153" t="s">
        <v>718</v>
      </c>
      <c r="C245" s="92"/>
      <c r="D245" s="424"/>
      <c r="E245" s="92"/>
      <c r="F245" s="92"/>
      <c r="G245" s="85"/>
      <c r="H245" s="92"/>
      <c r="I245" s="92"/>
      <c r="J245" s="477"/>
      <c r="L245" s="146"/>
      <c r="M245" s="146"/>
      <c r="O245" s="194"/>
    </row>
    <row r="246" spans="1:15" ht="24.6" customHeight="1" outlineLevel="2">
      <c r="A246" s="477"/>
      <c r="B246" s="1155" t="s">
        <v>719</v>
      </c>
      <c r="C246" s="89"/>
      <c r="D246" s="477"/>
      <c r="E246" s="89"/>
      <c r="F246" s="89"/>
      <c r="G246" s="141"/>
      <c r="H246" s="89"/>
      <c r="I246" s="89"/>
      <c r="J246" s="477"/>
      <c r="L246" s="118"/>
      <c r="M246" s="118"/>
      <c r="O246" s="191"/>
    </row>
    <row r="247" spans="1:15" ht="24.6" customHeight="1" outlineLevel="2">
      <c r="A247" s="424"/>
      <c r="B247" s="1159" t="s">
        <v>661</v>
      </c>
      <c r="C247" s="89">
        <v>12</v>
      </c>
      <c r="D247" s="477" t="s">
        <v>645</v>
      </c>
      <c r="E247" s="89"/>
      <c r="F247" s="89"/>
      <c r="G247" s="89"/>
      <c r="H247" s="89"/>
      <c r="I247" s="89"/>
      <c r="J247" s="356"/>
      <c r="L247" s="118" t="e">
        <f>VLOOKUP($O247,#REF!,6,FALSE)</f>
        <v>#REF!</v>
      </c>
      <c r="M247" s="118" t="s">
        <v>3087</v>
      </c>
      <c r="O247" s="194" t="s">
        <v>2417</v>
      </c>
    </row>
    <row r="248" spans="1:15" ht="24.6" customHeight="1" outlineLevel="2">
      <c r="A248" s="424"/>
      <c r="B248" s="1159" t="s">
        <v>107</v>
      </c>
      <c r="C248" s="89">
        <v>32</v>
      </c>
      <c r="D248" s="424" t="s">
        <v>645</v>
      </c>
      <c r="E248" s="89"/>
      <c r="F248" s="89"/>
      <c r="G248" s="89"/>
      <c r="H248" s="89"/>
      <c r="I248" s="89"/>
      <c r="J248" s="356"/>
      <c r="L248" s="118" t="e">
        <f>VLOOKUP($O248,#REF!,6,FALSE)</f>
        <v>#REF!</v>
      </c>
      <c r="M248" s="118" t="e">
        <f>VLOOKUP($O248,#REF!,7,FALSE)</f>
        <v>#REF!</v>
      </c>
      <c r="O248" s="204" t="s">
        <v>2418</v>
      </c>
    </row>
    <row r="249" spans="1:15" ht="24.6" customHeight="1" outlineLevel="2">
      <c r="A249" s="477"/>
      <c r="B249" s="1155" t="s">
        <v>103</v>
      </c>
      <c r="C249" s="89">
        <v>19</v>
      </c>
      <c r="D249" s="477" t="s">
        <v>645</v>
      </c>
      <c r="E249" s="89"/>
      <c r="F249" s="89"/>
      <c r="G249" s="89"/>
      <c r="H249" s="89"/>
      <c r="I249" s="89"/>
      <c r="J249" s="356"/>
      <c r="L249" s="118" t="e">
        <f>VLOOKUP($O249,#REF!,6,FALSE)</f>
        <v>#REF!</v>
      </c>
      <c r="M249" s="118" t="e">
        <f>VLOOKUP($O249,#REF!,7,FALSE)</f>
        <v>#REF!</v>
      </c>
      <c r="O249" s="204" t="s">
        <v>2419</v>
      </c>
    </row>
    <row r="250" spans="1:15" ht="24.6" customHeight="1" outlineLevel="2">
      <c r="A250" s="477"/>
      <c r="B250" s="1155" t="s">
        <v>104</v>
      </c>
      <c r="C250" s="89">
        <v>46</v>
      </c>
      <c r="D250" s="477" t="s">
        <v>645</v>
      </c>
      <c r="E250" s="89"/>
      <c r="F250" s="89"/>
      <c r="G250" s="89"/>
      <c r="H250" s="89"/>
      <c r="I250" s="89"/>
      <c r="J250" s="356"/>
      <c r="L250" s="118" t="e">
        <f>VLOOKUP($O250,#REF!,6,FALSE)</f>
        <v>#REF!</v>
      </c>
      <c r="M250" s="118" t="e">
        <f>VLOOKUP($O250,#REF!,7,FALSE)</f>
        <v>#REF!</v>
      </c>
      <c r="O250" s="204" t="s">
        <v>2420</v>
      </c>
    </row>
    <row r="251" spans="1:15" ht="24.6" customHeight="1" outlineLevel="2">
      <c r="A251" s="477"/>
      <c r="B251" s="1155" t="s">
        <v>105</v>
      </c>
      <c r="C251" s="89">
        <v>169</v>
      </c>
      <c r="D251" s="477" t="s">
        <v>645</v>
      </c>
      <c r="E251" s="89"/>
      <c r="F251" s="89"/>
      <c r="G251" s="89"/>
      <c r="H251" s="89"/>
      <c r="I251" s="89"/>
      <c r="J251" s="356"/>
      <c r="L251" s="118" t="e">
        <f>VLOOKUP($O251,#REF!,6,FALSE)</f>
        <v>#REF!</v>
      </c>
      <c r="M251" s="118" t="e">
        <f>VLOOKUP($O251,#REF!,7,FALSE)</f>
        <v>#REF!</v>
      </c>
      <c r="O251" s="204" t="s">
        <v>2421</v>
      </c>
    </row>
    <row r="252" spans="1:15" ht="24.6" customHeight="1" outlineLevel="2">
      <c r="A252" s="477"/>
      <c r="B252" s="1155" t="s">
        <v>106</v>
      </c>
      <c r="C252" s="89">
        <v>31</v>
      </c>
      <c r="D252" s="477" t="s">
        <v>645</v>
      </c>
      <c r="E252" s="89"/>
      <c r="F252" s="89"/>
      <c r="G252" s="89"/>
      <c r="H252" s="89"/>
      <c r="I252" s="89"/>
      <c r="J252" s="356"/>
      <c r="L252" s="118" t="e">
        <f>VLOOKUP($O252,#REF!,6,FALSE)</f>
        <v>#REF!</v>
      </c>
      <c r="M252" s="118" t="e">
        <f>VLOOKUP($O252,#REF!,7,FALSE)</f>
        <v>#REF!</v>
      </c>
      <c r="O252" s="204" t="s">
        <v>2422</v>
      </c>
    </row>
    <row r="253" spans="1:15" ht="24.6" customHeight="1" outlineLevel="2">
      <c r="A253" s="477"/>
      <c r="B253" s="1155" t="s">
        <v>720</v>
      </c>
      <c r="C253" s="89"/>
      <c r="D253" s="477"/>
      <c r="E253" s="71"/>
      <c r="F253" s="71"/>
      <c r="G253" s="66"/>
      <c r="H253" s="70"/>
      <c r="I253" s="70"/>
      <c r="J253" s="477"/>
      <c r="L253" s="148"/>
      <c r="M253" s="148"/>
      <c r="O253" s="204"/>
    </row>
    <row r="254" spans="1:15" ht="24.6" customHeight="1" outlineLevel="2">
      <c r="A254" s="477"/>
      <c r="B254" s="1155" t="s">
        <v>104</v>
      </c>
      <c r="C254" s="89">
        <v>11</v>
      </c>
      <c r="D254" s="477" t="s">
        <v>645</v>
      </c>
      <c r="E254" s="89"/>
      <c r="F254" s="89"/>
      <c r="G254" s="89"/>
      <c r="H254" s="89"/>
      <c r="I254" s="89"/>
      <c r="J254" s="356"/>
      <c r="L254" s="118" t="e">
        <f>VLOOKUP($O254,#REF!,6,FALSE)</f>
        <v>#REF!</v>
      </c>
      <c r="M254" s="118" t="e">
        <f>VLOOKUP($O254,#REF!,7,FALSE)</f>
        <v>#REF!</v>
      </c>
      <c r="O254" s="204" t="s">
        <v>2423</v>
      </c>
    </row>
    <row r="255" spans="1:15" ht="24.6" customHeight="1" outlineLevel="2">
      <c r="A255" s="477"/>
      <c r="B255" s="1155" t="s">
        <v>105</v>
      </c>
      <c r="C255" s="89">
        <v>80</v>
      </c>
      <c r="D255" s="477" t="s">
        <v>645</v>
      </c>
      <c r="E255" s="89"/>
      <c r="F255" s="89"/>
      <c r="G255" s="89"/>
      <c r="H255" s="89"/>
      <c r="I255" s="89"/>
      <c r="J255" s="356"/>
      <c r="L255" s="118" t="e">
        <f>VLOOKUP($O255,#REF!,6,FALSE)</f>
        <v>#REF!</v>
      </c>
      <c r="M255" s="118" t="e">
        <f>VLOOKUP($O255,#REF!,7,FALSE)</f>
        <v>#REF!</v>
      </c>
      <c r="O255" s="204" t="s">
        <v>2390</v>
      </c>
    </row>
    <row r="256" spans="1:15" ht="24.6" customHeight="1" outlineLevel="2">
      <c r="A256" s="477"/>
      <c r="B256" s="1155" t="s">
        <v>696</v>
      </c>
      <c r="C256" s="89">
        <v>1</v>
      </c>
      <c r="D256" s="477" t="s">
        <v>18</v>
      </c>
      <c r="E256" s="111"/>
      <c r="F256" s="89"/>
      <c r="G256" s="105"/>
      <c r="H256" s="89"/>
      <c r="I256" s="70"/>
      <c r="J256" s="477"/>
      <c r="L256" s="148" t="s">
        <v>3085</v>
      </c>
      <c r="M256" s="148" t="s">
        <v>3085</v>
      </c>
      <c r="O256" s="204"/>
    </row>
    <row r="257" spans="1:15" ht="24.6" customHeight="1" outlineLevel="2">
      <c r="A257" s="477"/>
      <c r="B257" s="1155" t="s">
        <v>697</v>
      </c>
      <c r="C257" s="89">
        <v>1</v>
      </c>
      <c r="D257" s="477" t="s">
        <v>18</v>
      </c>
      <c r="E257" s="111"/>
      <c r="F257" s="89"/>
      <c r="G257" s="105"/>
      <c r="H257" s="89"/>
      <c r="I257" s="70"/>
      <c r="J257" s="477"/>
      <c r="L257" s="148" t="s">
        <v>3085</v>
      </c>
      <c r="M257" s="148" t="s">
        <v>3085</v>
      </c>
      <c r="O257" s="204"/>
    </row>
    <row r="258" spans="1:15" ht="24.6" customHeight="1" outlineLevel="2">
      <c r="A258" s="477"/>
      <c r="B258" s="1155" t="s">
        <v>698</v>
      </c>
      <c r="C258" s="89">
        <v>1</v>
      </c>
      <c r="D258" s="477" t="s">
        <v>18</v>
      </c>
      <c r="E258" s="111"/>
      <c r="F258" s="89"/>
      <c r="G258" s="105"/>
      <c r="H258" s="89"/>
      <c r="I258" s="70"/>
      <c r="J258" s="477"/>
      <c r="L258" s="148" t="s">
        <v>3085</v>
      </c>
      <c r="M258" s="148" t="s">
        <v>3085</v>
      </c>
      <c r="O258" s="204"/>
    </row>
    <row r="259" spans="1:15" ht="24.6" customHeight="1" outlineLevel="2">
      <c r="A259" s="573"/>
      <c r="B259" s="1159" t="s">
        <v>721</v>
      </c>
      <c r="C259" s="130"/>
      <c r="D259" s="573"/>
      <c r="E259" s="71"/>
      <c r="F259" s="71"/>
      <c r="G259" s="66"/>
      <c r="H259" s="70"/>
      <c r="I259" s="70"/>
      <c r="J259" s="477"/>
      <c r="L259" s="148"/>
      <c r="M259" s="148"/>
      <c r="O259" s="204"/>
    </row>
    <row r="260" spans="1:15" ht="24.6" customHeight="1" outlineLevel="2">
      <c r="A260" s="477"/>
      <c r="B260" s="1155" t="s">
        <v>679</v>
      </c>
      <c r="C260" s="89">
        <v>4</v>
      </c>
      <c r="D260" s="477" t="s">
        <v>645</v>
      </c>
      <c r="E260" s="89"/>
      <c r="F260" s="89"/>
      <c r="G260" s="89"/>
      <c r="H260" s="89"/>
      <c r="I260" s="89"/>
      <c r="J260" s="356"/>
      <c r="L260" s="118" t="e">
        <f>VLOOKUP($O260,#REF!,6,FALSE)</f>
        <v>#REF!</v>
      </c>
      <c r="M260" s="118" t="e">
        <f>VLOOKUP($O260,#REF!,7,FALSE)</f>
        <v>#REF!</v>
      </c>
      <c r="O260" s="204" t="s">
        <v>2387</v>
      </c>
    </row>
    <row r="261" spans="1:15" ht="24.6" customHeight="1" outlineLevel="2">
      <c r="A261" s="477"/>
      <c r="B261" s="1155" t="s">
        <v>694</v>
      </c>
      <c r="C261" s="89">
        <v>152</v>
      </c>
      <c r="D261" s="477" t="s">
        <v>645</v>
      </c>
      <c r="E261" s="89"/>
      <c r="F261" s="89"/>
      <c r="G261" s="89"/>
      <c r="H261" s="89"/>
      <c r="I261" s="89"/>
      <c r="J261" s="356"/>
      <c r="L261" s="118" t="e">
        <f>VLOOKUP($O261,#REF!,6,FALSE)</f>
        <v>#REF!</v>
      </c>
      <c r="M261" s="118" t="e">
        <f>VLOOKUP($O261,#REF!,7,FALSE)</f>
        <v>#REF!</v>
      </c>
      <c r="O261" s="204" t="s">
        <v>2424</v>
      </c>
    </row>
    <row r="262" spans="1:15" ht="24.6" customHeight="1" outlineLevel="2">
      <c r="A262" s="477"/>
      <c r="B262" s="1155" t="s">
        <v>722</v>
      </c>
      <c r="C262" s="89">
        <v>23</v>
      </c>
      <c r="D262" s="477" t="s">
        <v>645</v>
      </c>
      <c r="E262" s="89"/>
      <c r="F262" s="89"/>
      <c r="G262" s="89"/>
      <c r="H262" s="89"/>
      <c r="I262" s="89"/>
      <c r="J262" s="356"/>
      <c r="L262" s="118" t="e">
        <f>VLOOKUP($O262,#REF!,6,FALSE)</f>
        <v>#REF!</v>
      </c>
      <c r="M262" s="118" t="e">
        <f>VLOOKUP($O262,#REF!,7,FALSE)</f>
        <v>#REF!</v>
      </c>
      <c r="O262" s="204" t="s">
        <v>2425</v>
      </c>
    </row>
    <row r="263" spans="1:15" ht="24.6" customHeight="1" outlineLevel="2">
      <c r="A263" s="573"/>
      <c r="B263" s="1159" t="s">
        <v>723</v>
      </c>
      <c r="C263" s="130"/>
      <c r="D263" s="573"/>
      <c r="E263" s="71"/>
      <c r="F263" s="71"/>
      <c r="G263" s="66"/>
      <c r="H263" s="70"/>
      <c r="I263" s="70"/>
      <c r="J263" s="477"/>
      <c r="L263" s="148"/>
      <c r="M263" s="148"/>
      <c r="O263" s="204"/>
    </row>
    <row r="264" spans="1:15" ht="24.6" customHeight="1" outlineLevel="2">
      <c r="A264" s="477"/>
      <c r="B264" s="1155" t="s">
        <v>650</v>
      </c>
      <c r="C264" s="89">
        <v>3</v>
      </c>
      <c r="D264" s="573" t="s">
        <v>645</v>
      </c>
      <c r="E264" s="89"/>
      <c r="F264" s="89"/>
      <c r="G264" s="89"/>
      <c r="H264" s="89"/>
      <c r="I264" s="89"/>
      <c r="J264" s="356"/>
      <c r="L264" s="118" t="e">
        <f>VLOOKUP($O264,#REF!,6,FALSE)</f>
        <v>#REF!</v>
      </c>
      <c r="M264" s="118" t="e">
        <f>VLOOKUP($O264,#REF!,7,FALSE)</f>
        <v>#REF!</v>
      </c>
      <c r="O264" s="204" t="s">
        <v>2426</v>
      </c>
    </row>
    <row r="265" spans="1:15" ht="24.6" customHeight="1" outlineLevel="2">
      <c r="A265" s="477"/>
      <c r="B265" s="1155" t="s">
        <v>694</v>
      </c>
      <c r="C265" s="89">
        <v>10</v>
      </c>
      <c r="D265" s="477" t="s">
        <v>645</v>
      </c>
      <c r="E265" s="89"/>
      <c r="F265" s="89"/>
      <c r="G265" s="89"/>
      <c r="H265" s="89"/>
      <c r="I265" s="89"/>
      <c r="J265" s="356"/>
      <c r="L265" s="118" t="e">
        <f>VLOOKUP($O265,#REF!,6,FALSE)</f>
        <v>#REF!</v>
      </c>
      <c r="M265" s="118" t="e">
        <f>VLOOKUP($O265,#REF!,7,FALSE)</f>
        <v>#REF!</v>
      </c>
      <c r="O265" s="204" t="s">
        <v>2428</v>
      </c>
    </row>
    <row r="266" spans="1:15" ht="24.6" customHeight="1" outlineLevel="2">
      <c r="A266" s="573"/>
      <c r="B266" s="1157" t="s">
        <v>690</v>
      </c>
      <c r="C266" s="89">
        <v>1</v>
      </c>
      <c r="D266" s="573" t="s">
        <v>18</v>
      </c>
      <c r="E266" s="111"/>
      <c r="F266" s="89"/>
      <c r="G266" s="105"/>
      <c r="H266" s="89"/>
      <c r="I266" s="70"/>
      <c r="J266" s="477"/>
      <c r="L266" s="148" t="s">
        <v>3084</v>
      </c>
      <c r="M266" s="148" t="s">
        <v>3084</v>
      </c>
      <c r="O266" s="204"/>
    </row>
    <row r="267" spans="1:15" ht="24.6" customHeight="1" outlineLevel="2">
      <c r="A267" s="477"/>
      <c r="B267" s="1155" t="s">
        <v>691</v>
      </c>
      <c r="C267" s="89">
        <v>1</v>
      </c>
      <c r="D267" s="477" t="s">
        <v>18</v>
      </c>
      <c r="E267" s="111"/>
      <c r="F267" s="89"/>
      <c r="G267" s="105"/>
      <c r="H267" s="89"/>
      <c r="I267" s="70"/>
      <c r="J267" s="477"/>
      <c r="L267" s="148" t="s">
        <v>3084</v>
      </c>
      <c r="M267" s="148" t="s">
        <v>3084</v>
      </c>
      <c r="O267" s="204"/>
    </row>
    <row r="268" spans="1:15" ht="24.6" customHeight="1" outlineLevel="2">
      <c r="A268" s="477"/>
      <c r="B268" s="1155" t="s">
        <v>692</v>
      </c>
      <c r="C268" s="89">
        <v>1</v>
      </c>
      <c r="D268" s="477" t="s">
        <v>18</v>
      </c>
      <c r="E268" s="111"/>
      <c r="F268" s="89"/>
      <c r="G268" s="105"/>
      <c r="H268" s="89"/>
      <c r="I268" s="70"/>
      <c r="J268" s="477"/>
      <c r="L268" s="148" t="s">
        <v>3084</v>
      </c>
      <c r="M268" s="148" t="s">
        <v>3084</v>
      </c>
      <c r="O268" s="204"/>
    </row>
    <row r="269" spans="1:15" ht="24.6" customHeight="1" outlineLevel="2">
      <c r="A269" s="573"/>
      <c r="B269" s="1159" t="s">
        <v>654</v>
      </c>
      <c r="C269" s="130"/>
      <c r="D269" s="573"/>
      <c r="E269" s="71"/>
      <c r="F269" s="71"/>
      <c r="G269" s="66"/>
      <c r="H269" s="70"/>
      <c r="I269" s="70"/>
      <c r="J269" s="477"/>
      <c r="L269" s="148"/>
      <c r="M269" s="148"/>
      <c r="O269" s="204"/>
    </row>
    <row r="270" spans="1:15" ht="24.6" customHeight="1" outlineLevel="2">
      <c r="A270" s="573"/>
      <c r="B270" s="1159" t="s">
        <v>724</v>
      </c>
      <c r="C270" s="130"/>
      <c r="D270" s="573"/>
      <c r="E270" s="71"/>
      <c r="F270" s="71"/>
      <c r="G270" s="66"/>
      <c r="H270" s="70"/>
      <c r="I270" s="70"/>
      <c r="J270" s="477"/>
      <c r="L270" s="148"/>
      <c r="M270" s="148"/>
      <c r="O270" s="204"/>
    </row>
    <row r="271" spans="1:15" ht="24.6" customHeight="1" outlineLevel="2">
      <c r="A271" s="573"/>
      <c r="B271" s="1159" t="s">
        <v>103</v>
      </c>
      <c r="C271" s="89">
        <v>1</v>
      </c>
      <c r="D271" s="573" t="s">
        <v>2</v>
      </c>
      <c r="E271" s="89"/>
      <c r="F271" s="89"/>
      <c r="G271" s="89"/>
      <c r="H271" s="89"/>
      <c r="I271" s="89"/>
      <c r="J271" s="356"/>
      <c r="L271" s="118" t="e">
        <f>VLOOKUP($O271,#REF!,6,FALSE)</f>
        <v>#REF!</v>
      </c>
      <c r="M271" s="118" t="e">
        <f>VLOOKUP($O271,#REF!,7,FALSE)</f>
        <v>#REF!</v>
      </c>
      <c r="O271" s="204" t="s">
        <v>2429</v>
      </c>
    </row>
    <row r="272" spans="1:15" ht="24.6" customHeight="1" outlineLevel="2">
      <c r="A272" s="573"/>
      <c r="B272" s="1159" t="s">
        <v>104</v>
      </c>
      <c r="C272" s="89">
        <v>1</v>
      </c>
      <c r="D272" s="573" t="s">
        <v>2</v>
      </c>
      <c r="E272" s="89"/>
      <c r="F272" s="89"/>
      <c r="G272" s="89"/>
      <c r="H272" s="89"/>
      <c r="I272" s="89"/>
      <c r="J272" s="356"/>
      <c r="L272" s="118" t="e">
        <f>VLOOKUP($O272,#REF!,6,FALSE)</f>
        <v>#REF!</v>
      </c>
      <c r="M272" s="118" t="e">
        <f>VLOOKUP($O272,#REF!,7,FALSE)</f>
        <v>#REF!</v>
      </c>
      <c r="O272" s="204" t="s">
        <v>2430</v>
      </c>
    </row>
    <row r="273" spans="1:15" ht="24.6" customHeight="1" outlineLevel="2">
      <c r="A273" s="573"/>
      <c r="B273" s="1159" t="s">
        <v>105</v>
      </c>
      <c r="C273" s="89">
        <v>19</v>
      </c>
      <c r="D273" s="573" t="s">
        <v>2</v>
      </c>
      <c r="E273" s="89"/>
      <c r="F273" s="89"/>
      <c r="G273" s="89"/>
      <c r="H273" s="89"/>
      <c r="I273" s="89"/>
      <c r="J273" s="356"/>
      <c r="L273" s="118" t="e">
        <f>VLOOKUP($O273,#REF!,6,FALSE)</f>
        <v>#REF!</v>
      </c>
      <c r="M273" s="118" t="e">
        <f>VLOOKUP($O273,#REF!,7,FALSE)</f>
        <v>#REF!</v>
      </c>
      <c r="O273" s="204" t="s">
        <v>2431</v>
      </c>
    </row>
    <row r="274" spans="1:15" ht="24.6" customHeight="1" outlineLevel="2">
      <c r="A274" s="573"/>
      <c r="B274" s="1159" t="s">
        <v>106</v>
      </c>
      <c r="C274" s="89">
        <v>5</v>
      </c>
      <c r="D274" s="573" t="s">
        <v>2</v>
      </c>
      <c r="E274" s="89"/>
      <c r="F274" s="89"/>
      <c r="G274" s="89"/>
      <c r="H274" s="89"/>
      <c r="I274" s="89"/>
      <c r="J274" s="356"/>
      <c r="L274" s="118" t="e">
        <f>VLOOKUP($O274,#REF!,6,FALSE)</f>
        <v>#REF!</v>
      </c>
      <c r="M274" s="118" t="e">
        <f>VLOOKUP($O274,#REF!,7,FALSE)</f>
        <v>#REF!</v>
      </c>
      <c r="O274" s="204" t="s">
        <v>2432</v>
      </c>
    </row>
    <row r="275" spans="1:15" ht="24.6" customHeight="1" outlineLevel="2">
      <c r="A275" s="573"/>
      <c r="B275" s="1159" t="s">
        <v>725</v>
      </c>
      <c r="C275" s="130"/>
      <c r="D275" s="573"/>
      <c r="E275" s="71"/>
      <c r="F275" s="71"/>
      <c r="G275" s="66"/>
      <c r="H275" s="70"/>
      <c r="I275" s="70"/>
      <c r="J275" s="477"/>
      <c r="L275" s="148"/>
      <c r="M275" s="148"/>
      <c r="O275" s="204"/>
    </row>
    <row r="276" spans="1:15" ht="24.6" customHeight="1" outlineLevel="2">
      <c r="A276" s="573"/>
      <c r="B276" s="1159" t="s">
        <v>673</v>
      </c>
      <c r="C276" s="89">
        <v>2</v>
      </c>
      <c r="D276" s="573" t="s">
        <v>2</v>
      </c>
      <c r="E276" s="89"/>
      <c r="F276" s="89"/>
      <c r="G276" s="89"/>
      <c r="H276" s="89"/>
      <c r="I276" s="89"/>
      <c r="J276" s="356"/>
      <c r="L276" s="118" t="e">
        <f>VLOOKUP($O276,#REF!,6,FALSE)</f>
        <v>#REF!</v>
      </c>
      <c r="M276" s="118" t="e">
        <f>VLOOKUP($O276,#REF!,7,FALSE)</f>
        <v>#REF!</v>
      </c>
      <c r="O276" s="204" t="s">
        <v>2433</v>
      </c>
    </row>
    <row r="277" spans="1:15" ht="24.6" customHeight="1" outlineLevel="2">
      <c r="A277" s="573"/>
      <c r="B277" s="1159" t="s">
        <v>105</v>
      </c>
      <c r="C277" s="89">
        <v>6</v>
      </c>
      <c r="D277" s="573" t="s">
        <v>2</v>
      </c>
      <c r="E277" s="89"/>
      <c r="F277" s="89"/>
      <c r="G277" s="89"/>
      <c r="H277" s="89"/>
      <c r="I277" s="89"/>
      <c r="J277" s="356"/>
      <c r="L277" s="118" t="e">
        <f>VLOOKUP($O277,#REF!,6,FALSE)</f>
        <v>#REF!</v>
      </c>
      <c r="M277" s="118" t="e">
        <f>VLOOKUP($O277,#REF!,7,FALSE)</f>
        <v>#REF!</v>
      </c>
      <c r="O277" s="204" t="s">
        <v>2434</v>
      </c>
    </row>
    <row r="278" spans="1:15" ht="24.6" customHeight="1" outlineLevel="2">
      <c r="A278" s="573"/>
      <c r="B278" s="1159" t="s">
        <v>106</v>
      </c>
      <c r="C278" s="89">
        <v>3</v>
      </c>
      <c r="D278" s="573" t="s">
        <v>2</v>
      </c>
      <c r="E278" s="89"/>
      <c r="F278" s="89"/>
      <c r="G278" s="89"/>
      <c r="H278" s="89"/>
      <c r="I278" s="89"/>
      <c r="J278" s="356"/>
      <c r="L278" s="118" t="e">
        <f>VLOOKUP($O278,#REF!,6,FALSE)</f>
        <v>#REF!</v>
      </c>
      <c r="M278" s="118" t="e">
        <f>VLOOKUP($O278,#REF!,7,FALSE)</f>
        <v>#REF!</v>
      </c>
      <c r="O278" s="204" t="s">
        <v>2435</v>
      </c>
    </row>
    <row r="279" spans="1:15" s="488" customFormat="1" ht="24.6" customHeight="1" outlineLevel="2">
      <c r="A279" s="644"/>
      <c r="B279" s="1162" t="s">
        <v>726</v>
      </c>
      <c r="C279" s="645"/>
      <c r="D279" s="644"/>
      <c r="E279" s="125"/>
      <c r="F279" s="125"/>
      <c r="G279" s="128"/>
      <c r="H279" s="126"/>
      <c r="I279" s="126"/>
      <c r="J279" s="499"/>
      <c r="L279" s="124"/>
      <c r="M279" s="124"/>
      <c r="O279" s="206"/>
    </row>
    <row r="280" spans="1:15" ht="24.6" customHeight="1" outlineLevel="2">
      <c r="A280" s="573"/>
      <c r="B280" s="1159" t="s">
        <v>719</v>
      </c>
      <c r="C280" s="130"/>
      <c r="D280" s="573"/>
      <c r="E280" s="71"/>
      <c r="F280" s="71"/>
      <c r="G280" s="66"/>
      <c r="H280" s="70"/>
      <c r="I280" s="70"/>
      <c r="J280" s="477"/>
      <c r="L280" s="148"/>
      <c r="M280" s="148"/>
      <c r="O280" s="204"/>
    </row>
    <row r="281" spans="1:15" ht="24.6" customHeight="1" outlineLevel="2">
      <c r="A281" s="573"/>
      <c r="B281" s="1159" t="s">
        <v>661</v>
      </c>
      <c r="C281" s="89">
        <v>50</v>
      </c>
      <c r="D281" s="573" t="s">
        <v>645</v>
      </c>
      <c r="E281" s="89"/>
      <c r="F281" s="89"/>
      <c r="G281" s="89"/>
      <c r="H281" s="89"/>
      <c r="I281" s="89"/>
      <c r="J281" s="356"/>
      <c r="L281" s="118" t="e">
        <f>VLOOKUP($O281,#REF!,6,FALSE)</f>
        <v>#REF!</v>
      </c>
      <c r="M281" s="118" t="s">
        <v>3087</v>
      </c>
      <c r="O281" s="204" t="s">
        <v>2417</v>
      </c>
    </row>
    <row r="282" spans="1:15" ht="24.6" customHeight="1" outlineLevel="2">
      <c r="A282" s="573"/>
      <c r="B282" s="1159" t="s">
        <v>102</v>
      </c>
      <c r="C282" s="89">
        <v>76</v>
      </c>
      <c r="D282" s="573" t="s">
        <v>645</v>
      </c>
      <c r="E282" s="89"/>
      <c r="F282" s="89"/>
      <c r="G282" s="89"/>
      <c r="H282" s="89"/>
      <c r="I282" s="89"/>
      <c r="J282" s="356"/>
      <c r="L282" s="118" t="e">
        <f>VLOOKUP($O282,#REF!,6,FALSE)</f>
        <v>#REF!</v>
      </c>
      <c r="M282" s="118" t="e">
        <f>VLOOKUP($O282,#REF!,7,FALSE)</f>
        <v>#REF!</v>
      </c>
      <c r="O282" s="204" t="s">
        <v>2436</v>
      </c>
    </row>
    <row r="283" spans="1:15" ht="24.6" customHeight="1" outlineLevel="2">
      <c r="A283" s="573"/>
      <c r="B283" s="1159" t="s">
        <v>107</v>
      </c>
      <c r="C283" s="89">
        <v>192</v>
      </c>
      <c r="D283" s="573" t="s">
        <v>645</v>
      </c>
      <c r="E283" s="89"/>
      <c r="F283" s="89"/>
      <c r="G283" s="89"/>
      <c r="H283" s="89"/>
      <c r="I283" s="89"/>
      <c r="J283" s="356"/>
      <c r="L283" s="118" t="e">
        <f>VLOOKUP($O283,#REF!,6,FALSE)</f>
        <v>#REF!</v>
      </c>
      <c r="M283" s="118" t="e">
        <f>VLOOKUP($O283,#REF!,7,FALSE)</f>
        <v>#REF!</v>
      </c>
      <c r="O283" s="204" t="s">
        <v>2418</v>
      </c>
    </row>
    <row r="284" spans="1:15" ht="24.6" customHeight="1" outlineLevel="2">
      <c r="A284" s="573"/>
      <c r="B284" s="1159" t="s">
        <v>104</v>
      </c>
      <c r="C284" s="89">
        <v>48</v>
      </c>
      <c r="D284" s="573" t="s">
        <v>645</v>
      </c>
      <c r="E284" s="89"/>
      <c r="F284" s="89"/>
      <c r="G284" s="89"/>
      <c r="H284" s="89"/>
      <c r="I284" s="89"/>
      <c r="J284" s="356"/>
      <c r="L284" s="118" t="e">
        <f>VLOOKUP($O284,#REF!,6,FALSE)</f>
        <v>#REF!</v>
      </c>
      <c r="M284" s="118" t="e">
        <f>VLOOKUP($O284,#REF!,7,FALSE)</f>
        <v>#REF!</v>
      </c>
      <c r="O284" s="204" t="s">
        <v>2420</v>
      </c>
    </row>
    <row r="285" spans="1:15" ht="24.6" customHeight="1" outlineLevel="2">
      <c r="A285" s="573"/>
      <c r="B285" s="1159" t="s">
        <v>105</v>
      </c>
      <c r="C285" s="89">
        <v>83</v>
      </c>
      <c r="D285" s="573" t="s">
        <v>645</v>
      </c>
      <c r="E285" s="89"/>
      <c r="F285" s="89"/>
      <c r="G285" s="89"/>
      <c r="H285" s="89"/>
      <c r="I285" s="89"/>
      <c r="J285" s="356"/>
      <c r="L285" s="118" t="e">
        <f>VLOOKUP($O285,#REF!,6,FALSE)</f>
        <v>#REF!</v>
      </c>
      <c r="M285" s="118" t="e">
        <f>VLOOKUP($O285,#REF!,7,FALSE)</f>
        <v>#REF!</v>
      </c>
      <c r="O285" s="204" t="s">
        <v>2421</v>
      </c>
    </row>
    <row r="286" spans="1:15" ht="24.6" customHeight="1" outlineLevel="2">
      <c r="A286" s="573"/>
      <c r="B286" s="1159" t="s">
        <v>696</v>
      </c>
      <c r="C286" s="89">
        <v>1</v>
      </c>
      <c r="D286" s="573" t="s">
        <v>18</v>
      </c>
      <c r="E286" s="71"/>
      <c r="F286" s="89"/>
      <c r="G286" s="66"/>
      <c r="H286" s="89"/>
      <c r="I286" s="70"/>
      <c r="J286" s="477"/>
      <c r="L286" s="148" t="s">
        <v>3085</v>
      </c>
      <c r="M286" s="148" t="s">
        <v>3085</v>
      </c>
      <c r="O286" s="204"/>
    </row>
    <row r="287" spans="1:15" ht="24.6" customHeight="1" outlineLevel="2">
      <c r="A287" s="573"/>
      <c r="B287" s="1159" t="s">
        <v>697</v>
      </c>
      <c r="C287" s="89">
        <v>1</v>
      </c>
      <c r="D287" s="573" t="s">
        <v>18</v>
      </c>
      <c r="E287" s="71"/>
      <c r="F287" s="89"/>
      <c r="G287" s="66"/>
      <c r="H287" s="89"/>
      <c r="I287" s="70"/>
      <c r="J287" s="477"/>
      <c r="L287" s="148" t="s">
        <v>3085</v>
      </c>
      <c r="M287" s="148" t="s">
        <v>3085</v>
      </c>
      <c r="O287" s="204"/>
    </row>
    <row r="288" spans="1:15" ht="24.6" customHeight="1" outlineLevel="2">
      <c r="A288" s="573"/>
      <c r="B288" s="1159" t="s">
        <v>698</v>
      </c>
      <c r="C288" s="89">
        <v>1</v>
      </c>
      <c r="D288" s="573" t="s">
        <v>18</v>
      </c>
      <c r="E288" s="71"/>
      <c r="F288" s="89"/>
      <c r="G288" s="66"/>
      <c r="H288" s="89"/>
      <c r="I288" s="70"/>
      <c r="J288" s="477"/>
      <c r="L288" s="148" t="s">
        <v>3085</v>
      </c>
      <c r="M288" s="148" t="s">
        <v>3085</v>
      </c>
      <c r="O288" s="204"/>
    </row>
    <row r="289" spans="1:15" ht="24.6" customHeight="1" outlineLevel="2">
      <c r="A289" s="573"/>
      <c r="B289" s="1159" t="s">
        <v>654</v>
      </c>
      <c r="C289" s="130"/>
      <c r="D289" s="573"/>
      <c r="E289" s="71"/>
      <c r="F289" s="71"/>
      <c r="G289" s="66"/>
      <c r="H289" s="70"/>
      <c r="I289" s="70"/>
      <c r="J289" s="477"/>
      <c r="L289" s="148"/>
      <c r="M289" s="148"/>
      <c r="O289" s="204"/>
    </row>
    <row r="290" spans="1:15" ht="24.6" customHeight="1" outlineLevel="2">
      <c r="A290" s="573"/>
      <c r="B290" s="1159" t="s">
        <v>746</v>
      </c>
      <c r="C290" s="130"/>
      <c r="D290" s="573"/>
      <c r="E290" s="71"/>
      <c r="F290" s="71"/>
      <c r="G290" s="66"/>
      <c r="H290" s="70"/>
      <c r="I290" s="70"/>
      <c r="J290" s="477"/>
      <c r="L290" s="148"/>
      <c r="M290" s="148"/>
      <c r="O290" s="204"/>
    </row>
    <row r="291" spans="1:15" ht="24.6" customHeight="1" outlineLevel="2">
      <c r="A291" s="573"/>
      <c r="B291" s="1159" t="s">
        <v>105</v>
      </c>
      <c r="C291" s="89">
        <v>5</v>
      </c>
      <c r="D291" s="573" t="s">
        <v>2</v>
      </c>
      <c r="E291" s="89"/>
      <c r="F291" s="89"/>
      <c r="G291" s="89"/>
      <c r="H291" s="89"/>
      <c r="I291" s="89"/>
      <c r="J291" s="356"/>
      <c r="L291" s="118" t="e">
        <f>VLOOKUP($O291,#REF!,6,FALSE)</f>
        <v>#REF!</v>
      </c>
      <c r="M291" s="118" t="e">
        <f>VLOOKUP($O291,#REF!,7,FALSE)</f>
        <v>#REF!</v>
      </c>
      <c r="O291" s="204" t="s">
        <v>2438</v>
      </c>
    </row>
    <row r="292" spans="1:15" ht="24.6" customHeight="1" outlineLevel="2">
      <c r="A292" s="573"/>
      <c r="B292" s="1169" t="s">
        <v>728</v>
      </c>
      <c r="C292" s="130">
        <v>0</v>
      </c>
      <c r="D292" s="573" t="s">
        <v>2</v>
      </c>
      <c r="E292" s="71"/>
      <c r="F292" s="71"/>
      <c r="G292" s="66"/>
      <c r="H292" s="70"/>
      <c r="I292" s="70"/>
      <c r="J292" s="477"/>
      <c r="L292" s="148"/>
      <c r="M292" s="148"/>
      <c r="O292" s="204"/>
    </row>
    <row r="293" spans="1:15" ht="24.6" customHeight="1" outlineLevel="2">
      <c r="A293" s="424"/>
      <c r="B293" s="1169" t="s">
        <v>724</v>
      </c>
      <c r="C293" s="130">
        <v>0</v>
      </c>
      <c r="D293" s="573" t="s">
        <v>2</v>
      </c>
      <c r="E293" s="154"/>
      <c r="F293" s="131"/>
      <c r="G293" s="131"/>
      <c r="H293" s="76"/>
      <c r="I293" s="76"/>
      <c r="J293" s="477"/>
      <c r="L293" s="88"/>
      <c r="M293" s="88"/>
      <c r="O293" s="207"/>
    </row>
    <row r="294" spans="1:15" ht="24.6" customHeight="1" outlineLevel="1">
      <c r="A294" s="494"/>
      <c r="B294" s="1128" t="s">
        <v>130</v>
      </c>
      <c r="C294" s="418"/>
      <c r="D294" s="494"/>
      <c r="E294" s="418"/>
      <c r="F294" s="544"/>
      <c r="G294" s="544"/>
      <c r="H294" s="544"/>
      <c r="I294" s="544"/>
      <c r="J294" s="642"/>
      <c r="L294" s="614"/>
      <c r="M294" s="614"/>
      <c r="O294" s="616"/>
    </row>
    <row r="295" spans="1:15" ht="24.6" customHeight="1" outlineLevel="1">
      <c r="A295" s="499">
        <v>2.2000000000000002</v>
      </c>
      <c r="B295" s="1161" t="s">
        <v>729</v>
      </c>
      <c r="C295" s="192"/>
      <c r="D295" s="643"/>
      <c r="E295" s="198"/>
      <c r="F295" s="198"/>
      <c r="G295" s="198"/>
      <c r="H295" s="198"/>
      <c r="I295" s="198"/>
      <c r="J295" s="424"/>
      <c r="L295" s="199"/>
      <c r="M295" s="199"/>
      <c r="O295" s="334"/>
    </row>
    <row r="296" spans="1:15" ht="24.6" customHeight="1" outlineLevel="2">
      <c r="A296" s="477"/>
      <c r="B296" s="1155" t="s">
        <v>719</v>
      </c>
      <c r="C296" s="89"/>
      <c r="D296" s="477"/>
      <c r="E296" s="89"/>
      <c r="F296" s="89"/>
      <c r="G296" s="141"/>
      <c r="H296" s="89"/>
      <c r="I296" s="89"/>
      <c r="J296" s="477"/>
      <c r="L296" s="118"/>
      <c r="M296" s="118"/>
      <c r="O296" s="191"/>
    </row>
    <row r="297" spans="1:15" ht="24.6" customHeight="1" outlineLevel="2">
      <c r="A297" s="424"/>
      <c r="B297" s="1159" t="s">
        <v>661</v>
      </c>
      <c r="C297" s="89">
        <v>2</v>
      </c>
      <c r="D297" s="477" t="s">
        <v>645</v>
      </c>
      <c r="E297" s="89"/>
      <c r="F297" s="89"/>
      <c r="G297" s="89"/>
      <c r="H297" s="89"/>
      <c r="I297" s="89"/>
      <c r="J297" s="356"/>
      <c r="L297" s="118" t="e">
        <f>VLOOKUP($O297,#REF!,6,FALSE)</f>
        <v>#REF!</v>
      </c>
      <c r="M297" s="118" t="s">
        <v>3087</v>
      </c>
      <c r="O297" s="194" t="s">
        <v>2417</v>
      </c>
    </row>
    <row r="298" spans="1:15" ht="24.6" customHeight="1" outlineLevel="2">
      <c r="A298" s="424"/>
      <c r="B298" s="1159" t="s">
        <v>107</v>
      </c>
      <c r="C298" s="89">
        <v>6</v>
      </c>
      <c r="D298" s="477" t="s">
        <v>645</v>
      </c>
      <c r="E298" s="89"/>
      <c r="F298" s="89"/>
      <c r="G298" s="89"/>
      <c r="H298" s="89"/>
      <c r="I298" s="89"/>
      <c r="J298" s="356"/>
      <c r="L298" s="118" t="e">
        <f>VLOOKUP($O298,#REF!,6,FALSE)</f>
        <v>#REF!</v>
      </c>
      <c r="M298" s="118" t="e">
        <f>VLOOKUP($O298,#REF!,7,FALSE)</f>
        <v>#REF!</v>
      </c>
      <c r="O298" s="194" t="s">
        <v>2418</v>
      </c>
    </row>
    <row r="299" spans="1:15" ht="24.6" customHeight="1" outlineLevel="2">
      <c r="A299" s="424"/>
      <c r="B299" s="1159" t="s">
        <v>104</v>
      </c>
      <c r="C299" s="89">
        <v>29</v>
      </c>
      <c r="D299" s="477" t="s">
        <v>645</v>
      </c>
      <c r="E299" s="89"/>
      <c r="F299" s="89"/>
      <c r="G299" s="89"/>
      <c r="H299" s="89"/>
      <c r="I299" s="89"/>
      <c r="J299" s="356"/>
      <c r="L299" s="118" t="e">
        <f>VLOOKUP($O299,#REF!,6,FALSE)</f>
        <v>#REF!</v>
      </c>
      <c r="M299" s="118" t="e">
        <f>VLOOKUP($O299,#REF!,7,FALSE)</f>
        <v>#REF!</v>
      </c>
      <c r="O299" s="194" t="s">
        <v>2420</v>
      </c>
    </row>
    <row r="300" spans="1:15" ht="24.6" customHeight="1" outlineLevel="2">
      <c r="A300" s="477"/>
      <c r="B300" s="1155" t="s">
        <v>105</v>
      </c>
      <c r="C300" s="89">
        <v>227</v>
      </c>
      <c r="D300" s="477" t="s">
        <v>645</v>
      </c>
      <c r="E300" s="89"/>
      <c r="F300" s="89"/>
      <c r="G300" s="89"/>
      <c r="H300" s="89"/>
      <c r="I300" s="89"/>
      <c r="J300" s="356"/>
      <c r="L300" s="118" t="e">
        <f>VLOOKUP($O300,#REF!,6,FALSE)</f>
        <v>#REF!</v>
      </c>
      <c r="M300" s="118" t="e">
        <f>VLOOKUP($O300,#REF!,7,FALSE)</f>
        <v>#REF!</v>
      </c>
      <c r="O300" s="204" t="s">
        <v>2421</v>
      </c>
    </row>
    <row r="301" spans="1:15" ht="24.6" customHeight="1" outlineLevel="2">
      <c r="A301" s="424"/>
      <c r="B301" s="1159" t="s">
        <v>720</v>
      </c>
      <c r="C301" s="89"/>
      <c r="D301" s="477"/>
      <c r="E301" s="85"/>
      <c r="F301" s="70"/>
      <c r="G301" s="66"/>
      <c r="H301" s="58"/>
      <c r="I301" s="70"/>
      <c r="J301" s="477"/>
      <c r="L301" s="148"/>
      <c r="M301" s="148"/>
      <c r="O301" s="204"/>
    </row>
    <row r="302" spans="1:15" ht="24.6" customHeight="1" outlineLevel="2">
      <c r="A302" s="424"/>
      <c r="B302" s="1159" t="s">
        <v>107</v>
      </c>
      <c r="C302" s="89">
        <v>12</v>
      </c>
      <c r="D302" s="477" t="s">
        <v>645</v>
      </c>
      <c r="E302" s="89"/>
      <c r="F302" s="89"/>
      <c r="G302" s="89"/>
      <c r="H302" s="89"/>
      <c r="I302" s="89"/>
      <c r="J302" s="356"/>
      <c r="L302" s="118" t="e">
        <f>VLOOKUP($O302,#REF!,6,FALSE)</f>
        <v>#REF!</v>
      </c>
      <c r="M302" s="118" t="e">
        <f>VLOOKUP($O302,#REF!,7,FALSE)</f>
        <v>#REF!</v>
      </c>
      <c r="O302" s="204" t="s">
        <v>2389</v>
      </c>
    </row>
    <row r="303" spans="1:15" ht="24.6" customHeight="1" outlineLevel="2">
      <c r="A303" s="424"/>
      <c r="B303" s="1159" t="s">
        <v>104</v>
      </c>
      <c r="C303" s="89">
        <v>3</v>
      </c>
      <c r="D303" s="477" t="s">
        <v>645</v>
      </c>
      <c r="E303" s="89"/>
      <c r="F303" s="89"/>
      <c r="G303" s="89"/>
      <c r="H303" s="89"/>
      <c r="I303" s="89"/>
      <c r="J303" s="356"/>
      <c r="L303" s="118" t="e">
        <f>VLOOKUP($O303,#REF!,6,FALSE)</f>
        <v>#REF!</v>
      </c>
      <c r="M303" s="118" t="e">
        <f>VLOOKUP($O303,#REF!,7,FALSE)</f>
        <v>#REF!</v>
      </c>
      <c r="O303" s="204" t="s">
        <v>2423</v>
      </c>
    </row>
    <row r="304" spans="1:15" ht="24.6" customHeight="1" outlineLevel="2">
      <c r="A304" s="424"/>
      <c r="B304" s="1159" t="s">
        <v>105</v>
      </c>
      <c r="C304" s="89">
        <v>45</v>
      </c>
      <c r="D304" s="477" t="s">
        <v>645</v>
      </c>
      <c r="E304" s="89"/>
      <c r="F304" s="89"/>
      <c r="G304" s="89"/>
      <c r="H304" s="89"/>
      <c r="I304" s="89"/>
      <c r="J304" s="356"/>
      <c r="L304" s="118" t="e">
        <f>VLOOKUP($O304,#REF!,6,FALSE)</f>
        <v>#REF!</v>
      </c>
      <c r="M304" s="118" t="e">
        <f>VLOOKUP($O304,#REF!,7,FALSE)</f>
        <v>#REF!</v>
      </c>
      <c r="O304" s="204" t="s">
        <v>2390</v>
      </c>
    </row>
    <row r="305" spans="1:15" ht="24.6" customHeight="1" outlineLevel="2">
      <c r="A305" s="477"/>
      <c r="B305" s="1155" t="s">
        <v>696</v>
      </c>
      <c r="C305" s="89">
        <v>1</v>
      </c>
      <c r="D305" s="477" t="s">
        <v>18</v>
      </c>
      <c r="E305" s="111"/>
      <c r="F305" s="89"/>
      <c r="G305" s="105"/>
      <c r="H305" s="89"/>
      <c r="I305" s="70"/>
      <c r="J305" s="477"/>
      <c r="L305" s="148" t="s">
        <v>3085</v>
      </c>
      <c r="M305" s="148" t="s">
        <v>3085</v>
      </c>
      <c r="O305" s="204"/>
    </row>
    <row r="306" spans="1:15" ht="24.6" customHeight="1" outlineLevel="2">
      <c r="A306" s="477"/>
      <c r="B306" s="1155" t="s">
        <v>697</v>
      </c>
      <c r="C306" s="89">
        <v>1</v>
      </c>
      <c r="D306" s="477" t="s">
        <v>18</v>
      </c>
      <c r="E306" s="111"/>
      <c r="F306" s="89"/>
      <c r="G306" s="105"/>
      <c r="H306" s="89"/>
      <c r="I306" s="70"/>
      <c r="J306" s="477"/>
      <c r="L306" s="148" t="s">
        <v>3085</v>
      </c>
      <c r="M306" s="148" t="s">
        <v>3085</v>
      </c>
      <c r="O306" s="204"/>
    </row>
    <row r="307" spans="1:15" ht="24.6" customHeight="1" outlineLevel="2">
      <c r="A307" s="477"/>
      <c r="B307" s="1155" t="s">
        <v>698</v>
      </c>
      <c r="C307" s="89">
        <v>1</v>
      </c>
      <c r="D307" s="477" t="s">
        <v>18</v>
      </c>
      <c r="E307" s="111"/>
      <c r="F307" s="89"/>
      <c r="G307" s="105"/>
      <c r="H307" s="89"/>
      <c r="I307" s="70"/>
      <c r="J307" s="477"/>
      <c r="L307" s="148" t="s">
        <v>3085</v>
      </c>
      <c r="M307" s="148" t="s">
        <v>3085</v>
      </c>
      <c r="O307" s="204"/>
    </row>
    <row r="308" spans="1:15" ht="24.6" customHeight="1" outlineLevel="2">
      <c r="A308" s="477"/>
      <c r="B308" s="1155" t="s">
        <v>654</v>
      </c>
      <c r="C308" s="89"/>
      <c r="D308" s="477"/>
      <c r="E308" s="71"/>
      <c r="F308" s="71"/>
      <c r="G308" s="66"/>
      <c r="H308" s="58"/>
      <c r="I308" s="70"/>
      <c r="J308" s="477"/>
      <c r="L308" s="148"/>
      <c r="M308" s="148"/>
      <c r="O308" s="204"/>
    </row>
    <row r="309" spans="1:15" ht="24.6" customHeight="1" outlineLevel="2">
      <c r="A309" s="477"/>
      <c r="B309" s="1155" t="s">
        <v>727</v>
      </c>
      <c r="C309" s="89"/>
      <c r="D309" s="477"/>
      <c r="E309" s="71"/>
      <c r="F309" s="58"/>
      <c r="G309" s="66"/>
      <c r="H309" s="58"/>
      <c r="I309" s="70"/>
      <c r="J309" s="477"/>
      <c r="L309" s="148"/>
      <c r="M309" s="148"/>
      <c r="O309" s="204"/>
    </row>
    <row r="310" spans="1:15" s="488" customFormat="1" ht="24.6" customHeight="1" outlineLevel="2">
      <c r="A310" s="477"/>
      <c r="B310" s="1155" t="s">
        <v>105</v>
      </c>
      <c r="C310" s="89">
        <v>22</v>
      </c>
      <c r="D310" s="477" t="s">
        <v>2</v>
      </c>
      <c r="E310" s="89"/>
      <c r="F310" s="89"/>
      <c r="G310" s="89"/>
      <c r="H310" s="89"/>
      <c r="I310" s="89"/>
      <c r="J310" s="356"/>
      <c r="K310" s="376"/>
      <c r="L310" s="118" t="e">
        <f>VLOOKUP($O310,#REF!,6,FALSE)</f>
        <v>#REF!</v>
      </c>
      <c r="M310" s="118" t="e">
        <f>VLOOKUP($O310,#REF!,7,FALSE)</f>
        <v>#REF!</v>
      </c>
      <c r="O310" s="206" t="s">
        <v>2438</v>
      </c>
    </row>
    <row r="311" spans="1:15" ht="24.6" customHeight="1" outlineLevel="2">
      <c r="A311" s="499"/>
      <c r="B311" s="1154" t="s">
        <v>730</v>
      </c>
      <c r="C311" s="646"/>
      <c r="D311" s="499"/>
      <c r="E311" s="125"/>
      <c r="F311" s="71"/>
      <c r="G311" s="128"/>
      <c r="H311" s="58"/>
      <c r="I311" s="70"/>
      <c r="J311" s="477"/>
      <c r="L311" s="148"/>
      <c r="M311" s="148"/>
      <c r="O311" s="204"/>
    </row>
    <row r="312" spans="1:15" ht="24.6" customHeight="1" outlineLevel="2">
      <c r="A312" s="477"/>
      <c r="B312" s="1155" t="s">
        <v>719</v>
      </c>
      <c r="C312" s="89"/>
      <c r="D312" s="477"/>
      <c r="E312" s="71"/>
      <c r="F312" s="71"/>
      <c r="G312" s="66"/>
      <c r="H312" s="58"/>
      <c r="I312" s="70"/>
      <c r="J312" s="477"/>
      <c r="L312" s="148"/>
      <c r="M312" s="148"/>
      <c r="O312" s="204"/>
    </row>
    <row r="313" spans="1:15" ht="24.6" customHeight="1" outlineLevel="2">
      <c r="A313" s="477"/>
      <c r="B313" s="1155" t="s">
        <v>661</v>
      </c>
      <c r="C313" s="89">
        <v>84</v>
      </c>
      <c r="D313" s="477" t="s">
        <v>645</v>
      </c>
      <c r="E313" s="89"/>
      <c r="F313" s="89"/>
      <c r="G313" s="89"/>
      <c r="H313" s="89"/>
      <c r="I313" s="89"/>
      <c r="J313" s="356"/>
      <c r="L313" s="118" t="e">
        <f>VLOOKUP($O313,#REF!,6,FALSE)</f>
        <v>#REF!</v>
      </c>
      <c r="M313" s="118" t="s">
        <v>3087</v>
      </c>
      <c r="O313" s="204" t="s">
        <v>2417</v>
      </c>
    </row>
    <row r="314" spans="1:15" ht="24.6" customHeight="1" outlineLevel="2">
      <c r="A314" s="477"/>
      <c r="B314" s="1155" t="s">
        <v>102</v>
      </c>
      <c r="C314" s="89">
        <v>108</v>
      </c>
      <c r="D314" s="477" t="s">
        <v>645</v>
      </c>
      <c r="E314" s="89"/>
      <c r="F314" s="89"/>
      <c r="G314" s="89"/>
      <c r="H314" s="89"/>
      <c r="I314" s="89"/>
      <c r="J314" s="356"/>
      <c r="L314" s="118" t="e">
        <f>VLOOKUP($O314,#REF!,6,FALSE)</f>
        <v>#REF!</v>
      </c>
      <c r="M314" s="118" t="e">
        <f>VLOOKUP($O314,#REF!,7,FALSE)</f>
        <v>#REF!</v>
      </c>
      <c r="O314" s="204" t="s">
        <v>2436</v>
      </c>
    </row>
    <row r="315" spans="1:15" ht="24.6" customHeight="1" outlineLevel="2">
      <c r="A315" s="477"/>
      <c r="B315" s="1155" t="s">
        <v>107</v>
      </c>
      <c r="C315" s="89">
        <v>422</v>
      </c>
      <c r="D315" s="477" t="s">
        <v>645</v>
      </c>
      <c r="E315" s="89"/>
      <c r="F315" s="89"/>
      <c r="G315" s="89"/>
      <c r="H315" s="89"/>
      <c r="I315" s="89"/>
      <c r="J315" s="356"/>
      <c r="L315" s="118" t="e">
        <f>VLOOKUP($O315,#REF!,6,FALSE)</f>
        <v>#REF!</v>
      </c>
      <c r="M315" s="118" t="e">
        <f>VLOOKUP($O315,#REF!,7,FALSE)</f>
        <v>#REF!</v>
      </c>
      <c r="O315" s="204" t="s">
        <v>2418</v>
      </c>
    </row>
    <row r="316" spans="1:15" ht="24.6" customHeight="1" outlineLevel="2">
      <c r="A316" s="477"/>
      <c r="B316" s="1155" t="s">
        <v>104</v>
      </c>
      <c r="C316" s="89">
        <v>95</v>
      </c>
      <c r="D316" s="477" t="s">
        <v>645</v>
      </c>
      <c r="E316" s="89"/>
      <c r="F316" s="89"/>
      <c r="G316" s="89"/>
      <c r="H316" s="89"/>
      <c r="I316" s="89"/>
      <c r="J316" s="356"/>
      <c r="L316" s="118" t="e">
        <f>VLOOKUP($O316,#REF!,6,FALSE)</f>
        <v>#REF!</v>
      </c>
      <c r="M316" s="118" t="e">
        <f>VLOOKUP($O316,#REF!,7,FALSE)</f>
        <v>#REF!</v>
      </c>
      <c r="O316" s="204" t="s">
        <v>2420</v>
      </c>
    </row>
    <row r="317" spans="1:15" ht="24.6" customHeight="1" outlineLevel="2">
      <c r="A317" s="477"/>
      <c r="B317" s="1155" t="s">
        <v>105</v>
      </c>
      <c r="C317" s="89">
        <v>105</v>
      </c>
      <c r="D317" s="477" t="s">
        <v>645</v>
      </c>
      <c r="E317" s="89"/>
      <c r="F317" s="89"/>
      <c r="G317" s="89"/>
      <c r="H317" s="89"/>
      <c r="I317" s="89"/>
      <c r="J317" s="356"/>
      <c r="L317" s="118" t="e">
        <f>VLOOKUP($O317,#REF!,6,FALSE)</f>
        <v>#REF!</v>
      </c>
      <c r="M317" s="118" t="e">
        <f>VLOOKUP($O317,#REF!,7,FALSE)</f>
        <v>#REF!</v>
      </c>
      <c r="O317" s="204" t="s">
        <v>2421</v>
      </c>
    </row>
    <row r="318" spans="1:15" ht="24.6" customHeight="1" outlineLevel="2">
      <c r="A318" s="477"/>
      <c r="B318" s="1155" t="s">
        <v>696</v>
      </c>
      <c r="C318" s="89">
        <v>1</v>
      </c>
      <c r="D318" s="477" t="s">
        <v>18</v>
      </c>
      <c r="E318" s="71"/>
      <c r="F318" s="89"/>
      <c r="G318" s="66"/>
      <c r="H318" s="89"/>
      <c r="I318" s="70"/>
      <c r="J318" s="477"/>
      <c r="L318" s="148" t="s">
        <v>3085</v>
      </c>
      <c r="M318" s="148" t="s">
        <v>3085</v>
      </c>
      <c r="O318" s="204"/>
    </row>
    <row r="319" spans="1:15" ht="24.6" customHeight="1" outlineLevel="2">
      <c r="A319" s="477"/>
      <c r="B319" s="1155" t="s">
        <v>697</v>
      </c>
      <c r="C319" s="89">
        <v>1</v>
      </c>
      <c r="D319" s="477" t="s">
        <v>18</v>
      </c>
      <c r="E319" s="71"/>
      <c r="F319" s="89"/>
      <c r="G319" s="66"/>
      <c r="H319" s="89"/>
      <c r="I319" s="70"/>
      <c r="J319" s="477"/>
      <c r="L319" s="148" t="s">
        <v>3085</v>
      </c>
      <c r="M319" s="148" t="s">
        <v>3085</v>
      </c>
      <c r="O319" s="204"/>
    </row>
    <row r="320" spans="1:15" ht="24.6" customHeight="1" outlineLevel="2">
      <c r="A320" s="477"/>
      <c r="B320" s="1155" t="s">
        <v>698</v>
      </c>
      <c r="C320" s="89">
        <v>1</v>
      </c>
      <c r="D320" s="477" t="s">
        <v>18</v>
      </c>
      <c r="E320" s="71"/>
      <c r="F320" s="89"/>
      <c r="G320" s="66"/>
      <c r="H320" s="89"/>
      <c r="I320" s="70"/>
      <c r="J320" s="477"/>
      <c r="L320" s="148" t="s">
        <v>3085</v>
      </c>
      <c r="M320" s="148" t="s">
        <v>3085</v>
      </c>
      <c r="O320" s="204"/>
    </row>
    <row r="321" spans="1:15" ht="24.6" customHeight="1" outlineLevel="2">
      <c r="A321" s="477"/>
      <c r="B321" s="1155" t="s">
        <v>654</v>
      </c>
      <c r="C321" s="89"/>
      <c r="D321" s="477"/>
      <c r="E321" s="71"/>
      <c r="F321" s="71"/>
      <c r="G321" s="66"/>
      <c r="H321" s="58"/>
      <c r="I321" s="70"/>
      <c r="J321" s="477"/>
      <c r="L321" s="148"/>
      <c r="M321" s="148"/>
      <c r="O321" s="204"/>
    </row>
    <row r="322" spans="1:15" ht="24.6" customHeight="1" outlineLevel="2">
      <c r="A322" s="477"/>
      <c r="B322" s="1155" t="s">
        <v>727</v>
      </c>
      <c r="C322" s="89"/>
      <c r="D322" s="477"/>
      <c r="E322" s="71"/>
      <c r="F322" s="71"/>
      <c r="G322" s="66"/>
      <c r="H322" s="58"/>
      <c r="I322" s="70"/>
      <c r="J322" s="477"/>
      <c r="L322" s="148"/>
      <c r="M322" s="148"/>
      <c r="O322" s="204"/>
    </row>
    <row r="323" spans="1:15" ht="24.6" customHeight="1" outlineLevel="2">
      <c r="A323" s="477"/>
      <c r="B323" s="1155" t="s">
        <v>673</v>
      </c>
      <c r="C323" s="89">
        <v>1</v>
      </c>
      <c r="D323" s="477" t="s">
        <v>2</v>
      </c>
      <c r="E323" s="89"/>
      <c r="F323" s="89"/>
      <c r="G323" s="89"/>
      <c r="H323" s="89"/>
      <c r="I323" s="89"/>
      <c r="J323" s="356"/>
      <c r="L323" s="118" t="e">
        <f>VLOOKUP($O323,#REF!,6,FALSE)</f>
        <v>#REF!</v>
      </c>
      <c r="M323" s="118" t="e">
        <f>VLOOKUP($O323,#REF!,7,FALSE)</f>
        <v>#REF!</v>
      </c>
      <c r="O323" s="204" t="s">
        <v>2440</v>
      </c>
    </row>
    <row r="324" spans="1:15" ht="24.6" customHeight="1" outlineLevel="2">
      <c r="A324" s="477"/>
      <c r="B324" s="1155" t="s">
        <v>104</v>
      </c>
      <c r="C324" s="89">
        <v>14</v>
      </c>
      <c r="D324" s="477" t="s">
        <v>2</v>
      </c>
      <c r="E324" s="89"/>
      <c r="F324" s="89"/>
      <c r="G324" s="89"/>
      <c r="H324" s="89"/>
      <c r="I324" s="89"/>
      <c r="J324" s="356"/>
      <c r="L324" s="118" t="e">
        <f>VLOOKUP($O324,#REF!,6,FALSE)</f>
        <v>#REF!</v>
      </c>
      <c r="M324" s="118" t="e">
        <f>VLOOKUP($O324,#REF!,7,FALSE)</f>
        <v>#REF!</v>
      </c>
      <c r="O324" s="204" t="s">
        <v>2437</v>
      </c>
    </row>
    <row r="325" spans="1:15" ht="24.6" customHeight="1" outlineLevel="2">
      <c r="A325" s="477"/>
      <c r="B325" s="1155" t="s">
        <v>105</v>
      </c>
      <c r="C325" s="89">
        <v>11</v>
      </c>
      <c r="D325" s="477" t="s">
        <v>2</v>
      </c>
      <c r="E325" s="89"/>
      <c r="F325" s="89"/>
      <c r="G325" s="89"/>
      <c r="H325" s="89"/>
      <c r="I325" s="89"/>
      <c r="J325" s="356"/>
      <c r="L325" s="118" t="e">
        <f>VLOOKUP($O325,#REF!,6,FALSE)</f>
        <v>#REF!</v>
      </c>
      <c r="M325" s="118" t="e">
        <f>VLOOKUP($O325,#REF!,7,FALSE)</f>
        <v>#REF!</v>
      </c>
      <c r="O325" s="204" t="s">
        <v>2438</v>
      </c>
    </row>
    <row r="326" spans="1:15" ht="24.6" customHeight="1" outlineLevel="2">
      <c r="A326" s="477"/>
      <c r="B326" s="1155" t="s">
        <v>728</v>
      </c>
      <c r="C326" s="89"/>
      <c r="D326" s="477"/>
      <c r="E326" s="71"/>
      <c r="F326" s="71"/>
      <c r="G326" s="66"/>
      <c r="H326" s="58"/>
      <c r="I326" s="70"/>
      <c r="J326" s="477"/>
      <c r="L326" s="148"/>
      <c r="M326" s="148"/>
      <c r="O326" s="204"/>
    </row>
    <row r="327" spans="1:15" ht="24.6" customHeight="1" outlineLevel="2">
      <c r="A327" s="477"/>
      <c r="B327" s="1155" t="s">
        <v>673</v>
      </c>
      <c r="C327" s="89">
        <v>68</v>
      </c>
      <c r="D327" s="477" t="s">
        <v>2</v>
      </c>
      <c r="E327" s="89"/>
      <c r="F327" s="89"/>
      <c r="G327" s="89"/>
      <c r="H327" s="89"/>
      <c r="I327" s="89"/>
      <c r="J327" s="356"/>
      <c r="L327" s="118" t="e">
        <f>VLOOKUP($O327,#REF!,6,FALSE)</f>
        <v>#REF!</v>
      </c>
      <c r="M327" s="118" t="e">
        <f>VLOOKUP($O327,#REF!,7,FALSE)</f>
        <v>#REF!</v>
      </c>
      <c r="O327" s="204" t="s">
        <v>2439</v>
      </c>
    </row>
    <row r="328" spans="1:15" ht="24.6" customHeight="1" outlineLevel="2">
      <c r="A328" s="477"/>
      <c r="B328" s="1155" t="s">
        <v>104</v>
      </c>
      <c r="C328" s="89">
        <v>2</v>
      </c>
      <c r="D328" s="477" t="s">
        <v>2</v>
      </c>
      <c r="E328" s="89"/>
      <c r="F328" s="89"/>
      <c r="G328" s="89"/>
      <c r="H328" s="89"/>
      <c r="I328" s="89"/>
      <c r="J328" s="356"/>
      <c r="L328" s="118" t="e">
        <f>VLOOKUP($O328,#REF!,6,FALSE)</f>
        <v>#REF!</v>
      </c>
      <c r="M328" s="118" t="e">
        <f>VLOOKUP($O328,#REF!,7,FALSE)</f>
        <v>#REF!</v>
      </c>
      <c r="O328" s="204" t="s">
        <v>2439</v>
      </c>
    </row>
    <row r="329" spans="1:15" ht="24.6" customHeight="1" outlineLevel="2">
      <c r="A329" s="424"/>
      <c r="B329" s="1159" t="s">
        <v>1825</v>
      </c>
      <c r="C329" s="89"/>
      <c r="D329" s="477"/>
      <c r="E329" s="85"/>
      <c r="F329" s="71"/>
      <c r="G329" s="66"/>
      <c r="H329" s="58"/>
      <c r="I329" s="70"/>
      <c r="J329" s="477"/>
      <c r="L329" s="148"/>
      <c r="M329" s="148"/>
      <c r="O329" s="204"/>
    </row>
    <row r="330" spans="1:15" ht="24.6" customHeight="1" outlineLevel="2">
      <c r="A330" s="424"/>
      <c r="B330" s="1159" t="s">
        <v>107</v>
      </c>
      <c r="C330" s="89">
        <v>6</v>
      </c>
      <c r="D330" s="573" t="s">
        <v>2</v>
      </c>
      <c r="E330" s="89"/>
      <c r="F330" s="89"/>
      <c r="G330" s="89"/>
      <c r="H330" s="89"/>
      <c r="I330" s="89"/>
      <c r="J330" s="356"/>
      <c r="L330" s="118" t="s">
        <v>3087</v>
      </c>
      <c r="M330" s="118" t="s">
        <v>3087</v>
      </c>
      <c r="O330" s="204" t="s">
        <v>2441</v>
      </c>
    </row>
    <row r="331" spans="1:15" ht="24.6" customHeight="1" outlineLevel="1">
      <c r="A331" s="494"/>
      <c r="B331" s="1128" t="s">
        <v>132</v>
      </c>
      <c r="C331" s="418"/>
      <c r="D331" s="494"/>
      <c r="E331" s="418"/>
      <c r="F331" s="544"/>
      <c r="G331" s="544"/>
      <c r="H331" s="544"/>
      <c r="I331" s="544"/>
      <c r="J331" s="642"/>
      <c r="L331" s="614"/>
      <c r="M331" s="614"/>
      <c r="O331" s="616"/>
    </row>
    <row r="332" spans="1:15" ht="24.6" customHeight="1" outlineLevel="1">
      <c r="A332" s="499">
        <v>2.2999999999999998</v>
      </c>
      <c r="B332" s="1161" t="s">
        <v>731</v>
      </c>
      <c r="C332" s="92"/>
      <c r="D332" s="424"/>
      <c r="E332" s="92"/>
      <c r="F332" s="92"/>
      <c r="G332" s="85"/>
      <c r="H332" s="92"/>
      <c r="I332" s="92"/>
      <c r="J332" s="424"/>
      <c r="L332" s="146"/>
      <c r="M332" s="146"/>
      <c r="O332" s="194"/>
    </row>
    <row r="333" spans="1:15" ht="24.6" customHeight="1" outlineLevel="2">
      <c r="A333" s="477"/>
      <c r="B333" s="1155" t="s">
        <v>732</v>
      </c>
      <c r="C333" s="89"/>
      <c r="D333" s="477"/>
      <c r="E333" s="89"/>
      <c r="F333" s="89"/>
      <c r="G333" s="141"/>
      <c r="H333" s="89"/>
      <c r="I333" s="89"/>
      <c r="J333" s="477"/>
      <c r="L333" s="118"/>
      <c r="M333" s="118"/>
      <c r="O333" s="191"/>
    </row>
    <row r="334" spans="1:15" ht="24.6" customHeight="1" outlineLevel="2">
      <c r="A334" s="424"/>
      <c r="B334" s="1159" t="s">
        <v>661</v>
      </c>
      <c r="C334" s="89">
        <v>2</v>
      </c>
      <c r="D334" s="477" t="s">
        <v>645</v>
      </c>
      <c r="E334" s="89"/>
      <c r="F334" s="89"/>
      <c r="G334" s="89"/>
      <c r="H334" s="89"/>
      <c r="I334" s="89"/>
      <c r="J334" s="356"/>
      <c r="L334" s="118" t="e">
        <f>VLOOKUP($O334,#REF!,6,FALSE)</f>
        <v>#REF!</v>
      </c>
      <c r="M334" s="118" t="s">
        <v>3087</v>
      </c>
      <c r="O334" s="194" t="s">
        <v>2417</v>
      </c>
    </row>
    <row r="335" spans="1:15" ht="24.6" customHeight="1" outlineLevel="2">
      <c r="A335" s="477"/>
      <c r="B335" s="1155" t="s">
        <v>107</v>
      </c>
      <c r="C335" s="89">
        <v>6</v>
      </c>
      <c r="D335" s="477" t="s">
        <v>645</v>
      </c>
      <c r="E335" s="89"/>
      <c r="F335" s="89"/>
      <c r="G335" s="89"/>
      <c r="H335" s="89"/>
      <c r="I335" s="89"/>
      <c r="J335" s="356"/>
      <c r="L335" s="118" t="e">
        <f>VLOOKUP($O335,#REF!,6,FALSE)</f>
        <v>#REF!</v>
      </c>
      <c r="M335" s="118" t="e">
        <f>VLOOKUP($O335,#REF!,7,FALSE)</f>
        <v>#REF!</v>
      </c>
      <c r="O335" s="204" t="s">
        <v>2418</v>
      </c>
    </row>
    <row r="336" spans="1:15" ht="24.6" customHeight="1" outlineLevel="2">
      <c r="A336" s="424"/>
      <c r="B336" s="1159" t="s">
        <v>104</v>
      </c>
      <c r="C336" s="89">
        <v>62</v>
      </c>
      <c r="D336" s="477" t="s">
        <v>645</v>
      </c>
      <c r="E336" s="89"/>
      <c r="F336" s="89"/>
      <c r="G336" s="89"/>
      <c r="H336" s="89"/>
      <c r="I336" s="89"/>
      <c r="J336" s="356"/>
      <c r="L336" s="118" t="e">
        <f>VLOOKUP($O336,#REF!,6,FALSE)</f>
        <v>#REF!</v>
      </c>
      <c r="M336" s="118" t="e">
        <f>VLOOKUP($O336,#REF!,7,FALSE)</f>
        <v>#REF!</v>
      </c>
      <c r="O336" s="204" t="s">
        <v>2420</v>
      </c>
    </row>
    <row r="337" spans="1:15" ht="24.6" customHeight="1" outlineLevel="2">
      <c r="A337" s="477"/>
      <c r="B337" s="1155" t="s">
        <v>105</v>
      </c>
      <c r="C337" s="89">
        <v>37</v>
      </c>
      <c r="D337" s="477" t="s">
        <v>645</v>
      </c>
      <c r="E337" s="89"/>
      <c r="F337" s="89"/>
      <c r="G337" s="89"/>
      <c r="H337" s="89"/>
      <c r="I337" s="89"/>
      <c r="J337" s="356"/>
      <c r="L337" s="118" t="e">
        <f>VLOOKUP($O337,#REF!,6,FALSE)</f>
        <v>#REF!</v>
      </c>
      <c r="M337" s="118" t="e">
        <f>VLOOKUP($O337,#REF!,7,FALSE)</f>
        <v>#REF!</v>
      </c>
      <c r="O337" s="204" t="s">
        <v>2421</v>
      </c>
    </row>
    <row r="338" spans="1:15" ht="24.6" customHeight="1" outlineLevel="2">
      <c r="A338" s="477"/>
      <c r="B338" s="1155" t="s">
        <v>106</v>
      </c>
      <c r="C338" s="89">
        <v>131</v>
      </c>
      <c r="D338" s="477" t="s">
        <v>645</v>
      </c>
      <c r="E338" s="89"/>
      <c r="F338" s="89"/>
      <c r="G338" s="89"/>
      <c r="H338" s="89"/>
      <c r="I338" s="89"/>
      <c r="J338" s="356"/>
      <c r="L338" s="118" t="e">
        <f>VLOOKUP($O338,#REF!,6,FALSE)</f>
        <v>#REF!</v>
      </c>
      <c r="M338" s="118" t="e">
        <f>VLOOKUP($O338,#REF!,7,FALSE)</f>
        <v>#REF!</v>
      </c>
      <c r="O338" s="204" t="s">
        <v>2422</v>
      </c>
    </row>
    <row r="339" spans="1:15" ht="24.6" customHeight="1" outlineLevel="2">
      <c r="A339" s="424"/>
      <c r="B339" s="1159" t="s">
        <v>720</v>
      </c>
      <c r="C339" s="89"/>
      <c r="D339" s="477"/>
      <c r="E339" s="85"/>
      <c r="F339" s="70"/>
      <c r="G339" s="66"/>
      <c r="H339" s="58"/>
      <c r="I339" s="70"/>
      <c r="J339" s="477"/>
      <c r="L339" s="148"/>
      <c r="M339" s="148"/>
      <c r="O339" s="204"/>
    </row>
    <row r="340" spans="1:15" ht="24.6" customHeight="1" outlineLevel="2">
      <c r="A340" s="424"/>
      <c r="B340" s="1159" t="s">
        <v>104</v>
      </c>
      <c r="C340" s="89">
        <v>3</v>
      </c>
      <c r="D340" s="477" t="s">
        <v>645</v>
      </c>
      <c r="E340" s="89"/>
      <c r="F340" s="89"/>
      <c r="G340" s="89"/>
      <c r="H340" s="89"/>
      <c r="I340" s="89"/>
      <c r="J340" s="356"/>
      <c r="L340" s="118" t="e">
        <f>VLOOKUP($O340,#REF!,6,FALSE)</f>
        <v>#REF!</v>
      </c>
      <c r="M340" s="118" t="e">
        <f>VLOOKUP($O340,#REF!,7,FALSE)</f>
        <v>#REF!</v>
      </c>
      <c r="O340" s="204" t="s">
        <v>2423</v>
      </c>
    </row>
    <row r="341" spans="1:15" ht="24.6" customHeight="1" outlineLevel="2">
      <c r="A341" s="424"/>
      <c r="B341" s="1159" t="s">
        <v>105</v>
      </c>
      <c r="C341" s="89">
        <v>3</v>
      </c>
      <c r="D341" s="477" t="s">
        <v>645</v>
      </c>
      <c r="E341" s="89"/>
      <c r="F341" s="89"/>
      <c r="G341" s="89"/>
      <c r="H341" s="89"/>
      <c r="I341" s="89"/>
      <c r="J341" s="356"/>
      <c r="L341" s="118" t="e">
        <f>VLOOKUP($O341,#REF!,6,FALSE)</f>
        <v>#REF!</v>
      </c>
      <c r="M341" s="118" t="e">
        <f>VLOOKUP($O341,#REF!,7,FALSE)</f>
        <v>#REF!</v>
      </c>
      <c r="O341" s="204" t="s">
        <v>2390</v>
      </c>
    </row>
    <row r="342" spans="1:15" ht="24.6" customHeight="1" outlineLevel="2">
      <c r="A342" s="477"/>
      <c r="B342" s="1155" t="s">
        <v>733</v>
      </c>
      <c r="C342" s="89">
        <v>1</v>
      </c>
      <c r="D342" s="477" t="s">
        <v>18</v>
      </c>
      <c r="E342" s="111"/>
      <c r="F342" s="89"/>
      <c r="G342" s="105"/>
      <c r="H342" s="89"/>
      <c r="I342" s="70"/>
      <c r="J342" s="477"/>
      <c r="L342" s="148" t="s">
        <v>3085</v>
      </c>
      <c r="M342" s="148" t="s">
        <v>3085</v>
      </c>
      <c r="O342" s="204"/>
    </row>
    <row r="343" spans="1:15" ht="24.6" customHeight="1" outlineLevel="2">
      <c r="A343" s="477"/>
      <c r="B343" s="1155" t="s">
        <v>697</v>
      </c>
      <c r="C343" s="89">
        <v>1</v>
      </c>
      <c r="D343" s="477" t="s">
        <v>18</v>
      </c>
      <c r="E343" s="111"/>
      <c r="F343" s="89"/>
      <c r="G343" s="105"/>
      <c r="H343" s="89"/>
      <c r="I343" s="70"/>
      <c r="J343" s="477"/>
      <c r="L343" s="148" t="s">
        <v>3085</v>
      </c>
      <c r="M343" s="148" t="s">
        <v>3085</v>
      </c>
      <c r="O343" s="204"/>
    </row>
    <row r="344" spans="1:15" ht="24.6" customHeight="1" outlineLevel="2">
      <c r="A344" s="477"/>
      <c r="B344" s="1155" t="s">
        <v>734</v>
      </c>
      <c r="C344" s="89">
        <v>1</v>
      </c>
      <c r="D344" s="477" t="s">
        <v>18</v>
      </c>
      <c r="E344" s="111"/>
      <c r="F344" s="89"/>
      <c r="G344" s="105"/>
      <c r="H344" s="89"/>
      <c r="I344" s="70"/>
      <c r="J344" s="477"/>
      <c r="L344" s="148" t="s">
        <v>3085</v>
      </c>
      <c r="M344" s="148" t="s">
        <v>3085</v>
      </c>
      <c r="O344" s="204"/>
    </row>
    <row r="345" spans="1:15" ht="24.6" customHeight="1" outlineLevel="2">
      <c r="A345" s="477"/>
      <c r="B345" s="1155" t="s">
        <v>654</v>
      </c>
      <c r="C345" s="89"/>
      <c r="D345" s="477"/>
      <c r="E345" s="71"/>
      <c r="F345" s="71"/>
      <c r="G345" s="66"/>
      <c r="H345" s="58"/>
      <c r="I345" s="70"/>
      <c r="J345" s="477"/>
      <c r="L345" s="148"/>
      <c r="M345" s="148"/>
      <c r="O345" s="204"/>
    </row>
    <row r="346" spans="1:15" ht="24.6" customHeight="1" outlineLevel="2">
      <c r="A346" s="477"/>
      <c r="B346" s="1155" t="s">
        <v>735</v>
      </c>
      <c r="C346" s="89"/>
      <c r="D346" s="477"/>
      <c r="E346" s="71"/>
      <c r="F346" s="71"/>
      <c r="G346" s="66"/>
      <c r="H346" s="58"/>
      <c r="I346" s="70"/>
      <c r="J346" s="477"/>
      <c r="L346" s="148"/>
      <c r="M346" s="148"/>
      <c r="O346" s="204"/>
    </row>
    <row r="347" spans="1:15" ht="24.6" customHeight="1" outlineLevel="2">
      <c r="A347" s="477"/>
      <c r="B347" s="1155" t="s">
        <v>673</v>
      </c>
      <c r="C347" s="89">
        <v>1</v>
      </c>
      <c r="D347" s="477" t="s">
        <v>2</v>
      </c>
      <c r="E347" s="89"/>
      <c r="F347" s="89"/>
      <c r="G347" s="89"/>
      <c r="H347" s="89"/>
      <c r="I347" s="89"/>
      <c r="J347" s="356"/>
      <c r="L347" s="118" t="e">
        <f>VLOOKUP($O347,#REF!,6,FALSE)</f>
        <v>#REF!</v>
      </c>
      <c r="M347" s="118" t="s">
        <v>3087</v>
      </c>
      <c r="O347" s="204" t="s">
        <v>2442</v>
      </c>
    </row>
    <row r="348" spans="1:15" ht="24.6" customHeight="1" outlineLevel="2">
      <c r="A348" s="477"/>
      <c r="B348" s="1153" t="s">
        <v>736</v>
      </c>
      <c r="C348" s="89"/>
      <c r="D348" s="424"/>
      <c r="E348" s="71"/>
      <c r="F348" s="71"/>
      <c r="G348" s="66"/>
      <c r="H348" s="58"/>
      <c r="I348" s="70"/>
      <c r="J348" s="477"/>
      <c r="L348" s="148"/>
      <c r="M348" s="148"/>
      <c r="O348" s="204"/>
    </row>
    <row r="349" spans="1:15" ht="24.6" customHeight="1" outlineLevel="2">
      <c r="A349" s="477"/>
      <c r="B349" s="1155" t="s">
        <v>737</v>
      </c>
      <c r="C349" s="89"/>
      <c r="D349" s="477"/>
      <c r="E349" s="71"/>
      <c r="F349" s="71"/>
      <c r="G349" s="66"/>
      <c r="H349" s="58"/>
      <c r="I349" s="70"/>
      <c r="J349" s="477"/>
      <c r="L349" s="148"/>
      <c r="M349" s="148"/>
      <c r="O349" s="204"/>
    </row>
    <row r="350" spans="1:15" ht="24.6" customHeight="1" outlineLevel="2">
      <c r="A350" s="477"/>
      <c r="B350" s="1155" t="s">
        <v>661</v>
      </c>
      <c r="C350" s="89">
        <v>94</v>
      </c>
      <c r="D350" s="477" t="s">
        <v>645</v>
      </c>
      <c r="E350" s="89"/>
      <c r="F350" s="89"/>
      <c r="G350" s="89"/>
      <c r="H350" s="89"/>
      <c r="I350" s="89"/>
      <c r="J350" s="356"/>
      <c r="L350" s="118" t="e">
        <f>VLOOKUP($O350,#REF!,6,FALSE)</f>
        <v>#REF!</v>
      </c>
      <c r="M350" s="118" t="s">
        <v>3087</v>
      </c>
      <c r="O350" s="204" t="s">
        <v>2417</v>
      </c>
    </row>
    <row r="351" spans="1:15" ht="24.6" customHeight="1" outlineLevel="2">
      <c r="A351" s="477"/>
      <c r="B351" s="1155" t="s">
        <v>102</v>
      </c>
      <c r="C351" s="89">
        <v>98</v>
      </c>
      <c r="D351" s="477" t="s">
        <v>645</v>
      </c>
      <c r="E351" s="89"/>
      <c r="F351" s="89"/>
      <c r="G351" s="89"/>
      <c r="H351" s="89"/>
      <c r="I351" s="89"/>
      <c r="J351" s="356"/>
      <c r="L351" s="118" t="e">
        <f>VLOOKUP($O351,#REF!,6,FALSE)</f>
        <v>#REF!</v>
      </c>
      <c r="M351" s="118" t="e">
        <f>VLOOKUP($O351,#REF!,7,FALSE)</f>
        <v>#REF!</v>
      </c>
      <c r="O351" s="204" t="s">
        <v>2436</v>
      </c>
    </row>
    <row r="352" spans="1:15" ht="24.6" customHeight="1" outlineLevel="2">
      <c r="A352" s="477"/>
      <c r="B352" s="1155" t="s">
        <v>107</v>
      </c>
      <c r="C352" s="89">
        <v>368</v>
      </c>
      <c r="D352" s="477" t="s">
        <v>645</v>
      </c>
      <c r="E352" s="89"/>
      <c r="F352" s="89"/>
      <c r="G352" s="89"/>
      <c r="H352" s="89"/>
      <c r="I352" s="89"/>
      <c r="J352" s="356"/>
      <c r="L352" s="118" t="e">
        <f>VLOOKUP($O352,#REF!,6,FALSE)</f>
        <v>#REF!</v>
      </c>
      <c r="M352" s="118" t="e">
        <f>VLOOKUP($O352,#REF!,7,FALSE)</f>
        <v>#REF!</v>
      </c>
      <c r="O352" s="204" t="s">
        <v>2418</v>
      </c>
    </row>
    <row r="353" spans="1:15" ht="24.6" customHeight="1" outlineLevel="2">
      <c r="A353" s="477"/>
      <c r="B353" s="1155" t="s">
        <v>104</v>
      </c>
      <c r="C353" s="89">
        <v>92</v>
      </c>
      <c r="D353" s="477" t="s">
        <v>645</v>
      </c>
      <c r="E353" s="89"/>
      <c r="F353" s="89"/>
      <c r="G353" s="89"/>
      <c r="H353" s="89"/>
      <c r="I353" s="89"/>
      <c r="J353" s="356"/>
      <c r="L353" s="118" t="e">
        <f>VLOOKUP($O353,#REF!,6,FALSE)</f>
        <v>#REF!</v>
      </c>
      <c r="M353" s="118" t="e">
        <f>VLOOKUP($O353,#REF!,7,FALSE)</f>
        <v>#REF!</v>
      </c>
      <c r="O353" s="204" t="s">
        <v>2420</v>
      </c>
    </row>
    <row r="354" spans="1:15" ht="24.6" customHeight="1" outlineLevel="2">
      <c r="A354" s="477"/>
      <c r="B354" s="1155" t="s">
        <v>105</v>
      </c>
      <c r="C354" s="89">
        <v>111</v>
      </c>
      <c r="D354" s="477" t="s">
        <v>645</v>
      </c>
      <c r="E354" s="89"/>
      <c r="F354" s="89"/>
      <c r="G354" s="89"/>
      <c r="H354" s="89"/>
      <c r="I354" s="89"/>
      <c r="J354" s="356"/>
      <c r="L354" s="118" t="e">
        <f>VLOOKUP($O354,#REF!,6,FALSE)</f>
        <v>#REF!</v>
      </c>
      <c r="M354" s="118" t="e">
        <f>VLOOKUP($O354,#REF!,7,FALSE)</f>
        <v>#REF!</v>
      </c>
      <c r="O354" s="204" t="s">
        <v>2421</v>
      </c>
    </row>
    <row r="355" spans="1:15" ht="24.6" customHeight="1" outlineLevel="2">
      <c r="A355" s="477"/>
      <c r="B355" s="1155" t="s">
        <v>738</v>
      </c>
      <c r="C355" s="89"/>
      <c r="D355" s="477"/>
      <c r="E355" s="71"/>
      <c r="F355" s="71"/>
      <c r="G355" s="66"/>
      <c r="H355" s="58"/>
      <c r="I355" s="70"/>
      <c r="J355" s="477"/>
      <c r="L355" s="148"/>
      <c r="M355" s="148"/>
      <c r="O355" s="204"/>
    </row>
    <row r="356" spans="1:15" ht="24.6" customHeight="1" outlineLevel="2">
      <c r="A356" s="477"/>
      <c r="B356" s="1155" t="s">
        <v>673</v>
      </c>
      <c r="C356" s="89">
        <v>11</v>
      </c>
      <c r="D356" s="477" t="s">
        <v>645</v>
      </c>
      <c r="E356" s="89"/>
      <c r="F356" s="89"/>
      <c r="G356" s="89"/>
      <c r="H356" s="89"/>
      <c r="I356" s="89"/>
      <c r="J356" s="356"/>
      <c r="L356" s="118" t="e">
        <f>VLOOKUP($O356,#REF!,6,FALSE)</f>
        <v>#REF!</v>
      </c>
      <c r="M356" s="118" t="e">
        <f>VLOOKUP($O356,#REF!,7,FALSE)</f>
        <v>#REF!</v>
      </c>
      <c r="O356" s="204" t="s">
        <v>2389</v>
      </c>
    </row>
    <row r="357" spans="1:15" ht="24.6" customHeight="1" outlineLevel="2">
      <c r="A357" s="477"/>
      <c r="B357" s="1155" t="s">
        <v>696</v>
      </c>
      <c r="C357" s="89">
        <v>1</v>
      </c>
      <c r="D357" s="477" t="s">
        <v>18</v>
      </c>
      <c r="E357" s="71"/>
      <c r="F357" s="89"/>
      <c r="G357" s="66"/>
      <c r="H357" s="89"/>
      <c r="I357" s="70"/>
      <c r="J357" s="477"/>
      <c r="L357" s="148" t="s">
        <v>3085</v>
      </c>
      <c r="M357" s="148" t="s">
        <v>3085</v>
      </c>
      <c r="O357" s="204"/>
    </row>
    <row r="358" spans="1:15" ht="24.6" customHeight="1" outlineLevel="2">
      <c r="A358" s="477"/>
      <c r="B358" s="1155" t="s">
        <v>697</v>
      </c>
      <c r="C358" s="89">
        <v>1</v>
      </c>
      <c r="D358" s="477" t="s">
        <v>18</v>
      </c>
      <c r="E358" s="71"/>
      <c r="F358" s="89"/>
      <c r="G358" s="66"/>
      <c r="H358" s="89"/>
      <c r="I358" s="70"/>
      <c r="J358" s="477"/>
      <c r="L358" s="148" t="s">
        <v>3085</v>
      </c>
      <c r="M358" s="148" t="s">
        <v>3085</v>
      </c>
      <c r="O358" s="204"/>
    </row>
    <row r="359" spans="1:15" ht="24.6" customHeight="1" outlineLevel="2">
      <c r="A359" s="477"/>
      <c r="B359" s="1155" t="s">
        <v>698</v>
      </c>
      <c r="C359" s="89">
        <v>1</v>
      </c>
      <c r="D359" s="477" t="s">
        <v>18</v>
      </c>
      <c r="E359" s="71"/>
      <c r="F359" s="89"/>
      <c r="G359" s="66"/>
      <c r="H359" s="89"/>
      <c r="I359" s="70"/>
      <c r="J359" s="477"/>
      <c r="L359" s="148" t="s">
        <v>3085</v>
      </c>
      <c r="M359" s="148" t="s">
        <v>3085</v>
      </c>
      <c r="O359" s="204"/>
    </row>
    <row r="360" spans="1:15" ht="24.6" customHeight="1" outlineLevel="2">
      <c r="A360" s="477"/>
      <c r="B360" s="1155" t="s">
        <v>727</v>
      </c>
      <c r="C360" s="89"/>
      <c r="D360" s="477"/>
      <c r="E360" s="71"/>
      <c r="F360" s="71"/>
      <c r="G360" s="66"/>
      <c r="H360" s="58"/>
      <c r="I360" s="70"/>
      <c r="J360" s="477"/>
      <c r="L360" s="148"/>
      <c r="M360" s="148"/>
      <c r="O360" s="204"/>
    </row>
    <row r="361" spans="1:15" ht="24.6" customHeight="1" outlineLevel="2">
      <c r="A361" s="477"/>
      <c r="B361" s="1155" t="s">
        <v>673</v>
      </c>
      <c r="C361" s="89">
        <v>1</v>
      </c>
      <c r="D361" s="477" t="s">
        <v>2</v>
      </c>
      <c r="E361" s="89"/>
      <c r="F361" s="89"/>
      <c r="G361" s="89"/>
      <c r="H361" s="89"/>
      <c r="I361" s="89"/>
      <c r="J361" s="356"/>
      <c r="L361" s="118" t="e">
        <f>VLOOKUP($O361,#REF!,6,FALSE)</f>
        <v>#REF!</v>
      </c>
      <c r="M361" s="118" t="e">
        <f>VLOOKUP($O361,#REF!,7,FALSE)</f>
        <v>#REF!</v>
      </c>
      <c r="O361" s="204" t="s">
        <v>2440</v>
      </c>
    </row>
    <row r="362" spans="1:15" ht="24.6" customHeight="1" outlineLevel="2">
      <c r="A362" s="477"/>
      <c r="B362" s="1155" t="s">
        <v>104</v>
      </c>
      <c r="C362" s="89">
        <v>14</v>
      </c>
      <c r="D362" s="477" t="s">
        <v>2</v>
      </c>
      <c r="E362" s="89"/>
      <c r="F362" s="89"/>
      <c r="G362" s="89"/>
      <c r="H362" s="89"/>
      <c r="I362" s="89"/>
      <c r="J362" s="356"/>
      <c r="L362" s="118" t="e">
        <f>VLOOKUP($O362,#REF!,6,FALSE)</f>
        <v>#REF!</v>
      </c>
      <c r="M362" s="118" t="e">
        <f>VLOOKUP($O362,#REF!,7,FALSE)</f>
        <v>#REF!</v>
      </c>
      <c r="O362" s="204" t="s">
        <v>2437</v>
      </c>
    </row>
    <row r="363" spans="1:15" ht="24.6" customHeight="1" outlineLevel="2">
      <c r="A363" s="477"/>
      <c r="B363" s="1155" t="s">
        <v>105</v>
      </c>
      <c r="C363" s="89">
        <v>12</v>
      </c>
      <c r="D363" s="477" t="s">
        <v>2</v>
      </c>
      <c r="E363" s="89"/>
      <c r="F363" s="89"/>
      <c r="G363" s="89"/>
      <c r="H363" s="89"/>
      <c r="I363" s="89"/>
      <c r="J363" s="356"/>
      <c r="L363" s="118" t="e">
        <f>VLOOKUP($O363,#REF!,6,FALSE)</f>
        <v>#REF!</v>
      </c>
      <c r="M363" s="118" t="e">
        <f>VLOOKUP($O363,#REF!,7,FALSE)</f>
        <v>#REF!</v>
      </c>
      <c r="O363" s="204" t="s">
        <v>2438</v>
      </c>
    </row>
    <row r="364" spans="1:15" ht="24.6" customHeight="1" outlineLevel="2">
      <c r="A364" s="477"/>
      <c r="B364" s="1155" t="s">
        <v>728</v>
      </c>
      <c r="C364" s="89"/>
      <c r="D364" s="477"/>
      <c r="E364" s="71"/>
      <c r="F364" s="71"/>
      <c r="G364" s="66"/>
      <c r="H364" s="58"/>
      <c r="I364" s="70"/>
      <c r="J364" s="477"/>
      <c r="L364" s="148"/>
      <c r="M364" s="148"/>
      <c r="O364" s="204"/>
    </row>
    <row r="365" spans="1:15" ht="24.6" customHeight="1" outlineLevel="2">
      <c r="A365" s="477"/>
      <c r="B365" s="1155" t="s">
        <v>107</v>
      </c>
      <c r="C365" s="89">
        <v>63</v>
      </c>
      <c r="D365" s="477" t="s">
        <v>2</v>
      </c>
      <c r="E365" s="89"/>
      <c r="F365" s="89"/>
      <c r="G365" s="89"/>
      <c r="H365" s="89"/>
      <c r="I365" s="89"/>
      <c r="J365" s="356"/>
      <c r="L365" s="118" t="e">
        <f>VLOOKUP($O365,#REF!,6,FALSE)</f>
        <v>#REF!</v>
      </c>
      <c r="M365" s="118" t="e">
        <f>VLOOKUP($O365,#REF!,7,FALSE)</f>
        <v>#REF!</v>
      </c>
      <c r="O365" s="204" t="s">
        <v>2439</v>
      </c>
    </row>
    <row r="366" spans="1:15" ht="24.6" customHeight="1" outlineLevel="2">
      <c r="A366" s="477"/>
      <c r="B366" s="1155" t="s">
        <v>104</v>
      </c>
      <c r="C366" s="89">
        <v>1</v>
      </c>
      <c r="D366" s="477" t="s">
        <v>2</v>
      </c>
      <c r="E366" s="89"/>
      <c r="F366" s="89"/>
      <c r="G366" s="89"/>
      <c r="H366" s="89"/>
      <c r="I366" s="89"/>
      <c r="J366" s="356"/>
      <c r="L366" s="118" t="e">
        <f>VLOOKUP($O366,#REF!,6,FALSE)</f>
        <v>#REF!</v>
      </c>
      <c r="M366" s="118" t="e">
        <f>VLOOKUP($O366,#REF!,7,FALSE)</f>
        <v>#REF!</v>
      </c>
      <c r="O366" s="204" t="s">
        <v>2439</v>
      </c>
    </row>
    <row r="367" spans="1:15" ht="24.6" customHeight="1" outlineLevel="2">
      <c r="A367" s="424"/>
      <c r="B367" s="1159" t="s">
        <v>1825</v>
      </c>
      <c r="C367" s="89"/>
      <c r="D367" s="477"/>
      <c r="E367" s="85"/>
      <c r="F367" s="71"/>
      <c r="G367" s="66"/>
      <c r="H367" s="58"/>
      <c r="I367" s="70"/>
      <c r="J367" s="477"/>
      <c r="L367" s="148"/>
      <c r="M367" s="148"/>
      <c r="O367" s="204"/>
    </row>
    <row r="368" spans="1:15" ht="24.6" customHeight="1" outlineLevel="1">
      <c r="A368" s="494"/>
      <c r="B368" s="1128" t="s">
        <v>134</v>
      </c>
      <c r="C368" s="418"/>
      <c r="D368" s="494"/>
      <c r="E368" s="418"/>
      <c r="F368" s="544"/>
      <c r="G368" s="544"/>
      <c r="H368" s="544"/>
      <c r="I368" s="544"/>
      <c r="J368" s="642"/>
      <c r="L368" s="614"/>
      <c r="M368" s="614"/>
      <c r="O368" s="616"/>
    </row>
    <row r="369" spans="1:15" ht="24.6" customHeight="1" outlineLevel="1">
      <c r="A369" s="499">
        <v>2.4</v>
      </c>
      <c r="B369" s="1161" t="s">
        <v>739</v>
      </c>
      <c r="C369" s="92"/>
      <c r="D369" s="424"/>
      <c r="E369" s="92"/>
      <c r="F369" s="92"/>
      <c r="G369" s="85"/>
      <c r="H369" s="92"/>
      <c r="I369" s="92"/>
      <c r="J369" s="424"/>
      <c r="L369" s="146"/>
      <c r="M369" s="146"/>
      <c r="O369" s="194"/>
    </row>
    <row r="370" spans="1:15" ht="24.6" customHeight="1" outlineLevel="2">
      <c r="A370" s="477"/>
      <c r="B370" s="1155" t="s">
        <v>732</v>
      </c>
      <c r="C370" s="89"/>
      <c r="D370" s="477"/>
      <c r="E370" s="89"/>
      <c r="F370" s="89"/>
      <c r="G370" s="141"/>
      <c r="H370" s="89"/>
      <c r="I370" s="89"/>
      <c r="J370" s="477"/>
      <c r="L370" s="118"/>
      <c r="M370" s="118"/>
      <c r="O370" s="191"/>
    </row>
    <row r="371" spans="1:15" ht="24.6" customHeight="1" outlineLevel="2">
      <c r="A371" s="477"/>
      <c r="B371" s="1155" t="s">
        <v>104</v>
      </c>
      <c r="C371" s="89">
        <v>26</v>
      </c>
      <c r="D371" s="477" t="s">
        <v>645</v>
      </c>
      <c r="E371" s="89"/>
      <c r="F371" s="89"/>
      <c r="G371" s="89"/>
      <c r="H371" s="89"/>
      <c r="I371" s="89"/>
      <c r="J371" s="356"/>
      <c r="L371" s="118" t="e">
        <f>VLOOKUP($O371,#REF!,6,FALSE)</f>
        <v>#REF!</v>
      </c>
      <c r="M371" s="118" t="e">
        <f>VLOOKUP($O371,#REF!,7,FALSE)</f>
        <v>#REF!</v>
      </c>
      <c r="O371" s="204" t="s">
        <v>2420</v>
      </c>
    </row>
    <row r="372" spans="1:15" ht="24.6" customHeight="1" outlineLevel="2">
      <c r="A372" s="477"/>
      <c r="B372" s="1155" t="s">
        <v>105</v>
      </c>
      <c r="C372" s="89">
        <v>123</v>
      </c>
      <c r="D372" s="477" t="s">
        <v>645</v>
      </c>
      <c r="E372" s="89"/>
      <c r="F372" s="89"/>
      <c r="G372" s="89"/>
      <c r="H372" s="89"/>
      <c r="I372" s="89"/>
      <c r="J372" s="356"/>
      <c r="L372" s="118" t="e">
        <f>VLOOKUP($O372,#REF!,6,FALSE)</f>
        <v>#REF!</v>
      </c>
      <c r="M372" s="118" t="e">
        <f>VLOOKUP($O372,#REF!,7,FALSE)</f>
        <v>#REF!</v>
      </c>
      <c r="O372" s="204" t="s">
        <v>2421</v>
      </c>
    </row>
    <row r="373" spans="1:15" ht="24.6" customHeight="1" outlineLevel="2">
      <c r="A373" s="477"/>
      <c r="B373" s="1155" t="s">
        <v>740</v>
      </c>
      <c r="C373" s="89"/>
      <c r="D373" s="477"/>
      <c r="E373" s="71"/>
      <c r="F373" s="71"/>
      <c r="G373" s="66"/>
      <c r="H373" s="58"/>
      <c r="I373" s="70"/>
      <c r="J373" s="477"/>
      <c r="L373" s="148"/>
      <c r="M373" s="148"/>
      <c r="O373" s="204"/>
    </row>
    <row r="374" spans="1:15" ht="24.6" customHeight="1" outlineLevel="2">
      <c r="A374" s="477"/>
      <c r="B374" s="1155" t="s">
        <v>104</v>
      </c>
      <c r="C374" s="89">
        <v>21</v>
      </c>
      <c r="D374" s="477" t="s">
        <v>645</v>
      </c>
      <c r="E374" s="89"/>
      <c r="F374" s="89"/>
      <c r="G374" s="89"/>
      <c r="H374" s="89"/>
      <c r="I374" s="89"/>
      <c r="J374" s="356"/>
      <c r="L374" s="118" t="e">
        <f>VLOOKUP($O374,#REF!,6,FALSE)</f>
        <v>#REF!</v>
      </c>
      <c r="M374" s="118" t="e">
        <f>VLOOKUP($O374,#REF!,7,FALSE)</f>
        <v>#REF!</v>
      </c>
      <c r="O374" s="204" t="s">
        <v>2423</v>
      </c>
    </row>
    <row r="375" spans="1:15" ht="24.6" customHeight="1" outlineLevel="2">
      <c r="A375" s="477"/>
      <c r="B375" s="1155" t="s">
        <v>105</v>
      </c>
      <c r="C375" s="89">
        <v>57</v>
      </c>
      <c r="D375" s="477" t="s">
        <v>645</v>
      </c>
      <c r="E375" s="89"/>
      <c r="F375" s="89"/>
      <c r="G375" s="89"/>
      <c r="H375" s="89"/>
      <c r="I375" s="89"/>
      <c r="J375" s="356"/>
      <c r="L375" s="118" t="e">
        <f>VLOOKUP($O375,#REF!,6,FALSE)</f>
        <v>#REF!</v>
      </c>
      <c r="M375" s="118" t="e">
        <f>VLOOKUP($O375,#REF!,7,FALSE)</f>
        <v>#REF!</v>
      </c>
      <c r="O375" s="204" t="s">
        <v>2390</v>
      </c>
    </row>
    <row r="376" spans="1:15" ht="24.6" customHeight="1" outlineLevel="2">
      <c r="A376" s="477"/>
      <c r="B376" s="1155" t="s">
        <v>733</v>
      </c>
      <c r="C376" s="89">
        <v>1</v>
      </c>
      <c r="D376" s="477" t="s">
        <v>18</v>
      </c>
      <c r="E376" s="111"/>
      <c r="F376" s="89"/>
      <c r="G376" s="105"/>
      <c r="H376" s="89"/>
      <c r="I376" s="70"/>
      <c r="J376" s="477"/>
      <c r="L376" s="148" t="s">
        <v>3085</v>
      </c>
      <c r="M376" s="148" t="s">
        <v>3085</v>
      </c>
      <c r="O376" s="204"/>
    </row>
    <row r="377" spans="1:15" ht="24.6" customHeight="1" outlineLevel="2">
      <c r="A377" s="477"/>
      <c r="B377" s="1155" t="s">
        <v>697</v>
      </c>
      <c r="C377" s="89">
        <v>1</v>
      </c>
      <c r="D377" s="477" t="s">
        <v>18</v>
      </c>
      <c r="E377" s="111"/>
      <c r="F377" s="89"/>
      <c r="G377" s="105"/>
      <c r="H377" s="89"/>
      <c r="I377" s="70"/>
      <c r="J377" s="477"/>
      <c r="L377" s="148" t="s">
        <v>3085</v>
      </c>
      <c r="M377" s="148" t="s">
        <v>3085</v>
      </c>
      <c r="O377" s="204"/>
    </row>
    <row r="378" spans="1:15" ht="24.6" customHeight="1" outlineLevel="2">
      <c r="A378" s="477"/>
      <c r="B378" s="1155" t="s">
        <v>734</v>
      </c>
      <c r="C378" s="89">
        <v>1</v>
      </c>
      <c r="D378" s="477" t="s">
        <v>18</v>
      </c>
      <c r="E378" s="111"/>
      <c r="F378" s="89"/>
      <c r="G378" s="105"/>
      <c r="H378" s="89"/>
      <c r="I378" s="70"/>
      <c r="J378" s="477"/>
      <c r="L378" s="148" t="s">
        <v>3085</v>
      </c>
      <c r="M378" s="148" t="s">
        <v>3085</v>
      </c>
      <c r="O378" s="204"/>
    </row>
    <row r="379" spans="1:15" ht="24.6" customHeight="1" outlineLevel="2">
      <c r="A379" s="477"/>
      <c r="B379" s="1155" t="s">
        <v>654</v>
      </c>
      <c r="C379" s="89"/>
      <c r="D379" s="477"/>
      <c r="E379" s="71"/>
      <c r="F379" s="71"/>
      <c r="G379" s="66"/>
      <c r="H379" s="58"/>
      <c r="I379" s="70"/>
      <c r="J379" s="477"/>
      <c r="L379" s="148"/>
      <c r="M379" s="148"/>
      <c r="O379" s="204"/>
    </row>
    <row r="380" spans="1:15" ht="24.6" customHeight="1" outlineLevel="2">
      <c r="A380" s="477"/>
      <c r="B380" s="1155" t="s">
        <v>727</v>
      </c>
      <c r="C380" s="89"/>
      <c r="D380" s="477"/>
      <c r="E380" s="71"/>
      <c r="F380" s="71"/>
      <c r="G380" s="66"/>
      <c r="H380" s="58"/>
      <c r="I380" s="70"/>
      <c r="J380" s="477"/>
      <c r="L380" s="148"/>
      <c r="M380" s="148"/>
      <c r="O380" s="204"/>
    </row>
    <row r="381" spans="1:15" ht="24.6" customHeight="1" outlineLevel="2">
      <c r="A381" s="477"/>
      <c r="B381" s="1155" t="s">
        <v>104</v>
      </c>
      <c r="C381" s="89">
        <v>11</v>
      </c>
      <c r="D381" s="477" t="s">
        <v>2</v>
      </c>
      <c r="E381" s="89"/>
      <c r="F381" s="89"/>
      <c r="G381" s="89"/>
      <c r="H381" s="89"/>
      <c r="I381" s="89"/>
      <c r="J381" s="356"/>
      <c r="L381" s="118" t="e">
        <f>VLOOKUP($O381,#REF!,6,FALSE)</f>
        <v>#REF!</v>
      </c>
      <c r="M381" s="118" t="e">
        <f>VLOOKUP($O381,#REF!,7,FALSE)</f>
        <v>#REF!</v>
      </c>
      <c r="O381" s="204" t="s">
        <v>2437</v>
      </c>
    </row>
    <row r="382" spans="1:15" ht="24.6" customHeight="1" outlineLevel="2">
      <c r="A382" s="477"/>
      <c r="B382" s="1155" t="s">
        <v>105</v>
      </c>
      <c r="C382" s="89">
        <v>5</v>
      </c>
      <c r="D382" s="477" t="s">
        <v>2</v>
      </c>
      <c r="E382" s="89"/>
      <c r="F382" s="89"/>
      <c r="G382" s="89"/>
      <c r="H382" s="89"/>
      <c r="I382" s="89"/>
      <c r="J382" s="356"/>
      <c r="L382" s="118" t="e">
        <f>VLOOKUP($O382,#REF!,6,FALSE)</f>
        <v>#REF!</v>
      </c>
      <c r="M382" s="118" t="e">
        <f>VLOOKUP($O382,#REF!,7,FALSE)</f>
        <v>#REF!</v>
      </c>
      <c r="O382" s="204" t="s">
        <v>2438</v>
      </c>
    </row>
    <row r="383" spans="1:15" s="488" customFormat="1" ht="24.6" customHeight="1" outlineLevel="2">
      <c r="A383" s="499"/>
      <c r="B383" s="1154" t="s">
        <v>741</v>
      </c>
      <c r="C383" s="646"/>
      <c r="D383" s="499"/>
      <c r="E383" s="125"/>
      <c r="F383" s="125"/>
      <c r="G383" s="128"/>
      <c r="H383" s="127"/>
      <c r="I383" s="126"/>
      <c r="J383" s="499"/>
      <c r="L383" s="124"/>
      <c r="M383" s="124"/>
      <c r="O383" s="206"/>
    </row>
    <row r="384" spans="1:15" ht="24.6" customHeight="1" outlineLevel="2">
      <c r="A384" s="477"/>
      <c r="B384" s="1155" t="s">
        <v>742</v>
      </c>
      <c r="C384" s="89"/>
      <c r="D384" s="477"/>
      <c r="E384" s="71"/>
      <c r="F384" s="71"/>
      <c r="G384" s="66"/>
      <c r="H384" s="58"/>
      <c r="I384" s="70"/>
      <c r="J384" s="477"/>
      <c r="L384" s="148"/>
      <c r="M384" s="148"/>
      <c r="O384" s="204"/>
    </row>
    <row r="385" spans="1:15" ht="24.6" customHeight="1" outlineLevel="2">
      <c r="A385" s="477"/>
      <c r="B385" s="1155" t="s">
        <v>661</v>
      </c>
      <c r="C385" s="89">
        <v>102</v>
      </c>
      <c r="D385" s="477" t="s">
        <v>645</v>
      </c>
      <c r="E385" s="89"/>
      <c r="F385" s="89"/>
      <c r="G385" s="89"/>
      <c r="H385" s="89"/>
      <c r="I385" s="89"/>
      <c r="J385" s="356"/>
      <c r="L385" s="118" t="e">
        <f>VLOOKUP($O385,#REF!,6,FALSE)</f>
        <v>#REF!</v>
      </c>
      <c r="M385" s="118" t="s">
        <v>3088</v>
      </c>
      <c r="O385" s="204" t="s">
        <v>2417</v>
      </c>
    </row>
    <row r="386" spans="1:15" ht="24.6" customHeight="1" outlineLevel="2">
      <c r="A386" s="477"/>
      <c r="B386" s="1155" t="s">
        <v>102</v>
      </c>
      <c r="C386" s="89">
        <v>129</v>
      </c>
      <c r="D386" s="477" t="s">
        <v>645</v>
      </c>
      <c r="E386" s="89"/>
      <c r="F386" s="89"/>
      <c r="G386" s="89"/>
      <c r="H386" s="89"/>
      <c r="I386" s="89"/>
      <c r="J386" s="356"/>
      <c r="L386" s="118" t="e">
        <f>VLOOKUP($O386,#REF!,6,FALSE)</f>
        <v>#REF!</v>
      </c>
      <c r="M386" s="118" t="e">
        <f>VLOOKUP($O386,#REF!,7,FALSE)</f>
        <v>#REF!</v>
      </c>
      <c r="O386" s="204" t="s">
        <v>2436</v>
      </c>
    </row>
    <row r="387" spans="1:15" ht="24.6" customHeight="1" outlineLevel="2">
      <c r="A387" s="477"/>
      <c r="B387" s="1155" t="s">
        <v>107</v>
      </c>
      <c r="C387" s="89">
        <v>72</v>
      </c>
      <c r="D387" s="477" t="s">
        <v>645</v>
      </c>
      <c r="E387" s="89"/>
      <c r="F387" s="89"/>
      <c r="G387" s="89"/>
      <c r="H387" s="89"/>
      <c r="I387" s="89"/>
      <c r="J387" s="356"/>
      <c r="L387" s="118" t="e">
        <f>VLOOKUP($O387,#REF!,6,FALSE)</f>
        <v>#REF!</v>
      </c>
      <c r="M387" s="118" t="e">
        <f>VLOOKUP($O387,#REF!,7,FALSE)</f>
        <v>#REF!</v>
      </c>
      <c r="O387" s="204" t="s">
        <v>2418</v>
      </c>
    </row>
    <row r="388" spans="1:15" ht="24.6" customHeight="1" outlineLevel="2">
      <c r="A388" s="477"/>
      <c r="B388" s="1155" t="s">
        <v>104</v>
      </c>
      <c r="C388" s="89">
        <v>515</v>
      </c>
      <c r="D388" s="477" t="s">
        <v>645</v>
      </c>
      <c r="E388" s="89"/>
      <c r="F388" s="89"/>
      <c r="G388" s="89"/>
      <c r="H388" s="89"/>
      <c r="I388" s="89"/>
      <c r="J388" s="356"/>
      <c r="L388" s="118" t="e">
        <f>VLOOKUP($O388,#REF!,6,FALSE)</f>
        <v>#REF!</v>
      </c>
      <c r="M388" s="118" t="e">
        <f>VLOOKUP($O388,#REF!,7,FALSE)</f>
        <v>#REF!</v>
      </c>
      <c r="O388" s="204" t="s">
        <v>2420</v>
      </c>
    </row>
    <row r="389" spans="1:15" ht="24.6" customHeight="1" outlineLevel="2">
      <c r="A389" s="477"/>
      <c r="B389" s="1155" t="s">
        <v>105</v>
      </c>
      <c r="C389" s="89">
        <v>78</v>
      </c>
      <c r="D389" s="477" t="s">
        <v>645</v>
      </c>
      <c r="E389" s="89"/>
      <c r="F389" s="89"/>
      <c r="G389" s="89"/>
      <c r="H389" s="89"/>
      <c r="I389" s="89"/>
      <c r="J389" s="356"/>
      <c r="L389" s="118" t="e">
        <f>VLOOKUP($O389,#REF!,6,FALSE)</f>
        <v>#REF!</v>
      </c>
      <c r="M389" s="118" t="e">
        <f>VLOOKUP($O389,#REF!,7,FALSE)</f>
        <v>#REF!</v>
      </c>
      <c r="O389" s="204" t="s">
        <v>2421</v>
      </c>
    </row>
    <row r="390" spans="1:15" ht="24.6" customHeight="1" outlineLevel="2">
      <c r="A390" s="477"/>
      <c r="B390" s="1155" t="s">
        <v>738</v>
      </c>
      <c r="C390" s="89"/>
      <c r="D390" s="477"/>
      <c r="E390" s="71"/>
      <c r="F390" s="71"/>
      <c r="G390" s="66"/>
      <c r="H390" s="58"/>
      <c r="I390" s="70"/>
      <c r="J390" s="477"/>
      <c r="L390" s="148"/>
      <c r="M390" s="148"/>
      <c r="O390" s="204"/>
    </row>
    <row r="391" spans="1:15" ht="24.6" customHeight="1" outlineLevel="2">
      <c r="A391" s="477"/>
      <c r="B391" s="1155" t="s">
        <v>107</v>
      </c>
      <c r="C391" s="89">
        <v>48</v>
      </c>
      <c r="D391" s="477" t="s">
        <v>645</v>
      </c>
      <c r="E391" s="89"/>
      <c r="F391" s="89"/>
      <c r="G391" s="89"/>
      <c r="H391" s="89"/>
      <c r="I391" s="89"/>
      <c r="J391" s="356"/>
      <c r="L391" s="118" t="e">
        <f>VLOOKUP($O391,#REF!,6,FALSE)</f>
        <v>#REF!</v>
      </c>
      <c r="M391" s="118" t="e">
        <f>VLOOKUP($O391,#REF!,7,FALSE)</f>
        <v>#REF!</v>
      </c>
      <c r="O391" s="204" t="s">
        <v>2389</v>
      </c>
    </row>
    <row r="392" spans="1:15" ht="24.6" customHeight="1" outlineLevel="2">
      <c r="A392" s="477"/>
      <c r="B392" s="1155" t="s">
        <v>104</v>
      </c>
      <c r="C392" s="89">
        <v>78</v>
      </c>
      <c r="D392" s="477" t="s">
        <v>645</v>
      </c>
      <c r="E392" s="89"/>
      <c r="F392" s="89"/>
      <c r="G392" s="89"/>
      <c r="H392" s="89"/>
      <c r="I392" s="89"/>
      <c r="J392" s="356"/>
      <c r="L392" s="118" t="e">
        <f>VLOOKUP($O392,#REF!,6,FALSE)</f>
        <v>#REF!</v>
      </c>
      <c r="M392" s="118" t="e">
        <f>VLOOKUP($O392,#REF!,7,FALSE)</f>
        <v>#REF!</v>
      </c>
      <c r="O392" s="204" t="s">
        <v>2423</v>
      </c>
    </row>
    <row r="393" spans="1:15" ht="24.6" customHeight="1" outlineLevel="2">
      <c r="A393" s="477"/>
      <c r="B393" s="1155" t="s">
        <v>696</v>
      </c>
      <c r="C393" s="89">
        <v>1</v>
      </c>
      <c r="D393" s="477" t="s">
        <v>18</v>
      </c>
      <c r="E393" s="71"/>
      <c r="F393" s="89"/>
      <c r="G393" s="66"/>
      <c r="H393" s="89"/>
      <c r="I393" s="70"/>
      <c r="J393" s="477"/>
      <c r="L393" s="148" t="s">
        <v>3085</v>
      </c>
      <c r="M393" s="148" t="s">
        <v>3085</v>
      </c>
      <c r="O393" s="204"/>
    </row>
    <row r="394" spans="1:15" ht="24.6" customHeight="1" outlineLevel="2">
      <c r="A394" s="477"/>
      <c r="B394" s="1155" t="s">
        <v>697</v>
      </c>
      <c r="C394" s="89">
        <v>1</v>
      </c>
      <c r="D394" s="477" t="s">
        <v>18</v>
      </c>
      <c r="E394" s="71"/>
      <c r="F394" s="89"/>
      <c r="G394" s="66"/>
      <c r="H394" s="89"/>
      <c r="I394" s="70"/>
      <c r="J394" s="477"/>
      <c r="L394" s="148" t="s">
        <v>3085</v>
      </c>
      <c r="M394" s="148" t="s">
        <v>3085</v>
      </c>
      <c r="O394" s="204"/>
    </row>
    <row r="395" spans="1:15" ht="24.6" customHeight="1" outlineLevel="2">
      <c r="A395" s="477"/>
      <c r="B395" s="1155" t="s">
        <v>698</v>
      </c>
      <c r="C395" s="89">
        <v>1</v>
      </c>
      <c r="D395" s="477" t="s">
        <v>18</v>
      </c>
      <c r="E395" s="71"/>
      <c r="F395" s="89"/>
      <c r="G395" s="66"/>
      <c r="H395" s="89"/>
      <c r="I395" s="70"/>
      <c r="J395" s="477"/>
      <c r="L395" s="148" t="s">
        <v>3085</v>
      </c>
      <c r="M395" s="148" t="s">
        <v>3085</v>
      </c>
      <c r="O395" s="204"/>
    </row>
    <row r="396" spans="1:15" ht="24.6" customHeight="1" outlineLevel="2">
      <c r="A396" s="477"/>
      <c r="B396" s="1155" t="s">
        <v>727</v>
      </c>
      <c r="C396" s="89"/>
      <c r="D396" s="477"/>
      <c r="E396" s="71"/>
      <c r="F396" s="71"/>
      <c r="G396" s="66"/>
      <c r="H396" s="58"/>
      <c r="I396" s="70"/>
      <c r="J396" s="477"/>
      <c r="L396" s="148"/>
      <c r="M396" s="148"/>
      <c r="O396" s="204"/>
    </row>
    <row r="397" spans="1:15" ht="24.6" customHeight="1" outlineLevel="2">
      <c r="A397" s="477"/>
      <c r="B397" s="1155" t="s">
        <v>673</v>
      </c>
      <c r="C397" s="89">
        <v>1</v>
      </c>
      <c r="D397" s="477" t="s">
        <v>2</v>
      </c>
      <c r="E397" s="89"/>
      <c r="F397" s="89"/>
      <c r="G397" s="89"/>
      <c r="H397" s="89"/>
      <c r="I397" s="89"/>
      <c r="J397" s="356"/>
      <c r="L397" s="118" t="e">
        <f>VLOOKUP($O397,#REF!,6,FALSE)</f>
        <v>#REF!</v>
      </c>
      <c r="M397" s="118" t="e">
        <f>VLOOKUP($O397,#REF!,7,FALSE)</f>
        <v>#REF!</v>
      </c>
      <c r="O397" s="204" t="s">
        <v>2440</v>
      </c>
    </row>
    <row r="398" spans="1:15" ht="24.6" customHeight="1" outlineLevel="2">
      <c r="A398" s="477"/>
      <c r="B398" s="1155" t="s">
        <v>104</v>
      </c>
      <c r="C398" s="89">
        <v>54</v>
      </c>
      <c r="D398" s="477" t="s">
        <v>2</v>
      </c>
      <c r="E398" s="89"/>
      <c r="F398" s="89"/>
      <c r="G398" s="89"/>
      <c r="H398" s="89"/>
      <c r="I398" s="89"/>
      <c r="J398" s="356"/>
      <c r="L398" s="118" t="e">
        <f>VLOOKUP($O398,#REF!,6,FALSE)</f>
        <v>#REF!</v>
      </c>
      <c r="M398" s="118" t="e">
        <f>VLOOKUP($O398,#REF!,7,FALSE)</f>
        <v>#REF!</v>
      </c>
      <c r="O398" s="204" t="s">
        <v>2437</v>
      </c>
    </row>
    <row r="399" spans="1:15" ht="24.6" customHeight="1" outlineLevel="2">
      <c r="A399" s="477"/>
      <c r="B399" s="1155" t="s">
        <v>105</v>
      </c>
      <c r="C399" s="89">
        <v>1</v>
      </c>
      <c r="D399" s="477" t="s">
        <v>2</v>
      </c>
      <c r="E399" s="89"/>
      <c r="F399" s="89"/>
      <c r="G399" s="89"/>
      <c r="H399" s="89"/>
      <c r="I399" s="89"/>
      <c r="J399" s="356"/>
      <c r="L399" s="118" t="e">
        <f>VLOOKUP($O399,#REF!,6,FALSE)</f>
        <v>#REF!</v>
      </c>
      <c r="M399" s="118" t="e">
        <f>VLOOKUP($O399,#REF!,7,FALSE)</f>
        <v>#REF!</v>
      </c>
      <c r="O399" s="204" t="s">
        <v>2438</v>
      </c>
    </row>
    <row r="400" spans="1:15" ht="24.6" customHeight="1" outlineLevel="2">
      <c r="A400" s="477"/>
      <c r="B400" s="1155" t="s">
        <v>728</v>
      </c>
      <c r="C400" s="89"/>
      <c r="D400" s="477"/>
      <c r="E400" s="71"/>
      <c r="F400" s="71"/>
      <c r="G400" s="66"/>
      <c r="H400" s="58"/>
      <c r="I400" s="70"/>
      <c r="J400" s="477"/>
      <c r="L400" s="148"/>
      <c r="M400" s="148"/>
      <c r="O400" s="204"/>
    </row>
    <row r="401" spans="1:15" ht="24.6" customHeight="1" outlineLevel="2">
      <c r="A401" s="477"/>
      <c r="B401" s="1155" t="s">
        <v>673</v>
      </c>
      <c r="C401" s="89">
        <v>59</v>
      </c>
      <c r="D401" s="477" t="s">
        <v>2</v>
      </c>
      <c r="E401" s="89"/>
      <c r="F401" s="89"/>
      <c r="G401" s="89"/>
      <c r="H401" s="89"/>
      <c r="I401" s="89"/>
      <c r="J401" s="356"/>
      <c r="L401" s="118" t="e">
        <f>VLOOKUP($O401,#REF!,6,FALSE)</f>
        <v>#REF!</v>
      </c>
      <c r="M401" s="118" t="e">
        <f>VLOOKUP($O401,#REF!,7,FALSE)</f>
        <v>#REF!</v>
      </c>
      <c r="O401" s="204" t="s">
        <v>3213</v>
      </c>
    </row>
    <row r="402" spans="1:15" ht="24.6" customHeight="1" outlineLevel="2">
      <c r="A402" s="424"/>
      <c r="B402" s="1159" t="s">
        <v>104</v>
      </c>
      <c r="C402" s="89">
        <v>1</v>
      </c>
      <c r="D402" s="477" t="s">
        <v>2</v>
      </c>
      <c r="E402" s="89"/>
      <c r="F402" s="89"/>
      <c r="G402" s="89"/>
      <c r="H402" s="89"/>
      <c r="I402" s="89"/>
      <c r="J402" s="356"/>
      <c r="L402" s="118" t="e">
        <f>VLOOKUP($O402,#REF!,6,FALSE)</f>
        <v>#REF!</v>
      </c>
      <c r="M402" s="118" t="e">
        <f>VLOOKUP($O402,#REF!,7,FALSE)</f>
        <v>#REF!</v>
      </c>
      <c r="O402" s="204" t="s">
        <v>3214</v>
      </c>
    </row>
    <row r="403" spans="1:15" ht="22.95" customHeight="1" outlineLevel="2">
      <c r="A403" s="424"/>
      <c r="B403" s="1159" t="s">
        <v>1825</v>
      </c>
      <c r="C403" s="89"/>
      <c r="D403" s="477"/>
      <c r="E403" s="85"/>
      <c r="F403" s="71"/>
      <c r="G403" s="66"/>
      <c r="H403" s="70"/>
      <c r="I403" s="70"/>
      <c r="J403" s="477"/>
      <c r="L403" s="148"/>
      <c r="M403" s="148"/>
      <c r="O403" s="204"/>
    </row>
    <row r="404" spans="1:15" ht="24.6" customHeight="1" outlineLevel="1">
      <c r="A404" s="494"/>
      <c r="B404" s="1128" t="s">
        <v>136</v>
      </c>
      <c r="C404" s="418"/>
      <c r="D404" s="494"/>
      <c r="E404" s="418"/>
      <c r="F404" s="544"/>
      <c r="G404" s="544"/>
      <c r="H404" s="544"/>
      <c r="I404" s="544"/>
      <c r="J404" s="642"/>
      <c r="L404" s="614"/>
      <c r="M404" s="614"/>
      <c r="O404" s="616"/>
    </row>
    <row r="405" spans="1:15" ht="24.6" customHeight="1" outlineLevel="1">
      <c r="A405" s="499">
        <v>2.5</v>
      </c>
      <c r="B405" s="1161" t="s">
        <v>3246</v>
      </c>
      <c r="C405" s="92"/>
      <c r="D405" s="424"/>
      <c r="E405" s="92"/>
      <c r="F405" s="92"/>
      <c r="G405" s="85"/>
      <c r="H405" s="92"/>
      <c r="I405" s="92"/>
      <c r="J405" s="424"/>
      <c r="L405" s="146"/>
      <c r="M405" s="146"/>
      <c r="O405" s="194"/>
    </row>
    <row r="406" spans="1:15" ht="24.6" customHeight="1" outlineLevel="2">
      <c r="A406" s="477"/>
      <c r="B406" s="1153" t="s">
        <v>1881</v>
      </c>
      <c r="C406" s="89"/>
      <c r="D406" s="424"/>
      <c r="E406" s="58"/>
      <c r="F406" s="58"/>
      <c r="G406" s="66"/>
      <c r="H406" s="58"/>
      <c r="I406" s="70"/>
      <c r="J406" s="477"/>
      <c r="L406" s="148"/>
      <c r="M406" s="148"/>
      <c r="O406" s="204"/>
    </row>
    <row r="407" spans="1:15" ht="24.6" customHeight="1" outlineLevel="2">
      <c r="A407" s="477"/>
      <c r="B407" s="1155" t="s">
        <v>737</v>
      </c>
      <c r="C407" s="89"/>
      <c r="D407" s="477"/>
      <c r="E407" s="58"/>
      <c r="F407" s="58"/>
      <c r="G407" s="66"/>
      <c r="H407" s="58"/>
      <c r="I407" s="70"/>
      <c r="J407" s="477"/>
      <c r="L407" s="148"/>
      <c r="M407" s="148"/>
      <c r="O407" s="204"/>
    </row>
    <row r="408" spans="1:15" ht="24.6" customHeight="1" outlineLevel="2">
      <c r="A408" s="477"/>
      <c r="B408" s="1159" t="s">
        <v>661</v>
      </c>
      <c r="C408" s="89">
        <v>73</v>
      </c>
      <c r="D408" s="424" t="s">
        <v>645</v>
      </c>
      <c r="E408" s="89"/>
      <c r="F408" s="89"/>
      <c r="G408" s="89"/>
      <c r="H408" s="89"/>
      <c r="I408" s="89"/>
      <c r="J408" s="356"/>
      <c r="L408" s="118" t="e">
        <f>VLOOKUP($O408,#REF!,6,FALSE)</f>
        <v>#REF!</v>
      </c>
      <c r="M408" s="118" t="s">
        <v>3088</v>
      </c>
      <c r="O408" s="204" t="s">
        <v>2417</v>
      </c>
    </row>
    <row r="409" spans="1:15" ht="24.6" customHeight="1" outlineLevel="2">
      <c r="A409" s="477"/>
      <c r="B409" s="1159" t="s">
        <v>102</v>
      </c>
      <c r="C409" s="89">
        <v>81</v>
      </c>
      <c r="D409" s="424" t="s">
        <v>645</v>
      </c>
      <c r="E409" s="89"/>
      <c r="F409" s="89"/>
      <c r="G409" s="89"/>
      <c r="H409" s="89"/>
      <c r="I409" s="89"/>
      <c r="J409" s="356"/>
      <c r="L409" s="118" t="e">
        <f>VLOOKUP($O409,#REF!,6,FALSE)</f>
        <v>#REF!</v>
      </c>
      <c r="M409" s="118" t="e">
        <f>VLOOKUP($O409,#REF!,7,FALSE)</f>
        <v>#REF!</v>
      </c>
      <c r="O409" s="204" t="s">
        <v>2436</v>
      </c>
    </row>
    <row r="410" spans="1:15" ht="24.6" customHeight="1" outlineLevel="2">
      <c r="A410" s="477"/>
      <c r="B410" s="1159" t="s">
        <v>107</v>
      </c>
      <c r="C410" s="89">
        <v>178</v>
      </c>
      <c r="D410" s="424" t="s">
        <v>645</v>
      </c>
      <c r="E410" s="89"/>
      <c r="F410" s="89"/>
      <c r="G410" s="89"/>
      <c r="H410" s="89"/>
      <c r="I410" s="89"/>
      <c r="J410" s="356"/>
      <c r="L410" s="118" t="e">
        <f>VLOOKUP($O410,#REF!,6,FALSE)</f>
        <v>#REF!</v>
      </c>
      <c r="M410" s="118" t="e">
        <f>VLOOKUP($O410,#REF!,7,FALSE)</f>
        <v>#REF!</v>
      </c>
      <c r="O410" s="204" t="s">
        <v>2418</v>
      </c>
    </row>
    <row r="411" spans="1:15" ht="24.6" customHeight="1" outlineLevel="2">
      <c r="A411" s="477"/>
      <c r="B411" s="1155" t="s">
        <v>104</v>
      </c>
      <c r="C411" s="89">
        <v>100</v>
      </c>
      <c r="D411" s="477" t="s">
        <v>645</v>
      </c>
      <c r="E411" s="89"/>
      <c r="F411" s="89"/>
      <c r="G411" s="89"/>
      <c r="H411" s="89"/>
      <c r="I411" s="89"/>
      <c r="J411" s="356"/>
      <c r="L411" s="118" t="e">
        <f>VLOOKUP($O411,#REF!,6,FALSE)</f>
        <v>#REF!</v>
      </c>
      <c r="M411" s="118" t="e">
        <f>VLOOKUP($O411,#REF!,7,FALSE)</f>
        <v>#REF!</v>
      </c>
      <c r="O411" s="204" t="s">
        <v>2420</v>
      </c>
    </row>
    <row r="412" spans="1:15" ht="24.6" customHeight="1" outlineLevel="2">
      <c r="A412" s="477"/>
      <c r="B412" s="1155" t="s">
        <v>105</v>
      </c>
      <c r="C412" s="89">
        <v>74</v>
      </c>
      <c r="D412" s="477" t="s">
        <v>645</v>
      </c>
      <c r="E412" s="89"/>
      <c r="F412" s="89"/>
      <c r="G412" s="89"/>
      <c r="H412" s="89"/>
      <c r="I412" s="89"/>
      <c r="J412" s="356"/>
      <c r="L412" s="118" t="e">
        <f>VLOOKUP($O412,#REF!,6,FALSE)</f>
        <v>#REF!</v>
      </c>
      <c r="M412" s="118" t="e">
        <f>VLOOKUP($O412,#REF!,7,FALSE)</f>
        <v>#REF!</v>
      </c>
      <c r="O412" s="204" t="s">
        <v>2421</v>
      </c>
    </row>
    <row r="413" spans="1:15" ht="24.6" customHeight="1" outlineLevel="2">
      <c r="A413" s="477"/>
      <c r="B413" s="1155" t="s">
        <v>738</v>
      </c>
      <c r="C413" s="89"/>
      <c r="D413" s="477"/>
      <c r="E413" s="58"/>
      <c r="F413" s="58"/>
      <c r="G413" s="66"/>
      <c r="H413" s="58"/>
      <c r="I413" s="70"/>
      <c r="J413" s="477"/>
      <c r="L413" s="148"/>
      <c r="M413" s="148"/>
      <c r="O413" s="204"/>
    </row>
    <row r="414" spans="1:15" ht="24.6" customHeight="1" outlineLevel="2">
      <c r="A414" s="477"/>
      <c r="B414" s="1155" t="s">
        <v>107</v>
      </c>
      <c r="C414" s="89">
        <v>89</v>
      </c>
      <c r="D414" s="477" t="s">
        <v>645</v>
      </c>
      <c r="E414" s="89"/>
      <c r="F414" s="89"/>
      <c r="G414" s="89"/>
      <c r="H414" s="89"/>
      <c r="I414" s="89"/>
      <c r="J414" s="356"/>
      <c r="L414" s="118" t="e">
        <f>VLOOKUP($O414,#REF!,6,FALSE)</f>
        <v>#REF!</v>
      </c>
      <c r="M414" s="118" t="e">
        <f>VLOOKUP($O414,#REF!,7,FALSE)</f>
        <v>#REF!</v>
      </c>
      <c r="O414" s="204" t="s">
        <v>2389</v>
      </c>
    </row>
    <row r="415" spans="1:15" ht="24.6" customHeight="1" outlineLevel="2">
      <c r="A415" s="477"/>
      <c r="B415" s="1155" t="s">
        <v>104</v>
      </c>
      <c r="C415" s="89">
        <v>2</v>
      </c>
      <c r="D415" s="477" t="s">
        <v>645</v>
      </c>
      <c r="E415" s="89"/>
      <c r="F415" s="89"/>
      <c r="G415" s="89"/>
      <c r="H415" s="89"/>
      <c r="I415" s="89"/>
      <c r="J415" s="356"/>
      <c r="L415" s="118" t="e">
        <f>VLOOKUP($O415,#REF!,6,FALSE)</f>
        <v>#REF!</v>
      </c>
      <c r="M415" s="118" t="e">
        <f>VLOOKUP($O415,#REF!,7,FALSE)</f>
        <v>#REF!</v>
      </c>
      <c r="O415" s="204" t="s">
        <v>2423</v>
      </c>
    </row>
    <row r="416" spans="1:15" ht="24.6" customHeight="1" outlineLevel="2">
      <c r="A416" s="477"/>
      <c r="B416" s="1155" t="s">
        <v>696</v>
      </c>
      <c r="C416" s="89">
        <v>1</v>
      </c>
      <c r="D416" s="477" t="s">
        <v>18</v>
      </c>
      <c r="E416" s="111"/>
      <c r="F416" s="89"/>
      <c r="G416" s="105"/>
      <c r="H416" s="89"/>
      <c r="I416" s="70"/>
      <c r="J416" s="477"/>
      <c r="L416" s="148" t="s">
        <v>3085</v>
      </c>
      <c r="M416" s="148" t="s">
        <v>3085</v>
      </c>
      <c r="O416" s="204"/>
    </row>
    <row r="417" spans="1:15" ht="24.6" customHeight="1" outlineLevel="2">
      <c r="A417" s="477"/>
      <c r="B417" s="1155" t="s">
        <v>697</v>
      </c>
      <c r="C417" s="89">
        <v>1</v>
      </c>
      <c r="D417" s="477" t="s">
        <v>18</v>
      </c>
      <c r="E417" s="111"/>
      <c r="F417" s="89"/>
      <c r="G417" s="105"/>
      <c r="H417" s="89"/>
      <c r="I417" s="70"/>
      <c r="J417" s="477"/>
      <c r="L417" s="148" t="s">
        <v>3085</v>
      </c>
      <c r="M417" s="148" t="s">
        <v>3085</v>
      </c>
      <c r="O417" s="204"/>
    </row>
    <row r="418" spans="1:15" ht="24.6" customHeight="1" outlineLevel="2">
      <c r="A418" s="477"/>
      <c r="B418" s="1155" t="s">
        <v>698</v>
      </c>
      <c r="C418" s="89">
        <v>1</v>
      </c>
      <c r="D418" s="477" t="s">
        <v>18</v>
      </c>
      <c r="E418" s="111"/>
      <c r="F418" s="89"/>
      <c r="G418" s="105"/>
      <c r="H418" s="89"/>
      <c r="I418" s="70"/>
      <c r="J418" s="477"/>
      <c r="L418" s="148" t="s">
        <v>3085</v>
      </c>
      <c r="M418" s="148" t="s">
        <v>3085</v>
      </c>
      <c r="O418" s="204"/>
    </row>
    <row r="419" spans="1:15" ht="24.6" customHeight="1" outlineLevel="2">
      <c r="A419" s="477"/>
      <c r="B419" s="1155" t="s">
        <v>727</v>
      </c>
      <c r="C419" s="89"/>
      <c r="D419" s="477"/>
      <c r="E419" s="58"/>
      <c r="F419" s="58"/>
      <c r="G419" s="66"/>
      <c r="H419" s="58"/>
      <c r="I419" s="70"/>
      <c r="J419" s="477"/>
      <c r="L419" s="148"/>
      <c r="M419" s="148"/>
      <c r="O419" s="204"/>
    </row>
    <row r="420" spans="1:15" ht="24.6" customHeight="1" outlineLevel="2">
      <c r="A420" s="477"/>
      <c r="B420" s="1155" t="s">
        <v>673</v>
      </c>
      <c r="C420" s="89">
        <v>1</v>
      </c>
      <c r="D420" s="477" t="s">
        <v>2</v>
      </c>
      <c r="E420" s="89"/>
      <c r="F420" s="89"/>
      <c r="G420" s="89"/>
      <c r="H420" s="89"/>
      <c r="I420" s="89"/>
      <c r="J420" s="356"/>
      <c r="L420" s="118" t="e">
        <f>VLOOKUP($O420,#REF!,6,FALSE)</f>
        <v>#REF!</v>
      </c>
      <c r="M420" s="118" t="e">
        <f>VLOOKUP($O420,#REF!,7,FALSE)</f>
        <v>#REF!</v>
      </c>
      <c r="O420" s="204" t="s">
        <v>2440</v>
      </c>
    </row>
    <row r="421" spans="1:15" ht="24.6" customHeight="1" outlineLevel="2">
      <c r="A421" s="477"/>
      <c r="B421" s="1155" t="s">
        <v>104</v>
      </c>
      <c r="C421" s="89">
        <v>121</v>
      </c>
      <c r="D421" s="477" t="s">
        <v>2</v>
      </c>
      <c r="E421" s="89"/>
      <c r="F421" s="89"/>
      <c r="G421" s="89"/>
      <c r="H421" s="89"/>
      <c r="I421" s="89"/>
      <c r="J421" s="356"/>
      <c r="L421" s="118" t="e">
        <f>VLOOKUP($O421,#REF!,6,FALSE)</f>
        <v>#REF!</v>
      </c>
      <c r="M421" s="118" t="e">
        <f>VLOOKUP($O421,#REF!,7,FALSE)</f>
        <v>#REF!</v>
      </c>
      <c r="O421" s="204" t="s">
        <v>2437</v>
      </c>
    </row>
    <row r="422" spans="1:15" ht="24.6" customHeight="1" outlineLevel="2">
      <c r="A422" s="477"/>
      <c r="B422" s="1155" t="s">
        <v>105</v>
      </c>
      <c r="C422" s="89">
        <v>19</v>
      </c>
      <c r="D422" s="477" t="s">
        <v>2</v>
      </c>
      <c r="E422" s="89"/>
      <c r="F422" s="89"/>
      <c r="G422" s="89"/>
      <c r="H422" s="89"/>
      <c r="I422" s="89"/>
      <c r="J422" s="356"/>
      <c r="L422" s="118" t="e">
        <f>VLOOKUP($O422,#REF!,6,FALSE)</f>
        <v>#REF!</v>
      </c>
      <c r="M422" s="118" t="e">
        <f>VLOOKUP($O422,#REF!,7,FALSE)</f>
        <v>#REF!</v>
      </c>
      <c r="O422" s="204" t="s">
        <v>2438</v>
      </c>
    </row>
    <row r="423" spans="1:15" ht="24.6" customHeight="1" outlineLevel="2">
      <c r="A423" s="477"/>
      <c r="B423" s="1155" t="s">
        <v>728</v>
      </c>
      <c r="C423" s="89"/>
      <c r="D423" s="477"/>
      <c r="E423" s="58"/>
      <c r="F423" s="58"/>
      <c r="G423" s="66"/>
      <c r="H423" s="58"/>
      <c r="I423" s="70"/>
      <c r="J423" s="477"/>
      <c r="L423" s="148"/>
      <c r="M423" s="148"/>
      <c r="O423" s="204"/>
    </row>
    <row r="424" spans="1:15" ht="24.6" customHeight="1" outlineLevel="2">
      <c r="A424" s="477"/>
      <c r="B424" s="1159" t="s">
        <v>107</v>
      </c>
      <c r="C424" s="89">
        <v>62</v>
      </c>
      <c r="D424" s="477" t="s">
        <v>2</v>
      </c>
      <c r="E424" s="89"/>
      <c r="F424" s="89"/>
      <c r="G424" s="89"/>
      <c r="H424" s="89"/>
      <c r="I424" s="89"/>
      <c r="J424" s="356"/>
      <c r="L424" s="118" t="e">
        <f>VLOOKUP($O424,#REF!,6,FALSE)</f>
        <v>#REF!</v>
      </c>
      <c r="M424" s="118" t="e">
        <f>VLOOKUP($O424,#REF!,7,FALSE)</f>
        <v>#REF!</v>
      </c>
      <c r="O424" s="204" t="s">
        <v>3213</v>
      </c>
    </row>
    <row r="425" spans="1:15" ht="24.6" customHeight="1" outlineLevel="2">
      <c r="A425" s="424"/>
      <c r="B425" s="1159" t="s">
        <v>104</v>
      </c>
      <c r="C425" s="89">
        <v>1</v>
      </c>
      <c r="D425" s="477" t="s">
        <v>2</v>
      </c>
      <c r="E425" s="89"/>
      <c r="F425" s="89"/>
      <c r="G425" s="89"/>
      <c r="H425" s="89"/>
      <c r="I425" s="89"/>
      <c r="J425" s="356"/>
      <c r="L425" s="118" t="e">
        <f>VLOOKUP($O425,#REF!,6,FALSE)</f>
        <v>#REF!</v>
      </c>
      <c r="M425" s="118" t="e">
        <f>VLOOKUP($O425,#REF!,7,FALSE)</f>
        <v>#REF!</v>
      </c>
      <c r="O425" s="204" t="s">
        <v>3214</v>
      </c>
    </row>
    <row r="426" spans="1:15" ht="24.6" customHeight="1" outlineLevel="2">
      <c r="A426" s="424"/>
      <c r="B426" s="1159" t="s">
        <v>1825</v>
      </c>
      <c r="C426" s="89"/>
      <c r="D426" s="477"/>
      <c r="E426" s="89"/>
      <c r="F426" s="58"/>
      <c r="G426" s="66"/>
      <c r="H426" s="58"/>
      <c r="I426" s="70"/>
      <c r="J426" s="477"/>
      <c r="L426" s="148"/>
      <c r="M426" s="148"/>
      <c r="O426" s="204"/>
    </row>
    <row r="427" spans="1:15" ht="24.6" customHeight="1" outlineLevel="1">
      <c r="A427" s="494"/>
      <c r="B427" s="1128" t="s">
        <v>1377</v>
      </c>
      <c r="C427" s="418"/>
      <c r="D427" s="494"/>
      <c r="E427" s="418"/>
      <c r="F427" s="544"/>
      <c r="G427" s="544"/>
      <c r="H427" s="544"/>
      <c r="I427" s="544"/>
      <c r="J427" s="642"/>
      <c r="L427" s="614"/>
      <c r="M427" s="614"/>
      <c r="O427" s="616"/>
    </row>
    <row r="428" spans="1:15" ht="24.6" customHeight="1" outlineLevel="1">
      <c r="A428" s="494"/>
      <c r="B428" s="1128" t="s">
        <v>137</v>
      </c>
      <c r="C428" s="418">
        <v>3</v>
      </c>
      <c r="D428" s="494" t="s">
        <v>683</v>
      </c>
      <c r="E428" s="418"/>
      <c r="F428" s="620"/>
      <c r="G428" s="620"/>
      <c r="H428" s="620"/>
      <c r="I428" s="620"/>
      <c r="J428" s="642"/>
      <c r="L428" s="614"/>
      <c r="M428" s="614"/>
      <c r="O428" s="616"/>
    </row>
    <row r="429" spans="1:15" ht="24.6" customHeight="1" outlineLevel="1">
      <c r="A429" s="104" t="s">
        <v>1397</v>
      </c>
      <c r="B429" s="1165" t="s">
        <v>744</v>
      </c>
      <c r="C429" s="92"/>
      <c r="D429" s="116"/>
      <c r="E429" s="108"/>
      <c r="F429" s="110"/>
      <c r="G429" s="108"/>
      <c r="H429" s="108"/>
      <c r="I429" s="108"/>
      <c r="J429" s="424"/>
      <c r="L429" s="121"/>
      <c r="M429" s="121"/>
      <c r="O429" s="335"/>
    </row>
    <row r="430" spans="1:15" ht="24.6" customHeight="1" outlineLevel="2">
      <c r="A430" s="477"/>
      <c r="B430" s="1155" t="s">
        <v>719</v>
      </c>
      <c r="C430" s="89"/>
      <c r="D430" s="477"/>
      <c r="E430" s="89"/>
      <c r="F430" s="89"/>
      <c r="G430" s="141"/>
      <c r="H430" s="89"/>
      <c r="I430" s="89"/>
      <c r="J430" s="477"/>
      <c r="L430" s="118"/>
      <c r="M430" s="118"/>
      <c r="O430" s="191"/>
    </row>
    <row r="431" spans="1:15" ht="24.6" customHeight="1" outlineLevel="2">
      <c r="A431" s="477"/>
      <c r="B431" s="1155" t="s">
        <v>107</v>
      </c>
      <c r="C431" s="89">
        <v>11</v>
      </c>
      <c r="D431" s="477" t="s">
        <v>645</v>
      </c>
      <c r="E431" s="89"/>
      <c r="F431" s="89"/>
      <c r="G431" s="89"/>
      <c r="H431" s="89"/>
      <c r="I431" s="89"/>
      <c r="J431" s="356"/>
      <c r="L431" s="118" t="e">
        <f>VLOOKUP($O431,#REF!,6,FALSE)</f>
        <v>#REF!</v>
      </c>
      <c r="M431" s="118" t="e">
        <f>VLOOKUP($O431,#REF!,7,FALSE)</f>
        <v>#REF!</v>
      </c>
      <c r="O431" s="204" t="s">
        <v>2418</v>
      </c>
    </row>
    <row r="432" spans="1:15" ht="24.6" customHeight="1" outlineLevel="2">
      <c r="A432" s="477"/>
      <c r="B432" s="1155" t="s">
        <v>104</v>
      </c>
      <c r="C432" s="89">
        <v>244</v>
      </c>
      <c r="D432" s="477" t="s">
        <v>645</v>
      </c>
      <c r="E432" s="89"/>
      <c r="F432" s="89"/>
      <c r="G432" s="89"/>
      <c r="H432" s="89"/>
      <c r="I432" s="89"/>
      <c r="J432" s="356"/>
      <c r="L432" s="118" t="e">
        <f>VLOOKUP($O432,#REF!,6,FALSE)</f>
        <v>#REF!</v>
      </c>
      <c r="M432" s="118" t="e">
        <f>VLOOKUP($O432,#REF!,7,FALSE)</f>
        <v>#REF!</v>
      </c>
      <c r="O432" s="204" t="s">
        <v>2420</v>
      </c>
    </row>
    <row r="433" spans="1:15" ht="24.6" customHeight="1" outlineLevel="2">
      <c r="A433" s="477"/>
      <c r="B433" s="1155" t="s">
        <v>105</v>
      </c>
      <c r="C433" s="89">
        <v>45</v>
      </c>
      <c r="D433" s="477" t="s">
        <v>645</v>
      </c>
      <c r="E433" s="89"/>
      <c r="F433" s="89"/>
      <c r="G433" s="89"/>
      <c r="H433" s="89"/>
      <c r="I433" s="89"/>
      <c r="J433" s="356"/>
      <c r="L433" s="118" t="e">
        <f>VLOOKUP($O433,#REF!,6,FALSE)</f>
        <v>#REF!</v>
      </c>
      <c r="M433" s="118" t="e">
        <f>VLOOKUP($O433,#REF!,7,FALSE)</f>
        <v>#REF!</v>
      </c>
      <c r="O433" s="204" t="s">
        <v>2421</v>
      </c>
    </row>
    <row r="434" spans="1:15" ht="24.6" customHeight="1" outlineLevel="2">
      <c r="A434" s="477"/>
      <c r="B434" s="1155" t="s">
        <v>106</v>
      </c>
      <c r="C434" s="89">
        <v>54</v>
      </c>
      <c r="D434" s="477" t="s">
        <v>645</v>
      </c>
      <c r="E434" s="89"/>
      <c r="F434" s="89"/>
      <c r="G434" s="89"/>
      <c r="H434" s="89"/>
      <c r="I434" s="89"/>
      <c r="J434" s="356"/>
      <c r="L434" s="118" t="e">
        <f>VLOOKUP($O434,#REF!,6,FALSE)</f>
        <v>#REF!</v>
      </c>
      <c r="M434" s="118" t="e">
        <f>VLOOKUP($O434,#REF!,7,FALSE)</f>
        <v>#REF!</v>
      </c>
      <c r="O434" s="204" t="s">
        <v>2422</v>
      </c>
    </row>
    <row r="435" spans="1:15" ht="24.6" customHeight="1" outlineLevel="2">
      <c r="A435" s="477"/>
      <c r="B435" s="1155" t="s">
        <v>745</v>
      </c>
      <c r="C435" s="89"/>
      <c r="D435" s="477"/>
      <c r="E435" s="71"/>
      <c r="F435" s="71"/>
      <c r="G435" s="66"/>
      <c r="H435" s="58"/>
      <c r="I435" s="70"/>
      <c r="J435" s="477"/>
      <c r="L435" s="148"/>
      <c r="M435" s="148"/>
      <c r="O435" s="204"/>
    </row>
    <row r="436" spans="1:15" ht="24.6" customHeight="1" outlineLevel="2">
      <c r="A436" s="477"/>
      <c r="B436" s="1155" t="s">
        <v>104</v>
      </c>
      <c r="C436" s="89">
        <v>134</v>
      </c>
      <c r="D436" s="477" t="s">
        <v>645</v>
      </c>
      <c r="E436" s="89"/>
      <c r="F436" s="89"/>
      <c r="G436" s="89"/>
      <c r="H436" s="89"/>
      <c r="I436" s="89"/>
      <c r="J436" s="356"/>
      <c r="L436" s="118" t="e">
        <f>VLOOKUP($O436,#REF!,6,FALSE)</f>
        <v>#REF!</v>
      </c>
      <c r="M436" s="118" t="e">
        <f>VLOOKUP($O436,#REF!,7,FALSE)</f>
        <v>#REF!</v>
      </c>
      <c r="O436" s="204" t="s">
        <v>2423</v>
      </c>
    </row>
    <row r="437" spans="1:15" ht="24.6" customHeight="1" outlineLevel="2">
      <c r="A437" s="477"/>
      <c r="B437" s="1155" t="s">
        <v>105</v>
      </c>
      <c r="C437" s="89">
        <v>398</v>
      </c>
      <c r="D437" s="477" t="s">
        <v>645</v>
      </c>
      <c r="E437" s="89"/>
      <c r="F437" s="89"/>
      <c r="G437" s="89"/>
      <c r="H437" s="89"/>
      <c r="I437" s="89"/>
      <c r="J437" s="356"/>
      <c r="L437" s="118" t="e">
        <f>VLOOKUP($O437,#REF!,6,FALSE)</f>
        <v>#REF!</v>
      </c>
      <c r="M437" s="118" t="e">
        <f>VLOOKUP($O437,#REF!,7,FALSE)</f>
        <v>#REF!</v>
      </c>
      <c r="O437" s="204" t="s">
        <v>2390</v>
      </c>
    </row>
    <row r="438" spans="1:15" ht="24.6" customHeight="1" outlineLevel="2">
      <c r="A438" s="477"/>
      <c r="B438" s="1155" t="s">
        <v>696</v>
      </c>
      <c r="C438" s="89">
        <v>1</v>
      </c>
      <c r="D438" s="477" t="s">
        <v>18</v>
      </c>
      <c r="E438" s="111"/>
      <c r="F438" s="89"/>
      <c r="G438" s="105"/>
      <c r="H438" s="89"/>
      <c r="I438" s="70"/>
      <c r="J438" s="477"/>
      <c r="L438" s="148" t="s">
        <v>3085</v>
      </c>
      <c r="M438" s="148" t="s">
        <v>3085</v>
      </c>
      <c r="O438" s="204"/>
    </row>
    <row r="439" spans="1:15" ht="24.6" customHeight="1" outlineLevel="2">
      <c r="A439" s="477"/>
      <c r="B439" s="1155" t="s">
        <v>697</v>
      </c>
      <c r="C439" s="89">
        <v>1</v>
      </c>
      <c r="D439" s="477" t="s">
        <v>18</v>
      </c>
      <c r="E439" s="111"/>
      <c r="F439" s="89"/>
      <c r="G439" s="105"/>
      <c r="H439" s="89"/>
      <c r="I439" s="70"/>
      <c r="J439" s="477"/>
      <c r="L439" s="148" t="s">
        <v>3085</v>
      </c>
      <c r="M439" s="148" t="s">
        <v>3085</v>
      </c>
      <c r="O439" s="204"/>
    </row>
    <row r="440" spans="1:15" ht="24.6" customHeight="1" outlineLevel="2">
      <c r="A440" s="477"/>
      <c r="B440" s="1155" t="s">
        <v>698</v>
      </c>
      <c r="C440" s="89">
        <v>1</v>
      </c>
      <c r="D440" s="477" t="s">
        <v>18</v>
      </c>
      <c r="E440" s="111"/>
      <c r="F440" s="89"/>
      <c r="G440" s="105"/>
      <c r="H440" s="89"/>
      <c r="I440" s="70"/>
      <c r="J440" s="477"/>
      <c r="L440" s="148" t="s">
        <v>3085</v>
      </c>
      <c r="M440" s="148" t="s">
        <v>3085</v>
      </c>
      <c r="O440" s="204"/>
    </row>
    <row r="441" spans="1:15" ht="24.6" customHeight="1" outlineLevel="2">
      <c r="A441" s="477"/>
      <c r="B441" s="1155" t="s">
        <v>746</v>
      </c>
      <c r="C441" s="89"/>
      <c r="D441" s="477"/>
      <c r="E441" s="71"/>
      <c r="F441" s="71"/>
      <c r="G441" s="66"/>
      <c r="H441" s="58"/>
      <c r="I441" s="70"/>
      <c r="J441" s="477"/>
      <c r="L441" s="148"/>
      <c r="M441" s="148"/>
      <c r="O441" s="204"/>
    </row>
    <row r="442" spans="1:15" ht="24.6" customHeight="1" outlineLevel="2">
      <c r="A442" s="477"/>
      <c r="B442" s="1155" t="s">
        <v>104</v>
      </c>
      <c r="C442" s="89">
        <v>10</v>
      </c>
      <c r="D442" s="477" t="s">
        <v>2</v>
      </c>
      <c r="E442" s="89"/>
      <c r="F442" s="89"/>
      <c r="G442" s="89"/>
      <c r="H442" s="89"/>
      <c r="I442" s="89"/>
      <c r="J442" s="356"/>
      <c r="L442" s="118" t="e">
        <f>VLOOKUP($O442,#REF!,6,FALSE)</f>
        <v>#REF!</v>
      </c>
      <c r="M442" s="118" t="e">
        <f>VLOOKUP($O442,#REF!,7,FALSE)</f>
        <v>#REF!</v>
      </c>
      <c r="O442" s="204" t="s">
        <v>2437</v>
      </c>
    </row>
    <row r="443" spans="1:15" ht="24.6" customHeight="1" outlineLevel="2">
      <c r="A443" s="477"/>
      <c r="B443" s="1155" t="s">
        <v>105</v>
      </c>
      <c r="C443" s="89">
        <v>44</v>
      </c>
      <c r="D443" s="477" t="s">
        <v>2</v>
      </c>
      <c r="E443" s="89"/>
      <c r="F443" s="89"/>
      <c r="G443" s="89"/>
      <c r="H443" s="89"/>
      <c r="I443" s="89"/>
      <c r="J443" s="356"/>
      <c r="L443" s="118" t="e">
        <f>VLOOKUP($O443,#REF!,6,FALSE)</f>
        <v>#REF!</v>
      </c>
      <c r="M443" s="118" t="e">
        <f>VLOOKUP($O443,#REF!,7,FALSE)</f>
        <v>#REF!</v>
      </c>
      <c r="O443" s="204" t="s">
        <v>2438</v>
      </c>
    </row>
    <row r="444" spans="1:15" ht="24.6" customHeight="1" outlineLevel="2">
      <c r="A444" s="477"/>
      <c r="B444" s="1155" t="s">
        <v>747</v>
      </c>
      <c r="C444" s="89"/>
      <c r="D444" s="477"/>
      <c r="E444" s="71"/>
      <c r="F444" s="71"/>
      <c r="G444" s="66"/>
      <c r="H444" s="58"/>
      <c r="I444" s="70"/>
      <c r="J444" s="477"/>
      <c r="L444" s="148"/>
      <c r="M444" s="148"/>
      <c r="O444" s="204"/>
    </row>
    <row r="445" spans="1:15" ht="24.6" customHeight="1" outlineLevel="2">
      <c r="A445" s="477"/>
      <c r="B445" s="1155" t="s">
        <v>105</v>
      </c>
      <c r="C445" s="89">
        <v>1</v>
      </c>
      <c r="D445" s="477" t="s">
        <v>2</v>
      </c>
      <c r="E445" s="89"/>
      <c r="F445" s="89"/>
      <c r="G445" s="89"/>
      <c r="H445" s="89"/>
      <c r="I445" s="89"/>
      <c r="J445" s="356"/>
      <c r="L445" s="118" t="e">
        <f>VLOOKUP($O445,#REF!,6,FALSE)</f>
        <v>#REF!</v>
      </c>
      <c r="M445" s="118" t="s">
        <v>3088</v>
      </c>
      <c r="O445" s="204" t="s">
        <v>2443</v>
      </c>
    </row>
    <row r="446" spans="1:15" ht="24.6" customHeight="1" outlineLevel="2">
      <c r="A446" s="477"/>
      <c r="B446" s="1155" t="s">
        <v>106</v>
      </c>
      <c r="C446" s="89">
        <v>1</v>
      </c>
      <c r="D446" s="477" t="s">
        <v>2</v>
      </c>
      <c r="E446" s="89"/>
      <c r="F446" s="89"/>
      <c r="G446" s="89"/>
      <c r="H446" s="89"/>
      <c r="I446" s="89"/>
      <c r="J446" s="356"/>
      <c r="L446" s="118" t="e">
        <f>VLOOKUP($O446,#REF!,6,FALSE)</f>
        <v>#REF!</v>
      </c>
      <c r="M446" s="118" t="s">
        <v>3088</v>
      </c>
      <c r="O446" s="204" t="s">
        <v>2444</v>
      </c>
    </row>
    <row r="447" spans="1:15" ht="24.6" customHeight="1" outlineLevel="2">
      <c r="A447" s="477"/>
      <c r="B447" s="1155" t="s">
        <v>748</v>
      </c>
      <c r="C447" s="89"/>
      <c r="D447" s="477"/>
      <c r="E447" s="71"/>
      <c r="F447" s="71"/>
      <c r="G447" s="66"/>
      <c r="H447" s="58"/>
      <c r="I447" s="70"/>
      <c r="J447" s="477"/>
      <c r="L447" s="148"/>
      <c r="M447" s="148"/>
      <c r="O447" s="204"/>
    </row>
    <row r="448" spans="1:15" ht="24.6" customHeight="1" outlineLevel="2">
      <c r="A448" s="477"/>
      <c r="B448" s="1155" t="s">
        <v>673</v>
      </c>
      <c r="C448" s="89">
        <v>2</v>
      </c>
      <c r="D448" s="477" t="s">
        <v>2</v>
      </c>
      <c r="E448" s="89"/>
      <c r="F448" s="89"/>
      <c r="G448" s="89"/>
      <c r="H448" s="89"/>
      <c r="I448" s="89"/>
      <c r="J448" s="356"/>
      <c r="L448" s="118" t="e">
        <f>VLOOKUP($O448,#REF!,6,FALSE)</f>
        <v>#REF!</v>
      </c>
      <c r="M448" s="118" t="e">
        <f>VLOOKUP($O448,#REF!,7,FALSE)</f>
        <v>#REF!</v>
      </c>
      <c r="O448" s="204" t="s">
        <v>2433</v>
      </c>
    </row>
    <row r="449" spans="1:15" ht="24.6" customHeight="1" outlineLevel="2">
      <c r="A449" s="477"/>
      <c r="B449" s="1155" t="s">
        <v>105</v>
      </c>
      <c r="C449" s="89">
        <v>10</v>
      </c>
      <c r="D449" s="477" t="s">
        <v>2</v>
      </c>
      <c r="E449" s="89"/>
      <c r="F449" s="89"/>
      <c r="G449" s="89"/>
      <c r="H449" s="89"/>
      <c r="I449" s="89"/>
      <c r="J449" s="356"/>
      <c r="L449" s="118" t="e">
        <f>VLOOKUP($O449,#REF!,6,FALSE)</f>
        <v>#REF!</v>
      </c>
      <c r="M449" s="118" t="e">
        <f>VLOOKUP($O449,#REF!,7,FALSE)</f>
        <v>#REF!</v>
      </c>
      <c r="O449" s="204" t="s">
        <v>2434</v>
      </c>
    </row>
    <row r="450" spans="1:15" ht="24.6" customHeight="1" outlineLevel="2">
      <c r="A450" s="477"/>
      <c r="B450" s="1155" t="s">
        <v>106</v>
      </c>
      <c r="C450" s="89">
        <v>5</v>
      </c>
      <c r="D450" s="477" t="s">
        <v>2</v>
      </c>
      <c r="E450" s="89"/>
      <c r="F450" s="89"/>
      <c r="G450" s="89"/>
      <c r="H450" s="89"/>
      <c r="I450" s="89"/>
      <c r="J450" s="356"/>
      <c r="L450" s="118" t="e">
        <f>VLOOKUP($O450,#REF!,6,FALSE)</f>
        <v>#REF!</v>
      </c>
      <c r="M450" s="118" t="e">
        <f>VLOOKUP($O450,#REF!,7,FALSE)</f>
        <v>#REF!</v>
      </c>
      <c r="O450" s="204" t="s">
        <v>2435</v>
      </c>
    </row>
    <row r="451" spans="1:15" ht="24.6" customHeight="1" outlineLevel="2">
      <c r="A451" s="477"/>
      <c r="B451" s="1155" t="s">
        <v>724</v>
      </c>
      <c r="C451" s="89"/>
      <c r="D451" s="477"/>
      <c r="E451" s="71"/>
      <c r="F451" s="71"/>
      <c r="G451" s="66"/>
      <c r="H451" s="58"/>
      <c r="I451" s="70"/>
      <c r="J451" s="477"/>
      <c r="L451" s="148"/>
      <c r="M451" s="148"/>
      <c r="O451" s="204"/>
    </row>
    <row r="452" spans="1:15" ht="24.6" customHeight="1" outlineLevel="2">
      <c r="A452" s="477"/>
      <c r="B452" s="1155" t="s">
        <v>103</v>
      </c>
      <c r="C452" s="89">
        <v>1</v>
      </c>
      <c r="D452" s="477" t="s">
        <v>2</v>
      </c>
      <c r="E452" s="89"/>
      <c r="F452" s="89"/>
      <c r="G452" s="89"/>
      <c r="H452" s="89"/>
      <c r="I452" s="89"/>
      <c r="J452" s="356"/>
      <c r="L452" s="118" t="e">
        <f>VLOOKUP($O452,#REF!,6,FALSE)</f>
        <v>#REF!</v>
      </c>
      <c r="M452" s="118" t="e">
        <f>VLOOKUP($O452,#REF!,7,FALSE)</f>
        <v>#REF!</v>
      </c>
      <c r="O452" s="204" t="s">
        <v>2429</v>
      </c>
    </row>
    <row r="453" spans="1:15" ht="24.6" customHeight="1" outlineLevel="2">
      <c r="A453" s="477"/>
      <c r="B453" s="1155" t="s">
        <v>104</v>
      </c>
      <c r="C453" s="89">
        <v>1</v>
      </c>
      <c r="D453" s="477" t="s">
        <v>2</v>
      </c>
      <c r="E453" s="89"/>
      <c r="F453" s="89"/>
      <c r="G453" s="89"/>
      <c r="H453" s="89"/>
      <c r="I453" s="89"/>
      <c r="J453" s="356"/>
      <c r="L453" s="118" t="e">
        <f>VLOOKUP($O453,#REF!,6,FALSE)</f>
        <v>#REF!</v>
      </c>
      <c r="M453" s="118" t="e">
        <f>VLOOKUP($O453,#REF!,7,FALSE)</f>
        <v>#REF!</v>
      </c>
      <c r="O453" s="204" t="s">
        <v>2430</v>
      </c>
    </row>
    <row r="454" spans="1:15" ht="24.6" customHeight="1" outlineLevel="2">
      <c r="A454" s="477"/>
      <c r="B454" s="1155" t="s">
        <v>105</v>
      </c>
      <c r="C454" s="89">
        <v>19</v>
      </c>
      <c r="D454" s="477" t="s">
        <v>2</v>
      </c>
      <c r="E454" s="89"/>
      <c r="F454" s="89"/>
      <c r="G454" s="89"/>
      <c r="H454" s="89"/>
      <c r="I454" s="89"/>
      <c r="J454" s="356"/>
      <c r="L454" s="118" t="e">
        <f>VLOOKUP($O454,#REF!,6,FALSE)</f>
        <v>#REF!</v>
      </c>
      <c r="M454" s="118" t="e">
        <f>VLOOKUP($O454,#REF!,7,FALSE)</f>
        <v>#REF!</v>
      </c>
      <c r="O454" s="204" t="s">
        <v>2431</v>
      </c>
    </row>
    <row r="455" spans="1:15" ht="24.6" customHeight="1" outlineLevel="2">
      <c r="A455" s="477"/>
      <c r="B455" s="1155" t="s">
        <v>106</v>
      </c>
      <c r="C455" s="89">
        <v>5</v>
      </c>
      <c r="D455" s="477" t="s">
        <v>2</v>
      </c>
      <c r="E455" s="89"/>
      <c r="F455" s="89"/>
      <c r="G455" s="89"/>
      <c r="H455" s="89"/>
      <c r="I455" s="89"/>
      <c r="J455" s="356"/>
      <c r="L455" s="118" t="e">
        <f>VLOOKUP($O455,#REF!,6,FALSE)</f>
        <v>#REF!</v>
      </c>
      <c r="M455" s="118" t="e">
        <f>VLOOKUP($O455,#REF!,7,FALSE)</f>
        <v>#REF!</v>
      </c>
      <c r="O455" s="204" t="s">
        <v>2432</v>
      </c>
    </row>
    <row r="456" spans="1:15" ht="24.6" customHeight="1" outlineLevel="2">
      <c r="A456" s="647"/>
      <c r="B456" s="1155" t="s">
        <v>749</v>
      </c>
      <c r="C456" s="89">
        <v>2</v>
      </c>
      <c r="D456" s="107" t="s">
        <v>750</v>
      </c>
      <c r="E456" s="89"/>
      <c r="F456" s="89"/>
      <c r="G456" s="89"/>
      <c r="H456" s="89"/>
      <c r="I456" s="89"/>
      <c r="J456" s="356"/>
      <c r="L456" s="118" t="e">
        <f>VLOOKUP($O456,#REF!,6,FALSE)</f>
        <v>#REF!</v>
      </c>
      <c r="M456" s="118" t="s">
        <v>3088</v>
      </c>
      <c r="O456" s="204" t="s">
        <v>2445</v>
      </c>
    </row>
    <row r="457" spans="1:15" ht="24.6" customHeight="1" outlineLevel="2">
      <c r="A457" s="477"/>
      <c r="B457" s="1155" t="s">
        <v>751</v>
      </c>
      <c r="C457" s="89">
        <v>1</v>
      </c>
      <c r="D457" s="107" t="s">
        <v>18</v>
      </c>
      <c r="E457" s="89"/>
      <c r="F457" s="89"/>
      <c r="G457" s="89"/>
      <c r="H457" s="89"/>
      <c r="I457" s="89"/>
      <c r="J457" s="356"/>
      <c r="L457" s="118" t="e">
        <f>VLOOKUP($O457,#REF!,6,FALSE)</f>
        <v>#REF!</v>
      </c>
      <c r="M457" s="118" t="s">
        <v>3088</v>
      </c>
      <c r="O457" s="191" t="s">
        <v>2446</v>
      </c>
    </row>
    <row r="458" spans="1:15" ht="24.6" customHeight="1" outlineLevel="2">
      <c r="A458" s="477"/>
      <c r="B458" s="1155" t="s">
        <v>710</v>
      </c>
      <c r="C458" s="89">
        <v>1</v>
      </c>
      <c r="D458" s="107" t="s">
        <v>18</v>
      </c>
      <c r="E458" s="89"/>
      <c r="F458" s="89"/>
      <c r="G458" s="89"/>
      <c r="H458" s="89"/>
      <c r="I458" s="89"/>
      <c r="J458" s="356"/>
      <c r="L458" s="118" t="s">
        <v>3088</v>
      </c>
      <c r="M458" s="118" t="s">
        <v>3088</v>
      </c>
      <c r="O458" s="204" t="s">
        <v>2447</v>
      </c>
    </row>
    <row r="459" spans="1:15" ht="24.6" customHeight="1" outlineLevel="2">
      <c r="A459" s="477"/>
      <c r="B459" s="1155" t="s">
        <v>711</v>
      </c>
      <c r="C459" s="89">
        <v>1</v>
      </c>
      <c r="D459" s="107" t="s">
        <v>18</v>
      </c>
      <c r="E459" s="89"/>
      <c r="F459" s="89"/>
      <c r="G459" s="89"/>
      <c r="H459" s="89"/>
      <c r="I459" s="89"/>
      <c r="J459" s="356"/>
      <c r="L459" s="118" t="s">
        <v>3088</v>
      </c>
      <c r="M459" s="118" t="s">
        <v>3088</v>
      </c>
      <c r="O459" s="204" t="s">
        <v>2448</v>
      </c>
    </row>
    <row r="460" spans="1:15" ht="24.6" customHeight="1" outlineLevel="2">
      <c r="A460" s="573"/>
      <c r="B460" s="1166" t="s">
        <v>752</v>
      </c>
      <c r="C460" s="89"/>
      <c r="D460" s="109"/>
      <c r="E460" s="71"/>
      <c r="F460" s="71"/>
      <c r="G460" s="66"/>
      <c r="H460" s="58"/>
      <c r="I460" s="70"/>
      <c r="J460" s="477"/>
      <c r="L460" s="148"/>
      <c r="M460" s="148"/>
      <c r="O460" s="204"/>
    </row>
    <row r="461" spans="1:15" ht="24.6" customHeight="1" outlineLevel="2">
      <c r="A461" s="573"/>
      <c r="B461" s="1166" t="s">
        <v>104</v>
      </c>
      <c r="C461" s="89">
        <v>2</v>
      </c>
      <c r="D461" s="107" t="s">
        <v>2</v>
      </c>
      <c r="E461" s="89"/>
      <c r="F461" s="89"/>
      <c r="G461" s="89"/>
      <c r="H461" s="89"/>
      <c r="I461" s="89"/>
      <c r="J461" s="356"/>
      <c r="L461" s="118" t="e">
        <f>VLOOKUP($O461,#REF!,6,FALSE)</f>
        <v>#REF!</v>
      </c>
      <c r="M461" s="118" t="e">
        <f>VLOOKUP($O461,#REF!,7,FALSE)</f>
        <v>#REF!</v>
      </c>
      <c r="O461" s="204" t="s">
        <v>2391</v>
      </c>
    </row>
    <row r="462" spans="1:15" ht="24.6" customHeight="1" outlineLevel="2">
      <c r="A462" s="573"/>
      <c r="B462" s="1166" t="s">
        <v>703</v>
      </c>
      <c r="C462" s="89"/>
      <c r="D462" s="107"/>
      <c r="E462" s="71"/>
      <c r="F462" s="71"/>
      <c r="G462" s="66"/>
      <c r="H462" s="58"/>
      <c r="I462" s="70"/>
      <c r="J462" s="477"/>
      <c r="L462" s="148"/>
      <c r="M462" s="148"/>
      <c r="O462" s="204"/>
    </row>
    <row r="463" spans="1:15" ht="24.6" customHeight="1" outlineLevel="2">
      <c r="A463" s="573"/>
      <c r="B463" s="1166" t="s">
        <v>104</v>
      </c>
      <c r="C463" s="89">
        <v>2</v>
      </c>
      <c r="D463" s="107" t="s">
        <v>2</v>
      </c>
      <c r="E463" s="89"/>
      <c r="F463" s="89"/>
      <c r="G463" s="89"/>
      <c r="H463" s="89"/>
      <c r="I463" s="89"/>
      <c r="J463" s="356"/>
      <c r="L463" s="118" t="e">
        <f>VLOOKUP($O463,#REF!,6,FALSE)</f>
        <v>#REF!</v>
      </c>
      <c r="M463" s="118" t="e">
        <f>VLOOKUP($O463,#REF!,7,FALSE)</f>
        <v>#REF!</v>
      </c>
      <c r="O463" s="204" t="s">
        <v>2400</v>
      </c>
    </row>
    <row r="464" spans="1:15" ht="24.6" customHeight="1" outlineLevel="2">
      <c r="A464" s="477"/>
      <c r="B464" s="1155" t="s">
        <v>704</v>
      </c>
      <c r="C464" s="89"/>
      <c r="D464" s="477"/>
      <c r="E464" s="71"/>
      <c r="F464" s="71"/>
      <c r="G464" s="66"/>
      <c r="H464" s="58"/>
      <c r="I464" s="70"/>
      <c r="J464" s="477"/>
      <c r="L464" s="148"/>
      <c r="M464" s="148"/>
      <c r="O464" s="204"/>
    </row>
    <row r="465" spans="1:15" ht="24.6" customHeight="1" outlineLevel="2">
      <c r="A465" s="477"/>
      <c r="B465" s="1155" t="s">
        <v>105</v>
      </c>
      <c r="C465" s="89">
        <v>1</v>
      </c>
      <c r="D465" s="477" t="s">
        <v>2</v>
      </c>
      <c r="E465" s="89"/>
      <c r="F465" s="89"/>
      <c r="G465" s="89"/>
      <c r="H465" s="89"/>
      <c r="I465" s="89"/>
      <c r="J465" s="356"/>
      <c r="L465" s="118" t="e">
        <f>VLOOKUP($O465,#REF!,6,FALSE)</f>
        <v>#REF!</v>
      </c>
      <c r="M465" s="118" t="e">
        <f>VLOOKUP($O465,#REF!,7,FALSE)</f>
        <v>#REF!</v>
      </c>
      <c r="O465" s="204" t="s">
        <v>2402</v>
      </c>
    </row>
    <row r="466" spans="1:15" ht="24.6" customHeight="1" outlineLevel="2">
      <c r="A466" s="647"/>
      <c r="B466" s="1155" t="s">
        <v>753</v>
      </c>
      <c r="C466" s="89"/>
      <c r="D466" s="107"/>
      <c r="E466" s="71"/>
      <c r="F466" s="71"/>
      <c r="G466" s="66"/>
      <c r="H466" s="58"/>
      <c r="I466" s="70"/>
      <c r="J466" s="477"/>
      <c r="L466" s="148"/>
      <c r="M466" s="148"/>
      <c r="O466" s="204"/>
    </row>
    <row r="467" spans="1:15" ht="24.6" customHeight="1" outlineLevel="2">
      <c r="A467" s="477"/>
      <c r="B467" s="1155" t="s">
        <v>754</v>
      </c>
      <c r="C467" s="89">
        <v>3</v>
      </c>
      <c r="D467" s="477" t="s">
        <v>2</v>
      </c>
      <c r="E467" s="89"/>
      <c r="F467" s="89"/>
      <c r="G467" s="89"/>
      <c r="H467" s="89"/>
      <c r="I467" s="89"/>
      <c r="J467" s="356"/>
      <c r="L467" s="118" t="e">
        <f>VLOOKUP($O467,#REF!,6,FALSE)</f>
        <v>#REF!</v>
      </c>
      <c r="M467" s="118" t="s">
        <v>3088</v>
      </c>
      <c r="O467" s="204" t="s">
        <v>2449</v>
      </c>
    </row>
    <row r="468" spans="1:15" ht="24.6" customHeight="1" outlineLevel="2">
      <c r="A468" s="477"/>
      <c r="B468" s="1155" t="s">
        <v>755</v>
      </c>
      <c r="C468" s="89">
        <v>2</v>
      </c>
      <c r="D468" s="477" t="s">
        <v>2</v>
      </c>
      <c r="E468" s="89"/>
      <c r="F468" s="89"/>
      <c r="G468" s="89"/>
      <c r="H468" s="89"/>
      <c r="I468" s="89"/>
      <c r="J468" s="356"/>
      <c r="L468" s="118" t="e">
        <f>VLOOKUP($O468,#REF!,6,FALSE)</f>
        <v>#REF!</v>
      </c>
      <c r="M468" s="118" t="s">
        <v>3088</v>
      </c>
      <c r="O468" s="204" t="s">
        <v>2450</v>
      </c>
    </row>
    <row r="469" spans="1:15" ht="24.6" customHeight="1" outlineLevel="2">
      <c r="A469" s="477"/>
      <c r="B469" s="1155" t="s">
        <v>756</v>
      </c>
      <c r="C469" s="89">
        <v>3</v>
      </c>
      <c r="D469" s="477" t="s">
        <v>2</v>
      </c>
      <c r="E469" s="89"/>
      <c r="F469" s="89"/>
      <c r="G469" s="89"/>
      <c r="H469" s="89"/>
      <c r="I469" s="89"/>
      <c r="J469" s="356"/>
      <c r="L469" s="118" t="s">
        <v>3088</v>
      </c>
      <c r="M469" s="118" t="s">
        <v>3088</v>
      </c>
      <c r="O469" s="204" t="s">
        <v>2451</v>
      </c>
    </row>
    <row r="470" spans="1:15" ht="24.6" customHeight="1" outlineLevel="2">
      <c r="A470" s="112"/>
      <c r="B470" s="1166" t="s">
        <v>717</v>
      </c>
      <c r="C470" s="89">
        <v>1</v>
      </c>
      <c r="D470" s="107" t="s">
        <v>18</v>
      </c>
      <c r="E470" s="89"/>
      <c r="F470" s="89"/>
      <c r="G470" s="89"/>
      <c r="H470" s="89"/>
      <c r="I470" s="89"/>
      <c r="J470" s="356"/>
      <c r="L470" s="118" t="s">
        <v>3088</v>
      </c>
      <c r="M470" s="118" t="s">
        <v>3088</v>
      </c>
      <c r="O470" s="204" t="s">
        <v>2452</v>
      </c>
    </row>
    <row r="471" spans="1:15" ht="24.6" customHeight="1" outlineLevel="1">
      <c r="A471" s="494"/>
      <c r="B471" s="1128" t="s">
        <v>138</v>
      </c>
      <c r="C471" s="418"/>
      <c r="D471" s="494"/>
      <c r="E471" s="418"/>
      <c r="F471" s="544"/>
      <c r="G471" s="544"/>
      <c r="H471" s="544"/>
      <c r="I471" s="544"/>
      <c r="J471" s="642"/>
      <c r="L471" s="614"/>
      <c r="M471" s="614"/>
      <c r="O471" s="616"/>
    </row>
    <row r="472" spans="1:15" ht="24.6" customHeight="1" outlineLevel="1">
      <c r="A472" s="115" t="s">
        <v>743</v>
      </c>
      <c r="B472" s="1167" t="s">
        <v>757</v>
      </c>
      <c r="C472" s="71"/>
      <c r="D472" s="424"/>
      <c r="E472" s="142"/>
      <c r="F472" s="70"/>
      <c r="G472" s="71"/>
      <c r="H472" s="71"/>
      <c r="I472" s="71"/>
      <c r="J472" s="424"/>
      <c r="L472" s="208"/>
      <c r="M472" s="136"/>
      <c r="O472" s="336"/>
    </row>
    <row r="473" spans="1:15" ht="24.6" customHeight="1" outlineLevel="2">
      <c r="A473" s="115"/>
      <c r="B473" s="1167" t="s">
        <v>758</v>
      </c>
      <c r="C473" s="71"/>
      <c r="D473" s="477"/>
      <c r="E473" s="58"/>
      <c r="F473" s="58"/>
      <c r="G473" s="71"/>
      <c r="H473" s="71"/>
      <c r="I473" s="71"/>
      <c r="J473" s="477"/>
      <c r="L473" s="148"/>
      <c r="M473" s="149"/>
      <c r="O473" s="204"/>
    </row>
    <row r="474" spans="1:15" ht="24.6" customHeight="1" outlineLevel="2">
      <c r="A474" s="115"/>
      <c r="B474" s="1155" t="s">
        <v>759</v>
      </c>
      <c r="C474" s="89">
        <v>1</v>
      </c>
      <c r="D474" s="477" t="s">
        <v>2</v>
      </c>
      <c r="E474" s="89"/>
      <c r="F474" s="89"/>
      <c r="G474" s="89"/>
      <c r="H474" s="89"/>
      <c r="I474" s="89"/>
      <c r="J474" s="356"/>
      <c r="L474" s="118" t="e">
        <f>VLOOKUP($O474,#REF!,6,FALSE)</f>
        <v>#REF!</v>
      </c>
      <c r="M474" s="118" t="s">
        <v>3088</v>
      </c>
      <c r="O474" s="204" t="s">
        <v>2453</v>
      </c>
    </row>
    <row r="475" spans="1:15" ht="24.6" customHeight="1" outlineLevel="2">
      <c r="A475" s="115"/>
      <c r="B475" s="1159" t="s">
        <v>760</v>
      </c>
      <c r="C475" s="85"/>
      <c r="D475" s="477"/>
      <c r="E475" s="89"/>
      <c r="F475" s="71"/>
      <c r="G475" s="105"/>
      <c r="H475" s="58"/>
      <c r="I475" s="70"/>
      <c r="J475" s="477"/>
      <c r="L475" s="148"/>
      <c r="M475" s="148"/>
      <c r="O475" s="204"/>
    </row>
    <row r="476" spans="1:15" ht="24.6" customHeight="1" outlineLevel="2">
      <c r="A476" s="477"/>
      <c r="B476" s="1155" t="s">
        <v>761</v>
      </c>
      <c r="C476" s="89">
        <v>1</v>
      </c>
      <c r="D476" s="107" t="s">
        <v>18</v>
      </c>
      <c r="E476" s="89"/>
      <c r="F476" s="89"/>
      <c r="G476" s="89"/>
      <c r="H476" s="89"/>
      <c r="I476" s="89"/>
      <c r="J476" s="356"/>
      <c r="L476" s="118" t="e">
        <f>VLOOKUP($O476,#REF!,6,FALSE)</f>
        <v>#REF!</v>
      </c>
      <c r="M476" s="118" t="e">
        <f>VLOOKUP($O476,#REF!,7,FALSE)</f>
        <v>#REF!</v>
      </c>
      <c r="O476" s="204" t="s">
        <v>3017</v>
      </c>
    </row>
    <row r="477" spans="1:15" ht="24.6" customHeight="1" outlineLevel="2">
      <c r="A477" s="115"/>
      <c r="B477" s="1167" t="s">
        <v>762</v>
      </c>
      <c r="C477" s="71"/>
      <c r="D477" s="477"/>
      <c r="E477" s="89"/>
      <c r="F477" s="71"/>
      <c r="G477" s="105"/>
      <c r="H477" s="58"/>
      <c r="I477" s="70"/>
      <c r="J477" s="477"/>
      <c r="L477" s="148"/>
      <c r="M477" s="148"/>
      <c r="O477" s="204"/>
    </row>
    <row r="478" spans="1:15" ht="24.6" customHeight="1" outlineLevel="2">
      <c r="A478" s="115"/>
      <c r="B478" s="1155" t="s">
        <v>763</v>
      </c>
      <c r="C478" s="89">
        <v>1</v>
      </c>
      <c r="D478" s="477" t="s">
        <v>2</v>
      </c>
      <c r="E478" s="89"/>
      <c r="F478" s="89"/>
      <c r="G478" s="89"/>
      <c r="H478" s="89"/>
      <c r="I478" s="89"/>
      <c r="J478" s="356"/>
      <c r="L478" s="118" t="e">
        <f>VLOOKUP($O478,#REF!,6,FALSE)</f>
        <v>#REF!</v>
      </c>
      <c r="M478" s="118" t="s">
        <v>3088</v>
      </c>
      <c r="O478" s="204" t="s">
        <v>2454</v>
      </c>
    </row>
    <row r="479" spans="1:15" ht="24.6" customHeight="1" outlineLevel="2">
      <c r="A479" s="115"/>
      <c r="B479" s="1155" t="s">
        <v>764</v>
      </c>
      <c r="C479" s="89">
        <v>1</v>
      </c>
      <c r="D479" s="477" t="s">
        <v>2</v>
      </c>
      <c r="E479" s="89"/>
      <c r="F479" s="89"/>
      <c r="G479" s="89"/>
      <c r="H479" s="89"/>
      <c r="I479" s="89"/>
      <c r="J479" s="356"/>
      <c r="L479" s="118" t="e">
        <f>VLOOKUP($O479,#REF!,6,FALSE)</f>
        <v>#REF!</v>
      </c>
      <c r="M479" s="118" t="s">
        <v>3088</v>
      </c>
      <c r="O479" s="204" t="s">
        <v>2455</v>
      </c>
    </row>
    <row r="480" spans="1:15" ht="24.6" customHeight="1" outlineLevel="2">
      <c r="A480" s="647"/>
      <c r="B480" s="1155" t="s">
        <v>765</v>
      </c>
      <c r="C480" s="89">
        <v>1</v>
      </c>
      <c r="D480" s="477" t="s">
        <v>18</v>
      </c>
      <c r="E480" s="89"/>
      <c r="F480" s="89"/>
      <c r="G480" s="89"/>
      <c r="H480" s="89"/>
      <c r="I480" s="89"/>
      <c r="J480" s="356"/>
      <c r="L480" s="118" t="s">
        <v>3088</v>
      </c>
      <c r="M480" s="118" t="s">
        <v>3088</v>
      </c>
      <c r="O480" s="204" t="s">
        <v>2456</v>
      </c>
    </row>
    <row r="481" spans="1:15" ht="24.6" customHeight="1" outlineLevel="1">
      <c r="A481" s="648"/>
      <c r="B481" s="1128" t="s">
        <v>139</v>
      </c>
      <c r="C481" s="544"/>
      <c r="D481" s="494"/>
      <c r="E481" s="544"/>
      <c r="F481" s="544"/>
      <c r="G481" s="544"/>
      <c r="H481" s="544"/>
      <c r="I481" s="544"/>
      <c r="J481" s="642"/>
      <c r="L481" s="614"/>
      <c r="M481" s="614"/>
      <c r="O481" s="616"/>
    </row>
    <row r="482" spans="1:15" ht="24.6" customHeight="1">
      <c r="A482" s="494"/>
      <c r="B482" s="1128" t="s">
        <v>1374</v>
      </c>
      <c r="C482" s="418"/>
      <c r="D482" s="494"/>
      <c r="E482" s="418"/>
      <c r="F482" s="544"/>
      <c r="G482" s="544"/>
      <c r="H482" s="544"/>
      <c r="I482" s="544"/>
      <c r="J482" s="642"/>
      <c r="L482" s="621"/>
      <c r="M482" s="621"/>
      <c r="O482" s="622"/>
    </row>
    <row r="483" spans="1:15" ht="24.6" customHeight="1">
      <c r="A483" s="499">
        <v>3</v>
      </c>
      <c r="B483" s="1168" t="s">
        <v>1456</v>
      </c>
      <c r="C483" s="200"/>
      <c r="D483" s="649"/>
      <c r="E483" s="200"/>
      <c r="F483" s="200"/>
      <c r="G483" s="200"/>
      <c r="H483" s="200"/>
      <c r="I483" s="200"/>
      <c r="J483" s="424"/>
      <c r="L483" s="209"/>
      <c r="M483" s="201"/>
      <c r="O483" s="337"/>
    </row>
    <row r="484" spans="1:15" ht="24.6" customHeight="1" outlineLevel="1">
      <c r="A484" s="499">
        <v>3.1</v>
      </c>
      <c r="B484" s="1153" t="s">
        <v>766</v>
      </c>
      <c r="C484" s="92"/>
      <c r="D484" s="424"/>
      <c r="E484" s="92"/>
      <c r="F484" s="92"/>
      <c r="G484" s="85"/>
      <c r="H484" s="92"/>
      <c r="I484" s="92"/>
      <c r="J484" s="477"/>
      <c r="L484" s="146"/>
      <c r="M484" s="146"/>
      <c r="O484" s="194"/>
    </row>
    <row r="485" spans="1:15" ht="24.6" customHeight="1" outlineLevel="2">
      <c r="A485" s="477"/>
      <c r="B485" s="1155" t="s">
        <v>767</v>
      </c>
      <c r="C485" s="89"/>
      <c r="D485" s="477"/>
      <c r="E485" s="89"/>
      <c r="F485" s="89"/>
      <c r="G485" s="141"/>
      <c r="H485" s="89"/>
      <c r="I485" s="89"/>
      <c r="J485" s="477"/>
      <c r="L485" s="118"/>
      <c r="M485" s="118"/>
      <c r="O485" s="191"/>
    </row>
    <row r="486" spans="1:15" ht="24.6" customHeight="1" outlineLevel="2">
      <c r="A486" s="477"/>
      <c r="B486" s="1155" t="s">
        <v>104</v>
      </c>
      <c r="C486" s="89">
        <v>13</v>
      </c>
      <c r="D486" s="477" t="s">
        <v>645</v>
      </c>
      <c r="E486" s="89"/>
      <c r="F486" s="89"/>
      <c r="G486" s="89"/>
      <c r="H486" s="89"/>
      <c r="I486" s="89"/>
      <c r="J486" s="356"/>
      <c r="L486" s="118" t="e">
        <f>VLOOKUP($O486,#REF!,6,FALSE)</f>
        <v>#REF!</v>
      </c>
      <c r="M486" s="118" t="e">
        <f>VLOOKUP($O486,#REF!,7,FALSE)</f>
        <v>#REF!</v>
      </c>
      <c r="O486" s="204" t="s">
        <v>2423</v>
      </c>
    </row>
    <row r="487" spans="1:15" ht="24.6" customHeight="1" outlineLevel="2">
      <c r="A487" s="477"/>
      <c r="B487" s="1155" t="s">
        <v>105</v>
      </c>
      <c r="C487" s="89">
        <v>16</v>
      </c>
      <c r="D487" s="477" t="s">
        <v>645</v>
      </c>
      <c r="E487" s="89"/>
      <c r="F487" s="89"/>
      <c r="G487" s="89"/>
      <c r="H487" s="89"/>
      <c r="I487" s="89"/>
      <c r="J487" s="356"/>
      <c r="L487" s="118" t="e">
        <f>VLOOKUP($O487,#REF!,6,FALSE)</f>
        <v>#REF!</v>
      </c>
      <c r="M487" s="118" t="e">
        <f>VLOOKUP($O487,#REF!,7,FALSE)</f>
        <v>#REF!</v>
      </c>
      <c r="O487" s="204" t="s">
        <v>2390</v>
      </c>
    </row>
    <row r="488" spans="1:15" ht="24.6" customHeight="1" outlineLevel="2">
      <c r="A488" s="477"/>
      <c r="B488" s="1155" t="s">
        <v>696</v>
      </c>
      <c r="C488" s="89">
        <v>1</v>
      </c>
      <c r="D488" s="477" t="s">
        <v>18</v>
      </c>
      <c r="E488" s="111"/>
      <c r="F488" s="89"/>
      <c r="G488" s="105"/>
      <c r="H488" s="89"/>
      <c r="I488" s="70"/>
      <c r="J488" s="477"/>
      <c r="L488" s="148" t="s">
        <v>3085</v>
      </c>
      <c r="M488" s="148" t="s">
        <v>3085</v>
      </c>
      <c r="O488" s="204"/>
    </row>
    <row r="489" spans="1:15" ht="24.6" customHeight="1" outlineLevel="2">
      <c r="A489" s="477"/>
      <c r="B489" s="1155" t="s">
        <v>697</v>
      </c>
      <c r="C489" s="89">
        <v>1</v>
      </c>
      <c r="D489" s="477" t="s">
        <v>18</v>
      </c>
      <c r="E489" s="111"/>
      <c r="F489" s="89"/>
      <c r="G489" s="105"/>
      <c r="H489" s="89"/>
      <c r="I489" s="70"/>
      <c r="J489" s="477"/>
      <c r="L489" s="148" t="s">
        <v>3085</v>
      </c>
      <c r="M489" s="148" t="s">
        <v>3085</v>
      </c>
      <c r="O489" s="204"/>
    </row>
    <row r="490" spans="1:15" ht="24.6" customHeight="1" outlineLevel="2">
      <c r="A490" s="477"/>
      <c r="B490" s="1155" t="s">
        <v>698</v>
      </c>
      <c r="C490" s="89">
        <v>1</v>
      </c>
      <c r="D490" s="477" t="s">
        <v>18</v>
      </c>
      <c r="E490" s="111"/>
      <c r="F490" s="89"/>
      <c r="G490" s="105"/>
      <c r="H490" s="89"/>
      <c r="I490" s="70"/>
      <c r="J490" s="477"/>
      <c r="L490" s="148" t="s">
        <v>3085</v>
      </c>
      <c r="M490" s="148" t="s">
        <v>3085</v>
      </c>
      <c r="O490" s="204"/>
    </row>
    <row r="491" spans="1:15" ht="24.6" customHeight="1" outlineLevel="2">
      <c r="A491" s="573"/>
      <c r="B491" s="1159" t="s">
        <v>768</v>
      </c>
      <c r="C491" s="130"/>
      <c r="D491" s="573"/>
      <c r="E491" s="71"/>
      <c r="F491" s="71"/>
      <c r="G491" s="71"/>
      <c r="H491" s="58"/>
      <c r="I491" s="70"/>
      <c r="J491" s="477"/>
      <c r="L491" s="148"/>
      <c r="M491" s="148"/>
      <c r="O491" s="204"/>
    </row>
    <row r="492" spans="1:15" ht="24.6" customHeight="1" outlineLevel="2">
      <c r="A492" s="573"/>
      <c r="B492" s="1157" t="s">
        <v>679</v>
      </c>
      <c r="C492" s="89">
        <v>40</v>
      </c>
      <c r="D492" s="573" t="s">
        <v>645</v>
      </c>
      <c r="E492" s="89"/>
      <c r="F492" s="89"/>
      <c r="G492" s="89"/>
      <c r="H492" s="89"/>
      <c r="I492" s="89"/>
      <c r="J492" s="356"/>
      <c r="L492" s="118" t="e">
        <f>VLOOKUP($O492,#REF!,6,FALSE)</f>
        <v>#REF!</v>
      </c>
      <c r="M492" s="118" t="e">
        <f>VLOOKUP($O492,#REF!,7,FALSE)</f>
        <v>#REF!</v>
      </c>
      <c r="O492" s="204" t="s">
        <v>2427</v>
      </c>
    </row>
    <row r="493" spans="1:15" ht="24.6" customHeight="1" outlineLevel="2">
      <c r="A493" s="477"/>
      <c r="B493" s="1155" t="s">
        <v>694</v>
      </c>
      <c r="C493" s="89">
        <v>29</v>
      </c>
      <c r="D493" s="477" t="s">
        <v>645</v>
      </c>
      <c r="E493" s="89"/>
      <c r="F493" s="89"/>
      <c r="G493" s="89"/>
      <c r="H493" s="89"/>
      <c r="I493" s="89"/>
      <c r="J493" s="356"/>
      <c r="L493" s="118" t="e">
        <f>VLOOKUP($O493,#REF!,6,FALSE)</f>
        <v>#REF!</v>
      </c>
      <c r="M493" s="118" t="e">
        <f>VLOOKUP($O493,#REF!,7,FALSE)</f>
        <v>#REF!</v>
      </c>
      <c r="O493" s="204" t="s">
        <v>2428</v>
      </c>
    </row>
    <row r="494" spans="1:15" ht="24.6" customHeight="1" outlineLevel="2">
      <c r="A494" s="477"/>
      <c r="B494" s="1155" t="s">
        <v>722</v>
      </c>
      <c r="C494" s="89">
        <v>40</v>
      </c>
      <c r="D494" s="477" t="s">
        <v>645</v>
      </c>
      <c r="E494" s="89"/>
      <c r="F494" s="89"/>
      <c r="G494" s="89"/>
      <c r="H494" s="89"/>
      <c r="I494" s="89"/>
      <c r="J494" s="356"/>
      <c r="L494" s="118" t="e">
        <f>VLOOKUP($O494,#REF!,6,FALSE)</f>
        <v>#REF!</v>
      </c>
      <c r="M494" s="118" t="e">
        <f>VLOOKUP($O494,#REF!,7,FALSE)</f>
        <v>#REF!</v>
      </c>
      <c r="O494" s="204" t="s">
        <v>2457</v>
      </c>
    </row>
    <row r="495" spans="1:15" ht="24.6" customHeight="1" outlineLevel="2">
      <c r="A495" s="477"/>
      <c r="B495" s="1155" t="s">
        <v>769</v>
      </c>
      <c r="C495" s="89">
        <v>9</v>
      </c>
      <c r="D495" s="477" t="s">
        <v>645</v>
      </c>
      <c r="E495" s="89"/>
      <c r="F495" s="89"/>
      <c r="G495" s="89"/>
      <c r="H495" s="89"/>
      <c r="I495" s="89"/>
      <c r="J495" s="356"/>
      <c r="L495" s="118" t="e">
        <f>VLOOKUP($O495,#REF!,6,FALSE)</f>
        <v>#REF!</v>
      </c>
      <c r="M495" s="118" t="e">
        <f>VLOOKUP($O495,#REF!,7,FALSE)</f>
        <v>#REF!</v>
      </c>
      <c r="O495" s="204" t="s">
        <v>2458</v>
      </c>
    </row>
    <row r="496" spans="1:15" ht="24.6" customHeight="1" outlineLevel="2">
      <c r="A496" s="477"/>
      <c r="B496" s="1155" t="s">
        <v>690</v>
      </c>
      <c r="C496" s="89">
        <v>1</v>
      </c>
      <c r="D496" s="477" t="s">
        <v>18</v>
      </c>
      <c r="E496" s="111"/>
      <c r="F496" s="89"/>
      <c r="G496" s="105"/>
      <c r="H496" s="89"/>
      <c r="I496" s="70"/>
      <c r="J496" s="477"/>
      <c r="L496" s="148" t="s">
        <v>3084</v>
      </c>
      <c r="M496" s="148" t="s">
        <v>3084</v>
      </c>
      <c r="O496" s="204"/>
    </row>
    <row r="497" spans="1:15" ht="24.6" customHeight="1" outlineLevel="2">
      <c r="A497" s="477"/>
      <c r="B497" s="1155" t="s">
        <v>691</v>
      </c>
      <c r="C497" s="89">
        <v>1</v>
      </c>
      <c r="D497" s="477" t="s">
        <v>18</v>
      </c>
      <c r="E497" s="111"/>
      <c r="F497" s="89"/>
      <c r="G497" s="105"/>
      <c r="H497" s="89"/>
      <c r="I497" s="70"/>
      <c r="J497" s="477"/>
      <c r="L497" s="148" t="s">
        <v>3084</v>
      </c>
      <c r="M497" s="148" t="s">
        <v>3084</v>
      </c>
      <c r="O497" s="204"/>
    </row>
    <row r="498" spans="1:15" ht="24.6" customHeight="1" outlineLevel="2">
      <c r="A498" s="477"/>
      <c r="B498" s="1155" t="s">
        <v>692</v>
      </c>
      <c r="C498" s="89">
        <v>1</v>
      </c>
      <c r="D498" s="477" t="s">
        <v>18</v>
      </c>
      <c r="E498" s="111"/>
      <c r="F498" s="89"/>
      <c r="G498" s="105"/>
      <c r="H498" s="89"/>
      <c r="I498" s="70"/>
      <c r="J498" s="477"/>
      <c r="L498" s="148" t="s">
        <v>3084</v>
      </c>
      <c r="M498" s="148" t="s">
        <v>3084</v>
      </c>
      <c r="O498" s="204"/>
    </row>
    <row r="499" spans="1:15" ht="24.6" customHeight="1" outlineLevel="2">
      <c r="A499" s="477"/>
      <c r="B499" s="1155" t="s">
        <v>654</v>
      </c>
      <c r="C499" s="89"/>
      <c r="D499" s="477"/>
      <c r="E499" s="71"/>
      <c r="F499" s="71"/>
      <c r="G499" s="71"/>
      <c r="H499" s="58"/>
      <c r="I499" s="70"/>
      <c r="J499" s="477"/>
      <c r="L499" s="148"/>
      <c r="M499" s="148"/>
      <c r="O499" s="204"/>
    </row>
    <row r="500" spans="1:15" ht="24.6" customHeight="1" outlineLevel="2">
      <c r="A500" s="477"/>
      <c r="B500" s="1155" t="s">
        <v>770</v>
      </c>
      <c r="C500" s="89"/>
      <c r="D500" s="477"/>
      <c r="E500" s="71"/>
      <c r="F500" s="71"/>
      <c r="G500" s="71"/>
      <c r="H500" s="58"/>
      <c r="I500" s="70"/>
      <c r="J500" s="477"/>
      <c r="L500" s="148"/>
      <c r="M500" s="148"/>
      <c r="O500" s="204"/>
    </row>
    <row r="501" spans="1:15" ht="24.6" customHeight="1" outlineLevel="2">
      <c r="A501" s="477"/>
      <c r="B501" s="1159" t="s">
        <v>104</v>
      </c>
      <c r="C501" s="89">
        <v>16</v>
      </c>
      <c r="D501" s="424" t="s">
        <v>2</v>
      </c>
      <c r="E501" s="89"/>
      <c r="F501" s="89"/>
      <c r="G501" s="89"/>
      <c r="H501" s="89"/>
      <c r="I501" s="89"/>
      <c r="J501" s="356"/>
      <c r="L501" s="118" t="e">
        <f>VLOOKUP($O501,#REF!,6,FALSE)</f>
        <v>#REF!</v>
      </c>
      <c r="M501" s="118" t="e">
        <f>VLOOKUP($O501,#REF!,7,FALSE)</f>
        <v>#REF!</v>
      </c>
      <c r="O501" s="204" t="s">
        <v>2415</v>
      </c>
    </row>
    <row r="502" spans="1:15" ht="24.6" customHeight="1" outlineLevel="2">
      <c r="A502" s="477"/>
      <c r="B502" s="1155" t="s">
        <v>105</v>
      </c>
      <c r="C502" s="89">
        <v>6</v>
      </c>
      <c r="D502" s="477" t="s">
        <v>2</v>
      </c>
      <c r="E502" s="89"/>
      <c r="F502" s="89"/>
      <c r="G502" s="89"/>
      <c r="H502" s="89"/>
      <c r="I502" s="89"/>
      <c r="J502" s="356"/>
      <c r="L502" s="118" t="e">
        <f>VLOOKUP($O502,#REF!,6,FALSE)</f>
        <v>#REF!</v>
      </c>
      <c r="M502" s="118" t="e">
        <f>VLOOKUP($O502,#REF!,7,FALSE)</f>
        <v>#REF!</v>
      </c>
      <c r="O502" s="204" t="s">
        <v>2434</v>
      </c>
    </row>
    <row r="503" spans="1:15" ht="24.6" customHeight="1" outlineLevel="2">
      <c r="A503" s="477"/>
      <c r="B503" s="1155" t="s">
        <v>106</v>
      </c>
      <c r="C503" s="89">
        <v>9</v>
      </c>
      <c r="D503" s="477" t="s">
        <v>2</v>
      </c>
      <c r="E503" s="89"/>
      <c r="F503" s="89"/>
      <c r="G503" s="89"/>
      <c r="H503" s="89"/>
      <c r="I503" s="89"/>
      <c r="J503" s="356"/>
      <c r="L503" s="118" t="e">
        <f>VLOOKUP($O503,#REF!,6,FALSE)</f>
        <v>#REF!</v>
      </c>
      <c r="M503" s="118" t="e">
        <f>VLOOKUP($O503,#REF!,7,FALSE)</f>
        <v>#REF!</v>
      </c>
      <c r="O503" s="204" t="s">
        <v>2435</v>
      </c>
    </row>
    <row r="504" spans="1:15" ht="24.6" customHeight="1" outlineLevel="2">
      <c r="A504" s="477"/>
      <c r="B504" s="1155" t="s">
        <v>108</v>
      </c>
      <c r="C504" s="89">
        <v>1</v>
      </c>
      <c r="D504" s="477" t="s">
        <v>2</v>
      </c>
      <c r="E504" s="89"/>
      <c r="F504" s="89"/>
      <c r="G504" s="89"/>
      <c r="H504" s="89"/>
      <c r="I504" s="89"/>
      <c r="J504" s="356"/>
      <c r="L504" s="118" t="e">
        <f>VLOOKUP($O504,#REF!,6,FALSE)</f>
        <v>#REF!</v>
      </c>
      <c r="M504" s="118" t="s">
        <v>3088</v>
      </c>
      <c r="O504" s="204" t="s">
        <v>2459</v>
      </c>
    </row>
    <row r="505" spans="1:15" ht="24.6" customHeight="1" outlineLevel="1">
      <c r="A505" s="494"/>
      <c r="B505" s="1128" t="s">
        <v>147</v>
      </c>
      <c r="C505" s="418"/>
      <c r="D505" s="494"/>
      <c r="E505" s="418"/>
      <c r="F505" s="544"/>
      <c r="G505" s="544"/>
      <c r="H505" s="544"/>
      <c r="I505" s="544"/>
      <c r="J505" s="642"/>
      <c r="L505" s="614"/>
      <c r="M505" s="614"/>
      <c r="O505" s="616"/>
    </row>
    <row r="506" spans="1:15" ht="24.6" customHeight="1" outlineLevel="1">
      <c r="A506" s="499">
        <v>3.2</v>
      </c>
      <c r="B506" s="1161" t="s">
        <v>771</v>
      </c>
      <c r="C506" s="192"/>
      <c r="D506" s="643"/>
      <c r="E506" s="198"/>
      <c r="F506" s="198"/>
      <c r="G506" s="198"/>
      <c r="H506" s="198"/>
      <c r="I506" s="198"/>
      <c r="J506" s="424"/>
      <c r="L506" s="199"/>
      <c r="M506" s="199"/>
      <c r="O506" s="334"/>
    </row>
    <row r="507" spans="1:15" ht="24.6" customHeight="1" outlineLevel="2">
      <c r="A507" s="477"/>
      <c r="B507" s="1155" t="s">
        <v>772</v>
      </c>
      <c r="C507" s="89"/>
      <c r="D507" s="107"/>
      <c r="E507" s="58"/>
      <c r="F507" s="66"/>
      <c r="G507" s="66"/>
      <c r="H507" s="58"/>
      <c r="I507" s="58"/>
      <c r="J507" s="477"/>
      <c r="L507" s="90"/>
      <c r="M507" s="90"/>
      <c r="O507" s="205"/>
    </row>
    <row r="508" spans="1:15" ht="24.6" customHeight="1" outlineLevel="2">
      <c r="A508" s="477"/>
      <c r="B508" s="1155" t="s">
        <v>673</v>
      </c>
      <c r="C508" s="89">
        <v>94</v>
      </c>
      <c r="D508" s="477" t="s">
        <v>645</v>
      </c>
      <c r="E508" s="89"/>
      <c r="F508" s="89"/>
      <c r="G508" s="89"/>
      <c r="H508" s="89"/>
      <c r="I508" s="89"/>
      <c r="J508" s="356"/>
      <c r="L508" s="118" t="e">
        <f>VLOOKUP($O508,#REF!,6,FALSE)</f>
        <v>#REF!</v>
      </c>
      <c r="M508" s="118" t="e">
        <f>VLOOKUP($O508,#REF!,7,FALSE)</f>
        <v>#REF!</v>
      </c>
      <c r="O508" s="204" t="s">
        <v>2389</v>
      </c>
    </row>
    <row r="509" spans="1:15" ht="24.6" customHeight="1" outlineLevel="2">
      <c r="A509" s="477"/>
      <c r="B509" s="1155" t="s">
        <v>104</v>
      </c>
      <c r="C509" s="89">
        <v>40</v>
      </c>
      <c r="D509" s="477" t="s">
        <v>645</v>
      </c>
      <c r="E509" s="89"/>
      <c r="F509" s="89"/>
      <c r="G509" s="89"/>
      <c r="H509" s="89"/>
      <c r="I509" s="89"/>
      <c r="J509" s="356"/>
      <c r="L509" s="118" t="e">
        <f>VLOOKUP($O509,#REF!,6,FALSE)</f>
        <v>#REF!</v>
      </c>
      <c r="M509" s="118" t="e">
        <f>VLOOKUP($O509,#REF!,7,FALSE)</f>
        <v>#REF!</v>
      </c>
      <c r="O509" s="204" t="s">
        <v>2423</v>
      </c>
    </row>
    <row r="510" spans="1:15" ht="24.6" customHeight="1" outlineLevel="2">
      <c r="A510" s="477"/>
      <c r="B510" s="1155" t="s">
        <v>105</v>
      </c>
      <c r="C510" s="89">
        <v>39</v>
      </c>
      <c r="D510" s="477" t="s">
        <v>645</v>
      </c>
      <c r="E510" s="89"/>
      <c r="F510" s="89"/>
      <c r="G510" s="89"/>
      <c r="H510" s="89"/>
      <c r="I510" s="89"/>
      <c r="J510" s="356"/>
      <c r="L510" s="118" t="e">
        <f>VLOOKUP($O510,#REF!,6,FALSE)</f>
        <v>#REF!</v>
      </c>
      <c r="M510" s="118" t="e">
        <f>VLOOKUP($O510,#REF!,7,FALSE)</f>
        <v>#REF!</v>
      </c>
      <c r="O510" s="204" t="s">
        <v>2390</v>
      </c>
    </row>
    <row r="511" spans="1:15" ht="24.6" customHeight="1" outlineLevel="2">
      <c r="A511" s="477"/>
      <c r="B511" s="1155" t="s">
        <v>106</v>
      </c>
      <c r="C511" s="89">
        <v>49</v>
      </c>
      <c r="D511" s="477" t="s">
        <v>645</v>
      </c>
      <c r="E511" s="89"/>
      <c r="F511" s="89"/>
      <c r="G511" s="89"/>
      <c r="H511" s="89"/>
      <c r="I511" s="89"/>
      <c r="J511" s="356"/>
      <c r="L511" s="118" t="e">
        <f>VLOOKUP($O511,#REF!,6,FALSE)</f>
        <v>#REF!</v>
      </c>
      <c r="M511" s="118" t="e">
        <f>VLOOKUP($O511,#REF!,7,FALSE)</f>
        <v>#REF!</v>
      </c>
      <c r="O511" s="204" t="s">
        <v>2460</v>
      </c>
    </row>
    <row r="512" spans="1:15" ht="24.6" customHeight="1" outlineLevel="2">
      <c r="A512" s="477"/>
      <c r="B512" s="1155" t="s">
        <v>733</v>
      </c>
      <c r="C512" s="89">
        <v>1</v>
      </c>
      <c r="D512" s="477" t="s">
        <v>18</v>
      </c>
      <c r="E512" s="111"/>
      <c r="F512" s="89"/>
      <c r="G512" s="105"/>
      <c r="H512" s="89"/>
      <c r="I512" s="70"/>
      <c r="J512" s="477"/>
      <c r="L512" s="148" t="s">
        <v>3085</v>
      </c>
      <c r="M512" s="148" t="s">
        <v>3085</v>
      </c>
      <c r="O512" s="204"/>
    </row>
    <row r="513" spans="1:15" ht="24.6" customHeight="1" outlineLevel="2">
      <c r="A513" s="424"/>
      <c r="B513" s="1159" t="s">
        <v>773</v>
      </c>
      <c r="C513" s="89">
        <v>1</v>
      </c>
      <c r="D513" s="424" t="s">
        <v>18</v>
      </c>
      <c r="E513" s="111"/>
      <c r="F513" s="89"/>
      <c r="G513" s="105"/>
      <c r="H513" s="89"/>
      <c r="I513" s="70"/>
      <c r="J513" s="477"/>
      <c r="L513" s="148" t="s">
        <v>3085</v>
      </c>
      <c r="M513" s="148" t="s">
        <v>3085</v>
      </c>
      <c r="O513" s="204"/>
    </row>
    <row r="514" spans="1:15" ht="24.6" customHeight="1" outlineLevel="2">
      <c r="A514" s="477"/>
      <c r="B514" s="1155" t="s">
        <v>734</v>
      </c>
      <c r="C514" s="89">
        <v>1</v>
      </c>
      <c r="D514" s="477" t="s">
        <v>18</v>
      </c>
      <c r="E514" s="111"/>
      <c r="F514" s="89"/>
      <c r="G514" s="105"/>
      <c r="H514" s="89"/>
      <c r="I514" s="70"/>
      <c r="J514" s="477"/>
      <c r="L514" s="148" t="s">
        <v>3085</v>
      </c>
      <c r="M514" s="148" t="s">
        <v>3085</v>
      </c>
      <c r="O514" s="204"/>
    </row>
    <row r="515" spans="1:15" ht="24.6" customHeight="1" outlineLevel="2">
      <c r="A515" s="477"/>
      <c r="B515" s="1155" t="s">
        <v>654</v>
      </c>
      <c r="C515" s="92"/>
      <c r="D515" s="116"/>
      <c r="E515" s="71"/>
      <c r="F515" s="71"/>
      <c r="G515" s="66"/>
      <c r="H515" s="58"/>
      <c r="I515" s="70"/>
      <c r="J515" s="477"/>
      <c r="L515" s="148"/>
      <c r="M515" s="148"/>
      <c r="O515" s="204"/>
    </row>
    <row r="516" spans="1:15" ht="24.6" customHeight="1" outlineLevel="2">
      <c r="A516" s="477"/>
      <c r="B516" s="1166" t="s">
        <v>774</v>
      </c>
      <c r="C516" s="89"/>
      <c r="D516" s="107"/>
      <c r="E516" s="71"/>
      <c r="F516" s="71"/>
      <c r="G516" s="66"/>
      <c r="H516" s="58"/>
      <c r="I516" s="70"/>
      <c r="J516" s="477"/>
      <c r="L516" s="148"/>
      <c r="M516" s="148"/>
      <c r="O516" s="204"/>
    </row>
    <row r="517" spans="1:15" ht="24.6" customHeight="1" outlineLevel="2">
      <c r="A517" s="477"/>
      <c r="B517" s="1166" t="s">
        <v>775</v>
      </c>
      <c r="C517" s="89">
        <v>38</v>
      </c>
      <c r="D517" s="107" t="s">
        <v>2</v>
      </c>
      <c r="E517" s="89"/>
      <c r="F517" s="89"/>
      <c r="G517" s="89"/>
      <c r="H517" s="89"/>
      <c r="I517" s="89"/>
      <c r="J517" s="356"/>
      <c r="L517" s="118" t="e">
        <f>VLOOKUP($O517,#REF!,6,FALSE)</f>
        <v>#REF!</v>
      </c>
      <c r="M517" s="118" t="e">
        <f>VLOOKUP($O517,#REF!,7,FALSE)</f>
        <v>#REF!</v>
      </c>
      <c r="O517" s="204" t="s">
        <v>2143</v>
      </c>
    </row>
    <row r="518" spans="1:15" ht="24.6" customHeight="1" outlineLevel="2">
      <c r="A518" s="477"/>
      <c r="B518" s="1155" t="s">
        <v>776</v>
      </c>
      <c r="C518" s="89"/>
      <c r="D518" s="477"/>
      <c r="E518" s="71"/>
      <c r="F518" s="71"/>
      <c r="G518" s="66"/>
      <c r="H518" s="58"/>
      <c r="I518" s="70"/>
      <c r="J518" s="477"/>
      <c r="L518" s="148"/>
      <c r="M518" s="148"/>
      <c r="O518" s="204"/>
    </row>
    <row r="519" spans="1:15" ht="24.6" customHeight="1" outlineLevel="2">
      <c r="A519" s="477"/>
      <c r="B519" s="1166" t="s">
        <v>775</v>
      </c>
      <c r="C519" s="89">
        <v>48</v>
      </c>
      <c r="D519" s="107" t="s">
        <v>2</v>
      </c>
      <c r="E519" s="89"/>
      <c r="F519" s="89"/>
      <c r="G519" s="89"/>
      <c r="H519" s="89"/>
      <c r="I519" s="89"/>
      <c r="J519" s="356"/>
      <c r="L519" s="118" t="e">
        <f>VLOOKUP($O519,#REF!,6,FALSE)</f>
        <v>#REF!</v>
      </c>
      <c r="M519" s="118" t="e">
        <f>VLOOKUP($O519,#REF!,7,FALSE)</f>
        <v>#REF!</v>
      </c>
      <c r="O519" s="204" t="s">
        <v>2462</v>
      </c>
    </row>
    <row r="520" spans="1:15" ht="24.6" customHeight="1" outlineLevel="2">
      <c r="A520" s="477"/>
      <c r="B520" s="1155" t="s">
        <v>104</v>
      </c>
      <c r="C520" s="89">
        <v>4</v>
      </c>
      <c r="D520" s="477" t="s">
        <v>2</v>
      </c>
      <c r="E520" s="89"/>
      <c r="F520" s="89"/>
      <c r="G520" s="89"/>
      <c r="H520" s="89"/>
      <c r="I520" s="89"/>
      <c r="J520" s="356"/>
      <c r="L520" s="118" t="e">
        <f>VLOOKUP($O520,#REF!,6,FALSE)</f>
        <v>#REF!</v>
      </c>
      <c r="M520" s="118" t="e">
        <f>VLOOKUP($O520,#REF!,7,FALSE)</f>
        <v>#REF!</v>
      </c>
      <c r="O520" s="204" t="s">
        <v>2463</v>
      </c>
    </row>
    <row r="521" spans="1:15" ht="24.6" customHeight="1" outlineLevel="2">
      <c r="A521" s="641"/>
      <c r="B521" s="1155" t="s">
        <v>105</v>
      </c>
      <c r="C521" s="89">
        <v>2</v>
      </c>
      <c r="D521" s="477" t="s">
        <v>2</v>
      </c>
      <c r="E521" s="89"/>
      <c r="F521" s="89"/>
      <c r="G521" s="89"/>
      <c r="H521" s="89"/>
      <c r="I521" s="89"/>
      <c r="J521" s="356"/>
      <c r="L521" s="118" t="e">
        <f>VLOOKUP($O521,#REF!,6,FALSE)</f>
        <v>#REF!</v>
      </c>
      <c r="M521" s="118" t="e">
        <f>VLOOKUP($O521,#REF!,7,FALSE)</f>
        <v>#REF!</v>
      </c>
      <c r="O521" s="204" t="s">
        <v>2464</v>
      </c>
    </row>
    <row r="522" spans="1:15" ht="24.6" customHeight="1" outlineLevel="2">
      <c r="A522" s="477"/>
      <c r="B522" s="1155" t="s">
        <v>746</v>
      </c>
      <c r="C522" s="89"/>
      <c r="D522" s="477"/>
      <c r="E522" s="71"/>
      <c r="F522" s="71"/>
      <c r="G522" s="66"/>
      <c r="H522" s="58"/>
      <c r="I522" s="70"/>
      <c r="J522" s="477"/>
      <c r="L522" s="148"/>
      <c r="M522" s="148"/>
      <c r="O522" s="204"/>
    </row>
    <row r="523" spans="1:15" ht="24.6" customHeight="1" outlineLevel="2">
      <c r="A523" s="477"/>
      <c r="B523" s="1166" t="s">
        <v>775</v>
      </c>
      <c r="C523" s="89">
        <v>3</v>
      </c>
      <c r="D523" s="107" t="s">
        <v>2</v>
      </c>
      <c r="E523" s="89"/>
      <c r="F523" s="89"/>
      <c r="G523" s="89"/>
      <c r="H523" s="89"/>
      <c r="I523" s="89"/>
      <c r="J523" s="356"/>
      <c r="L523" s="118" t="e">
        <f>VLOOKUP($O523,#REF!,6,FALSE)</f>
        <v>#REF!</v>
      </c>
      <c r="M523" s="118" t="e">
        <f>VLOOKUP($O523,#REF!,7,FALSE)</f>
        <v>#REF!</v>
      </c>
      <c r="O523" s="204" t="s">
        <v>2440</v>
      </c>
    </row>
    <row r="524" spans="1:15" ht="24.6" customHeight="1" outlineLevel="2">
      <c r="A524" s="477"/>
      <c r="B524" s="1155" t="s">
        <v>104</v>
      </c>
      <c r="C524" s="89">
        <v>4</v>
      </c>
      <c r="D524" s="477" t="s">
        <v>2</v>
      </c>
      <c r="E524" s="89"/>
      <c r="F524" s="89"/>
      <c r="G524" s="89"/>
      <c r="H524" s="89"/>
      <c r="I524" s="89"/>
      <c r="J524" s="356"/>
      <c r="L524" s="118" t="e">
        <f>VLOOKUP($O524,#REF!,6,FALSE)</f>
        <v>#REF!</v>
      </c>
      <c r="M524" s="118" t="e">
        <f>VLOOKUP($O524,#REF!,7,FALSE)</f>
        <v>#REF!</v>
      </c>
      <c r="O524" s="204" t="s">
        <v>2437</v>
      </c>
    </row>
    <row r="525" spans="1:15" ht="24.6" customHeight="1" outlineLevel="2">
      <c r="A525" s="424"/>
      <c r="B525" s="1166" t="s">
        <v>105</v>
      </c>
      <c r="C525" s="89">
        <v>2</v>
      </c>
      <c r="D525" s="573" t="s">
        <v>2</v>
      </c>
      <c r="E525" s="89"/>
      <c r="F525" s="89"/>
      <c r="G525" s="89"/>
      <c r="H525" s="89"/>
      <c r="I525" s="89"/>
      <c r="J525" s="356"/>
      <c r="L525" s="118" t="e">
        <f>VLOOKUP($O525,#REF!,6,FALSE)</f>
        <v>#REF!</v>
      </c>
      <c r="M525" s="118" t="e">
        <f>VLOOKUP($O525,#REF!,7,FALSE)</f>
        <v>#REF!</v>
      </c>
      <c r="O525" s="204" t="s">
        <v>2438</v>
      </c>
    </row>
    <row r="526" spans="1:15" ht="24.6" customHeight="1" outlineLevel="2">
      <c r="A526" s="477"/>
      <c r="B526" s="1155" t="s">
        <v>106</v>
      </c>
      <c r="C526" s="89">
        <v>4</v>
      </c>
      <c r="D526" s="477" t="s">
        <v>2</v>
      </c>
      <c r="E526" s="89"/>
      <c r="F526" s="89"/>
      <c r="G526" s="89"/>
      <c r="H526" s="89"/>
      <c r="I526" s="89"/>
      <c r="J526" s="356"/>
      <c r="L526" s="118" t="e">
        <f>VLOOKUP($O526,#REF!,6,FALSE)</f>
        <v>#REF!</v>
      </c>
      <c r="M526" s="118" t="e">
        <f>VLOOKUP($O526,#REF!,7,FALSE)</f>
        <v>#REF!</v>
      </c>
      <c r="O526" s="204" t="s">
        <v>2465</v>
      </c>
    </row>
    <row r="527" spans="1:15" ht="24.6" customHeight="1" outlineLevel="2">
      <c r="A527" s="424"/>
      <c r="B527" s="1155" t="s">
        <v>108</v>
      </c>
      <c r="C527" s="89">
        <v>1</v>
      </c>
      <c r="D527" s="573" t="s">
        <v>2</v>
      </c>
      <c r="E527" s="89"/>
      <c r="F527" s="89"/>
      <c r="G527" s="89"/>
      <c r="H527" s="89"/>
      <c r="I527" s="89"/>
      <c r="J527" s="356"/>
      <c r="L527" s="118" t="e">
        <f>VLOOKUP($O527,#REF!,6,FALSE)</f>
        <v>#REF!</v>
      </c>
      <c r="M527" s="118" t="s">
        <v>3089</v>
      </c>
      <c r="O527" s="204" t="s">
        <v>2466</v>
      </c>
    </row>
    <row r="528" spans="1:15" ht="24.6" customHeight="1" outlineLevel="1">
      <c r="A528" s="494"/>
      <c r="B528" s="1128" t="s">
        <v>149</v>
      </c>
      <c r="C528" s="418"/>
      <c r="D528" s="494"/>
      <c r="E528" s="418"/>
      <c r="F528" s="544"/>
      <c r="G528" s="544"/>
      <c r="H528" s="544"/>
      <c r="I528" s="544"/>
      <c r="J528" s="642"/>
      <c r="L528" s="614"/>
      <c r="M528" s="614"/>
      <c r="O528" s="616"/>
    </row>
    <row r="529" spans="1:15" ht="24.6" customHeight="1" outlineLevel="1">
      <c r="A529" s="650">
        <v>3.3</v>
      </c>
      <c r="B529" s="1161" t="s">
        <v>777</v>
      </c>
      <c r="C529" s="202"/>
      <c r="D529" s="650"/>
      <c r="E529" s="202"/>
      <c r="F529" s="202"/>
      <c r="G529" s="202"/>
      <c r="H529" s="202"/>
      <c r="I529" s="202"/>
      <c r="J529" s="424"/>
      <c r="L529" s="202"/>
      <c r="M529" s="202"/>
      <c r="O529" s="338"/>
    </row>
    <row r="530" spans="1:15" ht="24.6" customHeight="1" outlineLevel="2">
      <c r="A530" s="499"/>
      <c r="B530" s="1154" t="s">
        <v>778</v>
      </c>
      <c r="C530" s="89"/>
      <c r="D530" s="107"/>
      <c r="E530" s="58"/>
      <c r="F530" s="66"/>
      <c r="G530" s="66"/>
      <c r="H530" s="58"/>
      <c r="I530" s="58"/>
      <c r="J530" s="477"/>
      <c r="L530" s="90"/>
      <c r="M530" s="90"/>
      <c r="O530" s="205"/>
    </row>
    <row r="531" spans="1:15" ht="24.6" customHeight="1" outlineLevel="2">
      <c r="A531" s="499"/>
      <c r="B531" s="1155" t="s">
        <v>107</v>
      </c>
      <c r="C531" s="89">
        <v>129</v>
      </c>
      <c r="D531" s="477" t="s">
        <v>645</v>
      </c>
      <c r="E531" s="89"/>
      <c r="F531" s="89"/>
      <c r="G531" s="89"/>
      <c r="H531" s="89"/>
      <c r="I531" s="89"/>
      <c r="J531" s="356"/>
      <c r="L531" s="118" t="e">
        <f>VLOOKUP($O531,#REF!,6,FALSE)</f>
        <v>#REF!</v>
      </c>
      <c r="M531" s="118" t="e">
        <f>VLOOKUP($O531,#REF!,7,FALSE)</f>
        <v>#REF!</v>
      </c>
      <c r="O531" s="204" t="s">
        <v>2389</v>
      </c>
    </row>
    <row r="532" spans="1:15" ht="24.6" customHeight="1" outlineLevel="2">
      <c r="A532" s="499"/>
      <c r="B532" s="1155" t="s">
        <v>105</v>
      </c>
      <c r="C532" s="89">
        <v>7</v>
      </c>
      <c r="D532" s="477" t="s">
        <v>645</v>
      </c>
      <c r="E532" s="89"/>
      <c r="F532" s="89"/>
      <c r="G532" s="89"/>
      <c r="H532" s="89"/>
      <c r="I532" s="89"/>
      <c r="J532" s="356"/>
      <c r="L532" s="118" t="e">
        <f>VLOOKUP($O532,#REF!,6,FALSE)</f>
        <v>#REF!</v>
      </c>
      <c r="M532" s="118" t="e">
        <f>VLOOKUP($O532,#REF!,7,FALSE)</f>
        <v>#REF!</v>
      </c>
      <c r="O532" s="204" t="s">
        <v>2390</v>
      </c>
    </row>
    <row r="533" spans="1:15" ht="24.6" customHeight="1" outlineLevel="2">
      <c r="A533" s="499"/>
      <c r="B533" s="1155" t="s">
        <v>106</v>
      </c>
      <c r="C533" s="89">
        <v>10</v>
      </c>
      <c r="D533" s="477" t="s">
        <v>645</v>
      </c>
      <c r="E533" s="89"/>
      <c r="F533" s="89"/>
      <c r="G533" s="89"/>
      <c r="H533" s="89"/>
      <c r="I533" s="89"/>
      <c r="J533" s="356"/>
      <c r="L533" s="118" t="e">
        <f>VLOOKUP($O533,#REF!,6,FALSE)</f>
        <v>#REF!</v>
      </c>
      <c r="M533" s="118" t="e">
        <f>VLOOKUP($O533,#REF!,7,FALSE)</f>
        <v>#REF!</v>
      </c>
      <c r="O533" s="204" t="s">
        <v>2460</v>
      </c>
    </row>
    <row r="534" spans="1:15" ht="24.6" customHeight="1" outlineLevel="2">
      <c r="A534" s="499"/>
      <c r="B534" s="1155" t="s">
        <v>696</v>
      </c>
      <c r="C534" s="89">
        <v>1</v>
      </c>
      <c r="D534" s="477" t="s">
        <v>18</v>
      </c>
      <c r="E534" s="111"/>
      <c r="F534" s="89"/>
      <c r="G534" s="105"/>
      <c r="H534" s="89"/>
      <c r="I534" s="70"/>
      <c r="J534" s="477"/>
      <c r="L534" s="148" t="s">
        <v>3085</v>
      </c>
      <c r="M534" s="148" t="s">
        <v>3085</v>
      </c>
      <c r="O534" s="204"/>
    </row>
    <row r="535" spans="1:15" ht="24.6" customHeight="1" outlineLevel="2">
      <c r="A535" s="500"/>
      <c r="B535" s="1159" t="s">
        <v>697</v>
      </c>
      <c r="C535" s="89">
        <v>1</v>
      </c>
      <c r="D535" s="424" t="s">
        <v>18</v>
      </c>
      <c r="E535" s="111"/>
      <c r="F535" s="89"/>
      <c r="G535" s="105"/>
      <c r="H535" s="89"/>
      <c r="I535" s="70"/>
      <c r="J535" s="477"/>
      <c r="L535" s="148" t="s">
        <v>3085</v>
      </c>
      <c r="M535" s="148" t="s">
        <v>3085</v>
      </c>
      <c r="O535" s="204"/>
    </row>
    <row r="536" spans="1:15" ht="24.6" customHeight="1" outlineLevel="2">
      <c r="A536" s="499"/>
      <c r="B536" s="1155" t="s">
        <v>698</v>
      </c>
      <c r="C536" s="89">
        <v>1</v>
      </c>
      <c r="D536" s="477" t="s">
        <v>18</v>
      </c>
      <c r="E536" s="111"/>
      <c r="F536" s="89"/>
      <c r="G536" s="105"/>
      <c r="H536" s="89"/>
      <c r="I536" s="70"/>
      <c r="J536" s="477"/>
      <c r="L536" s="148" t="s">
        <v>3085</v>
      </c>
      <c r="M536" s="148" t="s">
        <v>3085</v>
      </c>
      <c r="O536" s="204"/>
    </row>
    <row r="537" spans="1:15" ht="24.6" customHeight="1" outlineLevel="2">
      <c r="A537" s="477"/>
      <c r="B537" s="1155" t="s">
        <v>654</v>
      </c>
      <c r="C537" s="92"/>
      <c r="D537" s="116"/>
      <c r="E537" s="71"/>
      <c r="F537" s="71"/>
      <c r="G537" s="66"/>
      <c r="H537" s="58"/>
      <c r="I537" s="70"/>
      <c r="J537" s="477"/>
      <c r="L537" s="148"/>
      <c r="M537" s="148"/>
      <c r="O537" s="204"/>
    </row>
    <row r="538" spans="1:15" ht="24.6" customHeight="1" outlineLevel="2">
      <c r="A538" s="477"/>
      <c r="B538" s="1166" t="s">
        <v>774</v>
      </c>
      <c r="C538" s="89"/>
      <c r="D538" s="107"/>
      <c r="E538" s="71"/>
      <c r="F538" s="71"/>
      <c r="G538" s="66"/>
      <c r="H538" s="58"/>
      <c r="I538" s="70"/>
      <c r="J538" s="477"/>
      <c r="L538" s="148"/>
      <c r="M538" s="148"/>
      <c r="O538" s="204"/>
    </row>
    <row r="539" spans="1:15" ht="24.6" customHeight="1" outlineLevel="2">
      <c r="A539" s="477"/>
      <c r="B539" s="1166" t="s">
        <v>775</v>
      </c>
      <c r="C539" s="89">
        <v>26</v>
      </c>
      <c r="D539" s="107" t="s">
        <v>2</v>
      </c>
      <c r="E539" s="89"/>
      <c r="F539" s="89"/>
      <c r="G539" s="89"/>
      <c r="H539" s="89"/>
      <c r="I539" s="89"/>
      <c r="J539" s="356"/>
      <c r="L539" s="118" t="e">
        <f>VLOOKUP($O539,#REF!,6,FALSE)</f>
        <v>#REF!</v>
      </c>
      <c r="M539" s="118" t="e">
        <f>VLOOKUP($O539,#REF!,7,FALSE)</f>
        <v>#REF!</v>
      </c>
      <c r="O539" s="204" t="s">
        <v>2143</v>
      </c>
    </row>
    <row r="540" spans="1:15" ht="24.6" customHeight="1" outlineLevel="2">
      <c r="A540" s="477"/>
      <c r="B540" s="1155" t="s">
        <v>776</v>
      </c>
      <c r="C540" s="89"/>
      <c r="D540" s="477"/>
      <c r="E540" s="71"/>
      <c r="F540" s="71"/>
      <c r="G540" s="66"/>
      <c r="H540" s="58"/>
      <c r="I540" s="70"/>
      <c r="J540" s="477"/>
      <c r="L540" s="148"/>
      <c r="M540" s="148"/>
      <c r="O540" s="204"/>
    </row>
    <row r="541" spans="1:15" ht="24.6" customHeight="1" outlineLevel="2">
      <c r="A541" s="499"/>
      <c r="B541" s="1166" t="s">
        <v>775</v>
      </c>
      <c r="C541" s="89">
        <v>42</v>
      </c>
      <c r="D541" s="107" t="s">
        <v>2</v>
      </c>
      <c r="E541" s="89"/>
      <c r="F541" s="89"/>
      <c r="G541" s="89"/>
      <c r="H541" s="89"/>
      <c r="I541" s="89"/>
      <c r="J541" s="356"/>
      <c r="L541" s="118" t="e">
        <f>VLOOKUP($O541,#REF!,6,FALSE)</f>
        <v>#REF!</v>
      </c>
      <c r="M541" s="118" t="e">
        <f>VLOOKUP($O541,#REF!,7,FALSE)</f>
        <v>#REF!</v>
      </c>
      <c r="O541" s="204" t="s">
        <v>2462</v>
      </c>
    </row>
    <row r="542" spans="1:15" ht="24.6" customHeight="1" outlineLevel="2">
      <c r="A542" s="477"/>
      <c r="B542" s="1155" t="s">
        <v>727</v>
      </c>
      <c r="C542" s="89"/>
      <c r="D542" s="477"/>
      <c r="E542" s="71"/>
      <c r="F542" s="71"/>
      <c r="G542" s="66"/>
      <c r="H542" s="58"/>
      <c r="I542" s="70"/>
      <c r="J542" s="477"/>
      <c r="L542" s="148"/>
      <c r="M542" s="148"/>
      <c r="O542" s="204"/>
    </row>
    <row r="543" spans="1:15" ht="24.6" customHeight="1" outlineLevel="2">
      <c r="A543" s="477"/>
      <c r="B543" s="1166" t="s">
        <v>775</v>
      </c>
      <c r="C543" s="89">
        <v>7</v>
      </c>
      <c r="D543" s="107" t="s">
        <v>2</v>
      </c>
      <c r="E543" s="89"/>
      <c r="F543" s="89"/>
      <c r="G543" s="89"/>
      <c r="H543" s="89"/>
      <c r="I543" s="89"/>
      <c r="J543" s="356"/>
      <c r="L543" s="118" t="e">
        <f>VLOOKUP($O543,#REF!,6,FALSE)</f>
        <v>#REF!</v>
      </c>
      <c r="M543" s="118" t="e">
        <f>VLOOKUP($O543,#REF!,7,FALSE)</f>
        <v>#REF!</v>
      </c>
      <c r="O543" s="204" t="s">
        <v>2440</v>
      </c>
    </row>
    <row r="544" spans="1:15" ht="24.6" customHeight="1" outlineLevel="2">
      <c r="A544" s="641"/>
      <c r="B544" s="1155" t="s">
        <v>105</v>
      </c>
      <c r="C544" s="89">
        <v>1</v>
      </c>
      <c r="D544" s="477" t="s">
        <v>2</v>
      </c>
      <c r="E544" s="89"/>
      <c r="F544" s="89"/>
      <c r="G544" s="89"/>
      <c r="H544" s="89"/>
      <c r="I544" s="89"/>
      <c r="J544" s="356"/>
      <c r="L544" s="118" t="e">
        <f>VLOOKUP($O544,#REF!,6,FALSE)</f>
        <v>#REF!</v>
      </c>
      <c r="M544" s="118" t="e">
        <f>VLOOKUP($O544,#REF!,7,FALSE)</f>
        <v>#REF!</v>
      </c>
      <c r="O544" s="204" t="s">
        <v>2438</v>
      </c>
    </row>
    <row r="545" spans="1:15" ht="24.6" customHeight="1" outlineLevel="2">
      <c r="A545" s="477"/>
      <c r="B545" s="1155" t="s">
        <v>106</v>
      </c>
      <c r="C545" s="89">
        <v>1</v>
      </c>
      <c r="D545" s="477" t="s">
        <v>2</v>
      </c>
      <c r="E545" s="89"/>
      <c r="F545" s="89"/>
      <c r="G545" s="89"/>
      <c r="H545" s="89"/>
      <c r="I545" s="89"/>
      <c r="J545" s="356"/>
      <c r="L545" s="118" t="e">
        <f>VLOOKUP($O545,#REF!,6,FALSE)</f>
        <v>#REF!</v>
      </c>
      <c r="M545" s="118" t="e">
        <f>VLOOKUP($O545,#REF!,7,FALSE)</f>
        <v>#REF!</v>
      </c>
      <c r="O545" s="204" t="s">
        <v>2465</v>
      </c>
    </row>
    <row r="546" spans="1:15" ht="24.6" customHeight="1" outlineLevel="1">
      <c r="A546" s="494"/>
      <c r="B546" s="1128" t="s">
        <v>151</v>
      </c>
      <c r="C546" s="418"/>
      <c r="D546" s="494"/>
      <c r="E546" s="418"/>
      <c r="F546" s="544"/>
      <c r="G546" s="544"/>
      <c r="H546" s="544"/>
      <c r="I546" s="544"/>
      <c r="J546" s="642"/>
      <c r="L546" s="614"/>
      <c r="M546" s="614"/>
      <c r="O546" s="616"/>
    </row>
    <row r="547" spans="1:15" ht="24.6" customHeight="1" outlineLevel="1">
      <c r="A547" s="499">
        <v>3.4</v>
      </c>
      <c r="B547" s="1161" t="s">
        <v>779</v>
      </c>
      <c r="C547" s="192"/>
      <c r="D547" s="643"/>
      <c r="E547" s="198"/>
      <c r="F547" s="198"/>
      <c r="G547" s="198"/>
      <c r="H547" s="198"/>
      <c r="I547" s="198"/>
      <c r="J547" s="424"/>
      <c r="L547" s="199"/>
      <c r="M547" s="199"/>
      <c r="O547" s="334"/>
    </row>
    <row r="548" spans="1:15" ht="24.6" customHeight="1" outlineLevel="2">
      <c r="A548" s="477"/>
      <c r="B548" s="1155" t="s">
        <v>772</v>
      </c>
      <c r="C548" s="89"/>
      <c r="D548" s="107"/>
      <c r="E548" s="58"/>
      <c r="F548" s="66"/>
      <c r="G548" s="66"/>
      <c r="H548" s="58"/>
      <c r="I548" s="58"/>
      <c r="J548" s="477"/>
      <c r="L548" s="90"/>
      <c r="M548" s="90"/>
      <c r="O548" s="205"/>
    </row>
    <row r="549" spans="1:15" ht="24.6" customHeight="1" outlineLevel="2">
      <c r="A549" s="477"/>
      <c r="B549" s="1155" t="s">
        <v>107</v>
      </c>
      <c r="C549" s="89">
        <v>35</v>
      </c>
      <c r="D549" s="477" t="s">
        <v>645</v>
      </c>
      <c r="E549" s="89"/>
      <c r="F549" s="89"/>
      <c r="G549" s="89"/>
      <c r="H549" s="89"/>
      <c r="I549" s="89"/>
      <c r="J549" s="356"/>
      <c r="L549" s="118" t="e">
        <f>VLOOKUP($O549,#REF!,6,FALSE)</f>
        <v>#REF!</v>
      </c>
      <c r="M549" s="118" t="e">
        <f>VLOOKUP($O549,#REF!,7,FALSE)</f>
        <v>#REF!</v>
      </c>
      <c r="O549" s="204" t="s">
        <v>2389</v>
      </c>
    </row>
    <row r="550" spans="1:15" ht="24.6" customHeight="1" outlineLevel="2">
      <c r="A550" s="477"/>
      <c r="B550" s="1155" t="s">
        <v>104</v>
      </c>
      <c r="C550" s="89">
        <v>13</v>
      </c>
      <c r="D550" s="477" t="s">
        <v>645</v>
      </c>
      <c r="E550" s="89"/>
      <c r="F550" s="89"/>
      <c r="G550" s="89"/>
      <c r="H550" s="89"/>
      <c r="I550" s="89"/>
      <c r="J550" s="356"/>
      <c r="L550" s="118" t="e">
        <f>VLOOKUP($O550,#REF!,6,FALSE)</f>
        <v>#REF!</v>
      </c>
      <c r="M550" s="118" t="e">
        <f>VLOOKUP($O550,#REF!,7,FALSE)</f>
        <v>#REF!</v>
      </c>
      <c r="O550" s="204" t="s">
        <v>2423</v>
      </c>
    </row>
    <row r="551" spans="1:15" ht="24.6" customHeight="1" outlineLevel="2">
      <c r="A551" s="477"/>
      <c r="B551" s="1155" t="s">
        <v>105</v>
      </c>
      <c r="C551" s="89">
        <v>57</v>
      </c>
      <c r="D551" s="477" t="s">
        <v>645</v>
      </c>
      <c r="E551" s="89"/>
      <c r="F551" s="89"/>
      <c r="G551" s="89"/>
      <c r="H551" s="89"/>
      <c r="I551" s="89"/>
      <c r="J551" s="356"/>
      <c r="L551" s="118" t="e">
        <f>VLOOKUP($O551,#REF!,6,FALSE)</f>
        <v>#REF!</v>
      </c>
      <c r="M551" s="118" t="e">
        <f>VLOOKUP($O551,#REF!,7,FALSE)</f>
        <v>#REF!</v>
      </c>
      <c r="O551" s="204" t="s">
        <v>2390</v>
      </c>
    </row>
    <row r="552" spans="1:15" ht="24.6" customHeight="1" outlineLevel="2">
      <c r="A552" s="477"/>
      <c r="B552" s="1155" t="s">
        <v>106</v>
      </c>
      <c r="C552" s="89">
        <v>41</v>
      </c>
      <c r="D552" s="477" t="s">
        <v>645</v>
      </c>
      <c r="E552" s="89"/>
      <c r="F552" s="89"/>
      <c r="G552" s="89"/>
      <c r="H552" s="89"/>
      <c r="I552" s="89"/>
      <c r="J552" s="356"/>
      <c r="L552" s="118" t="e">
        <f>VLOOKUP($O552,#REF!,6,FALSE)</f>
        <v>#REF!</v>
      </c>
      <c r="M552" s="118" t="e">
        <f>VLOOKUP($O552,#REF!,7,FALSE)</f>
        <v>#REF!</v>
      </c>
      <c r="O552" s="204" t="s">
        <v>2460</v>
      </c>
    </row>
    <row r="553" spans="1:15" ht="24.6" customHeight="1" outlineLevel="2">
      <c r="A553" s="477"/>
      <c r="B553" s="1155" t="s">
        <v>733</v>
      </c>
      <c r="C553" s="89">
        <v>1</v>
      </c>
      <c r="D553" s="477" t="s">
        <v>18</v>
      </c>
      <c r="E553" s="111"/>
      <c r="F553" s="89"/>
      <c r="G553" s="105"/>
      <c r="H553" s="89"/>
      <c r="I553" s="70"/>
      <c r="J553" s="477"/>
      <c r="L553" s="148" t="s">
        <v>3085</v>
      </c>
      <c r="M553" s="148" t="s">
        <v>3085</v>
      </c>
      <c r="O553" s="204"/>
    </row>
    <row r="554" spans="1:15" ht="24.6" customHeight="1" outlineLevel="2">
      <c r="A554" s="424"/>
      <c r="B554" s="1159" t="s">
        <v>773</v>
      </c>
      <c r="C554" s="89">
        <v>1</v>
      </c>
      <c r="D554" s="424" t="s">
        <v>18</v>
      </c>
      <c r="E554" s="111"/>
      <c r="F554" s="89"/>
      <c r="G554" s="105"/>
      <c r="H554" s="89"/>
      <c r="I554" s="70"/>
      <c r="J554" s="477"/>
      <c r="L554" s="148" t="s">
        <v>3085</v>
      </c>
      <c r="M554" s="148" t="s">
        <v>3085</v>
      </c>
      <c r="O554" s="204"/>
    </row>
    <row r="555" spans="1:15" ht="24.6" customHeight="1" outlineLevel="2">
      <c r="A555" s="477"/>
      <c r="B555" s="1155" t="s">
        <v>734</v>
      </c>
      <c r="C555" s="89">
        <v>1</v>
      </c>
      <c r="D555" s="477" t="s">
        <v>18</v>
      </c>
      <c r="E555" s="111"/>
      <c r="F555" s="89"/>
      <c r="G555" s="105"/>
      <c r="H555" s="89"/>
      <c r="I555" s="70"/>
      <c r="J555" s="477"/>
      <c r="L555" s="148" t="s">
        <v>3085</v>
      </c>
      <c r="M555" s="148" t="s">
        <v>3085</v>
      </c>
      <c r="O555" s="204"/>
    </row>
    <row r="556" spans="1:15" ht="24.6" customHeight="1" outlineLevel="2">
      <c r="A556" s="477"/>
      <c r="B556" s="1155" t="s">
        <v>654</v>
      </c>
      <c r="C556" s="92"/>
      <c r="D556" s="116"/>
      <c r="E556" s="71"/>
      <c r="F556" s="71"/>
      <c r="G556" s="66"/>
      <c r="H556" s="58"/>
      <c r="I556" s="70"/>
      <c r="J556" s="477"/>
      <c r="L556" s="148"/>
      <c r="M556" s="148"/>
      <c r="O556" s="204"/>
    </row>
    <row r="557" spans="1:15" ht="24.6" customHeight="1" outlineLevel="2">
      <c r="A557" s="477"/>
      <c r="B557" s="1166" t="s">
        <v>774</v>
      </c>
      <c r="C557" s="89"/>
      <c r="D557" s="107"/>
      <c r="E557" s="71"/>
      <c r="F557" s="71"/>
      <c r="G557" s="66"/>
      <c r="H557" s="58"/>
      <c r="I557" s="70"/>
      <c r="J557" s="477"/>
      <c r="L557" s="148"/>
      <c r="M557" s="148"/>
      <c r="O557" s="204"/>
    </row>
    <row r="558" spans="1:15" ht="24.6" customHeight="1" outlineLevel="2">
      <c r="A558" s="477"/>
      <c r="B558" s="1166" t="s">
        <v>780</v>
      </c>
      <c r="C558" s="89">
        <v>10</v>
      </c>
      <c r="D558" s="107" t="s">
        <v>2</v>
      </c>
      <c r="E558" s="89"/>
      <c r="F558" s="89"/>
      <c r="G558" s="89"/>
      <c r="H558" s="89"/>
      <c r="I558" s="89"/>
      <c r="J558" s="356"/>
      <c r="L558" s="118" t="e">
        <f>VLOOKUP($O558,#REF!,6,FALSE)</f>
        <v>#REF!</v>
      </c>
      <c r="M558" s="118" t="e">
        <f>VLOOKUP($O558,#REF!,7,FALSE)</f>
        <v>#REF!</v>
      </c>
      <c r="O558" s="204" t="s">
        <v>2143</v>
      </c>
    </row>
    <row r="559" spans="1:15" ht="24.6" customHeight="1" outlineLevel="2">
      <c r="A559" s="477"/>
      <c r="B559" s="1155" t="s">
        <v>776</v>
      </c>
      <c r="C559" s="89"/>
      <c r="D559" s="477"/>
      <c r="E559" s="71"/>
      <c r="F559" s="71"/>
      <c r="G559" s="66"/>
      <c r="H559" s="58"/>
      <c r="I559" s="70"/>
      <c r="J559" s="477"/>
      <c r="L559" s="148"/>
      <c r="M559" s="148"/>
      <c r="O559" s="204"/>
    </row>
    <row r="560" spans="1:15" ht="24.6" customHeight="1" outlineLevel="2">
      <c r="A560" s="477"/>
      <c r="B560" s="1166" t="s">
        <v>775</v>
      </c>
      <c r="C560" s="89">
        <v>36</v>
      </c>
      <c r="D560" s="107" t="s">
        <v>2</v>
      </c>
      <c r="E560" s="89"/>
      <c r="F560" s="89"/>
      <c r="G560" s="89"/>
      <c r="H560" s="89"/>
      <c r="I560" s="89"/>
      <c r="J560" s="356"/>
      <c r="L560" s="118" t="e">
        <f>VLOOKUP($O560,#REF!,6,FALSE)</f>
        <v>#REF!</v>
      </c>
      <c r="M560" s="118" t="e">
        <f>VLOOKUP($O560,#REF!,7,FALSE)</f>
        <v>#REF!</v>
      </c>
      <c r="O560" s="204" t="s">
        <v>2462</v>
      </c>
    </row>
    <row r="561" spans="1:15" ht="24.6" customHeight="1" outlineLevel="2">
      <c r="A561" s="477"/>
      <c r="B561" s="1166" t="s">
        <v>781</v>
      </c>
      <c r="C561" s="89">
        <v>1</v>
      </c>
      <c r="D561" s="107" t="s">
        <v>2</v>
      </c>
      <c r="E561" s="89"/>
      <c r="F561" s="89"/>
      <c r="G561" s="89"/>
      <c r="H561" s="89"/>
      <c r="I561" s="89"/>
      <c r="J561" s="356"/>
      <c r="L561" s="118" t="e">
        <f>VLOOKUP($O561,#REF!,6,FALSE)</f>
        <v>#REF!</v>
      </c>
      <c r="M561" s="118" t="e">
        <f>VLOOKUP($O561,#REF!,7,FALSE)</f>
        <v>#REF!</v>
      </c>
      <c r="O561" s="204" t="s">
        <v>2463</v>
      </c>
    </row>
    <row r="562" spans="1:15" ht="24.6" customHeight="1" outlineLevel="2">
      <c r="A562" s="477"/>
      <c r="B562" s="1166" t="s">
        <v>782</v>
      </c>
      <c r="C562" s="89">
        <v>3</v>
      </c>
      <c r="D562" s="107" t="s">
        <v>2</v>
      </c>
      <c r="E562" s="89"/>
      <c r="F562" s="89"/>
      <c r="G562" s="89"/>
      <c r="H562" s="89"/>
      <c r="I562" s="89"/>
      <c r="J562" s="356"/>
      <c r="L562" s="118" t="e">
        <f>VLOOKUP($O562,#REF!,6,FALSE)</f>
        <v>#REF!</v>
      </c>
      <c r="M562" s="118" t="e">
        <f>VLOOKUP($O562,#REF!,7,FALSE)</f>
        <v>#REF!</v>
      </c>
      <c r="O562" s="204" t="s">
        <v>2464</v>
      </c>
    </row>
    <row r="563" spans="1:15" ht="24.6" customHeight="1" outlineLevel="2">
      <c r="A563" s="477"/>
      <c r="B563" s="1166" t="s">
        <v>783</v>
      </c>
      <c r="C563" s="89">
        <v>5</v>
      </c>
      <c r="D563" s="107" t="s">
        <v>2</v>
      </c>
      <c r="E563" s="89"/>
      <c r="F563" s="89"/>
      <c r="G563" s="89"/>
      <c r="H563" s="89"/>
      <c r="I563" s="89"/>
      <c r="J563" s="356"/>
      <c r="L563" s="118" t="e">
        <f>VLOOKUP($O563,#REF!,6,FALSE)</f>
        <v>#REF!</v>
      </c>
      <c r="M563" s="118" t="e">
        <f>VLOOKUP($O563,#REF!,7,FALSE)</f>
        <v>#REF!</v>
      </c>
      <c r="O563" s="204" t="s">
        <v>2467</v>
      </c>
    </row>
    <row r="564" spans="1:15" ht="24.6" customHeight="1" outlineLevel="2">
      <c r="A564" s="477"/>
      <c r="B564" s="1155" t="s">
        <v>746</v>
      </c>
      <c r="C564" s="89"/>
      <c r="D564" s="477"/>
      <c r="E564" s="71"/>
      <c r="F564" s="71"/>
      <c r="G564" s="66"/>
      <c r="H564" s="58"/>
      <c r="I564" s="70"/>
      <c r="J564" s="477"/>
      <c r="L564" s="148"/>
      <c r="M564" s="148"/>
      <c r="O564" s="204"/>
    </row>
    <row r="565" spans="1:15" ht="24.6" customHeight="1" outlineLevel="2">
      <c r="A565" s="477"/>
      <c r="B565" s="1155" t="s">
        <v>673</v>
      </c>
      <c r="C565" s="89">
        <v>3</v>
      </c>
      <c r="D565" s="477" t="s">
        <v>2</v>
      </c>
      <c r="E565" s="89"/>
      <c r="F565" s="89"/>
      <c r="G565" s="89"/>
      <c r="H565" s="89"/>
      <c r="I565" s="89"/>
      <c r="J565" s="356"/>
      <c r="L565" s="118" t="e">
        <f>VLOOKUP($O565,#REF!,6,FALSE)</f>
        <v>#REF!</v>
      </c>
      <c r="M565" s="118" t="e">
        <f>VLOOKUP($O565,#REF!,7,FALSE)</f>
        <v>#REF!</v>
      </c>
      <c r="O565" s="204" t="s">
        <v>2440</v>
      </c>
    </row>
    <row r="566" spans="1:15" ht="24.6" customHeight="1" outlineLevel="2">
      <c r="A566" s="477"/>
      <c r="B566" s="1155" t="s">
        <v>104</v>
      </c>
      <c r="C566" s="89">
        <v>1</v>
      </c>
      <c r="D566" s="477" t="s">
        <v>2</v>
      </c>
      <c r="E566" s="89"/>
      <c r="F566" s="89"/>
      <c r="G566" s="89"/>
      <c r="H566" s="89"/>
      <c r="I566" s="89"/>
      <c r="J566" s="356"/>
      <c r="L566" s="118" t="e">
        <f>VLOOKUP($O566,#REF!,6,FALSE)</f>
        <v>#REF!</v>
      </c>
      <c r="M566" s="118" t="e">
        <f>VLOOKUP($O566,#REF!,7,FALSE)</f>
        <v>#REF!</v>
      </c>
      <c r="O566" s="204" t="s">
        <v>2437</v>
      </c>
    </row>
    <row r="567" spans="1:15" ht="24.6" customHeight="1" outlineLevel="2">
      <c r="A567" s="477"/>
      <c r="B567" s="1155" t="s">
        <v>105</v>
      </c>
      <c r="C567" s="89">
        <v>5</v>
      </c>
      <c r="D567" s="477" t="s">
        <v>2</v>
      </c>
      <c r="E567" s="89"/>
      <c r="F567" s="89"/>
      <c r="G567" s="89"/>
      <c r="H567" s="89"/>
      <c r="I567" s="89"/>
      <c r="J567" s="356"/>
      <c r="L567" s="118" t="e">
        <f>VLOOKUP($O567,#REF!,6,FALSE)</f>
        <v>#REF!</v>
      </c>
      <c r="M567" s="118" t="e">
        <f>VLOOKUP($O567,#REF!,7,FALSE)</f>
        <v>#REF!</v>
      </c>
      <c r="O567" s="204" t="s">
        <v>2438</v>
      </c>
    </row>
    <row r="568" spans="1:15" ht="24.6" customHeight="1" outlineLevel="2">
      <c r="A568" s="477"/>
      <c r="B568" s="1155" t="s">
        <v>106</v>
      </c>
      <c r="C568" s="89">
        <v>6</v>
      </c>
      <c r="D568" s="477" t="s">
        <v>2</v>
      </c>
      <c r="E568" s="89"/>
      <c r="F568" s="89"/>
      <c r="G568" s="89"/>
      <c r="H568" s="89"/>
      <c r="I568" s="89"/>
      <c r="J568" s="356"/>
      <c r="L568" s="118" t="e">
        <f>VLOOKUP($O568,#REF!,6,FALSE)</f>
        <v>#REF!</v>
      </c>
      <c r="M568" s="118" t="e">
        <f>VLOOKUP($O568,#REF!,7,FALSE)</f>
        <v>#REF!</v>
      </c>
      <c r="O568" s="204" t="s">
        <v>2465</v>
      </c>
    </row>
    <row r="569" spans="1:15" ht="24.6" customHeight="1" outlineLevel="1">
      <c r="A569" s="494"/>
      <c r="B569" s="1128" t="s">
        <v>152</v>
      </c>
      <c r="C569" s="418"/>
      <c r="D569" s="494"/>
      <c r="E569" s="418"/>
      <c r="F569" s="544"/>
      <c r="G569" s="544"/>
      <c r="H569" s="544"/>
      <c r="I569" s="544"/>
      <c r="J569" s="642"/>
      <c r="L569" s="614"/>
      <c r="M569" s="614"/>
      <c r="O569" s="616"/>
    </row>
    <row r="570" spans="1:15" ht="24.6" customHeight="1" outlineLevel="1">
      <c r="A570" s="499">
        <v>3.5</v>
      </c>
      <c r="B570" s="1161" t="s">
        <v>784</v>
      </c>
      <c r="C570" s="70"/>
      <c r="D570" s="651"/>
      <c r="E570" s="70"/>
      <c r="F570" s="71"/>
      <c r="G570" s="70"/>
      <c r="H570" s="71"/>
      <c r="I570" s="92"/>
      <c r="J570" s="424"/>
      <c r="L570" s="146"/>
      <c r="M570" s="146"/>
      <c r="O570" s="194"/>
    </row>
    <row r="571" spans="1:15" ht="24.6" customHeight="1" outlineLevel="2">
      <c r="A571" s="499"/>
      <c r="B571" s="1155" t="s">
        <v>778</v>
      </c>
      <c r="C571" s="89"/>
      <c r="D571" s="107"/>
      <c r="E571" s="58"/>
      <c r="F571" s="66"/>
      <c r="G571" s="66"/>
      <c r="H571" s="58"/>
      <c r="I571" s="58"/>
      <c r="J571" s="477"/>
      <c r="L571" s="90"/>
      <c r="M571" s="90"/>
      <c r="O571" s="205"/>
    </row>
    <row r="572" spans="1:15" ht="24.6" customHeight="1" outlineLevel="2">
      <c r="A572" s="499"/>
      <c r="B572" s="1155" t="s">
        <v>107</v>
      </c>
      <c r="C572" s="89">
        <v>44</v>
      </c>
      <c r="D572" s="477" t="s">
        <v>645</v>
      </c>
      <c r="E572" s="89"/>
      <c r="F572" s="89"/>
      <c r="G572" s="89"/>
      <c r="H572" s="89"/>
      <c r="I572" s="89"/>
      <c r="J572" s="356"/>
      <c r="L572" s="118" t="e">
        <f>VLOOKUP($O572,#REF!,6,FALSE)</f>
        <v>#REF!</v>
      </c>
      <c r="M572" s="118" t="e">
        <f>VLOOKUP($O572,#REF!,7,FALSE)</f>
        <v>#REF!</v>
      </c>
      <c r="O572" s="204" t="s">
        <v>2389</v>
      </c>
    </row>
    <row r="573" spans="1:15" ht="24.6" customHeight="1" outlineLevel="2">
      <c r="A573" s="424"/>
      <c r="B573" s="1159" t="s">
        <v>104</v>
      </c>
      <c r="C573" s="89">
        <v>16</v>
      </c>
      <c r="D573" s="424" t="s">
        <v>645</v>
      </c>
      <c r="E573" s="89"/>
      <c r="F573" s="89"/>
      <c r="G573" s="89"/>
      <c r="H573" s="89"/>
      <c r="I573" s="89"/>
      <c r="J573" s="356"/>
      <c r="L573" s="118" t="e">
        <f>VLOOKUP($O573,#REF!,6,FALSE)</f>
        <v>#REF!</v>
      </c>
      <c r="M573" s="118" t="e">
        <f>VLOOKUP($O573,#REF!,7,FALSE)</f>
        <v>#REF!</v>
      </c>
      <c r="O573" s="204" t="s">
        <v>2423</v>
      </c>
    </row>
    <row r="574" spans="1:15" ht="24.6" customHeight="1" outlineLevel="2">
      <c r="A574" s="499"/>
      <c r="B574" s="1155" t="s">
        <v>696</v>
      </c>
      <c r="C574" s="89">
        <v>1</v>
      </c>
      <c r="D574" s="477" t="s">
        <v>18</v>
      </c>
      <c r="E574" s="111"/>
      <c r="F574" s="89"/>
      <c r="G574" s="105"/>
      <c r="H574" s="89"/>
      <c r="I574" s="70"/>
      <c r="J574" s="477"/>
      <c r="L574" s="148" t="s">
        <v>3085</v>
      </c>
      <c r="M574" s="148" t="s">
        <v>3085</v>
      </c>
      <c r="O574" s="204"/>
    </row>
    <row r="575" spans="1:15" ht="24.6" customHeight="1" outlineLevel="2">
      <c r="A575" s="500"/>
      <c r="B575" s="1159" t="s">
        <v>697</v>
      </c>
      <c r="C575" s="89">
        <v>1</v>
      </c>
      <c r="D575" s="424" t="s">
        <v>18</v>
      </c>
      <c r="E575" s="111"/>
      <c r="F575" s="89"/>
      <c r="G575" s="105"/>
      <c r="H575" s="89"/>
      <c r="I575" s="70"/>
      <c r="J575" s="477"/>
      <c r="L575" s="148" t="s">
        <v>3085</v>
      </c>
      <c r="M575" s="148" t="s">
        <v>3085</v>
      </c>
      <c r="O575" s="204"/>
    </row>
    <row r="576" spans="1:15" ht="24.6" customHeight="1" outlineLevel="2">
      <c r="A576" s="499"/>
      <c r="B576" s="1155" t="s">
        <v>698</v>
      </c>
      <c r="C576" s="89">
        <v>1</v>
      </c>
      <c r="D576" s="477" t="s">
        <v>18</v>
      </c>
      <c r="E576" s="111"/>
      <c r="F576" s="89"/>
      <c r="G576" s="105"/>
      <c r="H576" s="89"/>
      <c r="I576" s="70"/>
      <c r="J576" s="477"/>
      <c r="L576" s="148" t="s">
        <v>3085</v>
      </c>
      <c r="M576" s="148" t="s">
        <v>3085</v>
      </c>
      <c r="O576" s="204"/>
    </row>
    <row r="577" spans="1:15" ht="24.6" customHeight="1" outlineLevel="2">
      <c r="A577" s="477"/>
      <c r="B577" s="1155" t="s">
        <v>654</v>
      </c>
      <c r="C577" s="92"/>
      <c r="D577" s="116"/>
      <c r="E577" s="71"/>
      <c r="F577" s="71"/>
      <c r="G577" s="66"/>
      <c r="H577" s="58"/>
      <c r="I577" s="70"/>
      <c r="J577" s="477"/>
      <c r="L577" s="148"/>
      <c r="M577" s="148"/>
      <c r="O577" s="204"/>
    </row>
    <row r="578" spans="1:15" ht="24.6" customHeight="1" outlineLevel="2">
      <c r="A578" s="477"/>
      <c r="B578" s="1166" t="s">
        <v>785</v>
      </c>
      <c r="C578" s="89"/>
      <c r="D578" s="107"/>
      <c r="E578" s="71"/>
      <c r="F578" s="71"/>
      <c r="G578" s="66"/>
      <c r="H578" s="58"/>
      <c r="I578" s="70"/>
      <c r="J578" s="477"/>
      <c r="L578" s="148"/>
      <c r="M578" s="148"/>
      <c r="O578" s="204"/>
    </row>
    <row r="579" spans="1:15" ht="24.6" customHeight="1" outlineLevel="2">
      <c r="A579" s="477"/>
      <c r="B579" s="1166" t="s">
        <v>780</v>
      </c>
      <c r="C579" s="89">
        <v>9</v>
      </c>
      <c r="D579" s="107" t="s">
        <v>2</v>
      </c>
      <c r="E579" s="89"/>
      <c r="F579" s="89"/>
      <c r="G579" s="89"/>
      <c r="H579" s="89"/>
      <c r="I579" s="89"/>
      <c r="J579" s="356"/>
      <c r="L579" s="118" t="e">
        <f>VLOOKUP($O579,#REF!,6,FALSE)</f>
        <v>#REF!</v>
      </c>
      <c r="M579" s="118" t="e">
        <f>VLOOKUP($O579,#REF!,7,FALSE)</f>
        <v>#REF!</v>
      </c>
      <c r="O579" s="204" t="s">
        <v>2143</v>
      </c>
    </row>
    <row r="580" spans="1:15" ht="24.6" customHeight="1" outlineLevel="2">
      <c r="A580" s="477"/>
      <c r="B580" s="1155" t="s">
        <v>786</v>
      </c>
      <c r="C580" s="89"/>
      <c r="D580" s="477"/>
      <c r="E580" s="71"/>
      <c r="F580" s="71"/>
      <c r="G580" s="66"/>
      <c r="H580" s="58"/>
      <c r="I580" s="70"/>
      <c r="J580" s="477"/>
      <c r="L580" s="148"/>
      <c r="M580" s="148"/>
      <c r="O580" s="204"/>
    </row>
    <row r="581" spans="1:15" ht="24.6" customHeight="1" outlineLevel="2">
      <c r="A581" s="477"/>
      <c r="B581" s="1155" t="s">
        <v>673</v>
      </c>
      <c r="C581" s="89">
        <v>29</v>
      </c>
      <c r="D581" s="477" t="s">
        <v>2</v>
      </c>
      <c r="E581" s="89"/>
      <c r="F581" s="89"/>
      <c r="G581" s="89"/>
      <c r="H581" s="89"/>
      <c r="I581" s="89"/>
      <c r="J581" s="356"/>
      <c r="L581" s="118" t="e">
        <f>VLOOKUP($O581,#REF!,6,FALSE)</f>
        <v>#REF!</v>
      </c>
      <c r="M581" s="118" t="e">
        <f>VLOOKUP($O581,#REF!,7,FALSE)</f>
        <v>#REF!</v>
      </c>
      <c r="O581" s="204" t="s">
        <v>2462</v>
      </c>
    </row>
    <row r="582" spans="1:15" ht="24.6" customHeight="1" outlineLevel="2">
      <c r="A582" s="477"/>
      <c r="B582" s="1155" t="s">
        <v>727</v>
      </c>
      <c r="C582" s="89"/>
      <c r="D582" s="477"/>
      <c r="E582" s="71"/>
      <c r="F582" s="71"/>
      <c r="G582" s="66"/>
      <c r="H582" s="58"/>
      <c r="I582" s="70"/>
      <c r="J582" s="477"/>
      <c r="L582" s="148"/>
      <c r="M582" s="148"/>
      <c r="O582" s="204"/>
    </row>
    <row r="583" spans="1:15" ht="24.6" customHeight="1" outlineLevel="1">
      <c r="A583" s="494"/>
      <c r="B583" s="1128" t="s">
        <v>1376</v>
      </c>
      <c r="C583" s="544"/>
      <c r="D583" s="494"/>
      <c r="E583" s="544"/>
      <c r="F583" s="544"/>
      <c r="G583" s="544"/>
      <c r="H583" s="544"/>
      <c r="I583" s="544"/>
      <c r="J583" s="642"/>
      <c r="L583" s="614"/>
      <c r="M583" s="614"/>
      <c r="O583" s="616"/>
    </row>
    <row r="584" spans="1:15" ht="24.6" customHeight="1" outlineLevel="1">
      <c r="A584" s="494"/>
      <c r="B584" s="1128" t="s">
        <v>153</v>
      </c>
      <c r="C584" s="418">
        <v>3</v>
      </c>
      <c r="D584" s="494" t="s">
        <v>683</v>
      </c>
      <c r="E584" s="544"/>
      <c r="F584" s="620"/>
      <c r="G584" s="620"/>
      <c r="H584" s="620"/>
      <c r="I584" s="620"/>
      <c r="J584" s="642"/>
      <c r="L584" s="614"/>
      <c r="M584" s="614"/>
      <c r="O584" s="616"/>
    </row>
    <row r="585" spans="1:15" ht="24.6" customHeight="1" outlineLevel="1">
      <c r="A585" s="499">
        <v>3.6</v>
      </c>
      <c r="B585" s="1161" t="s">
        <v>787</v>
      </c>
      <c r="C585" s="192"/>
      <c r="D585" s="643"/>
      <c r="E585" s="198"/>
      <c r="F585" s="198"/>
      <c r="G585" s="198"/>
      <c r="H585" s="198"/>
      <c r="I585" s="198"/>
      <c r="J585" s="424"/>
      <c r="L585" s="199"/>
      <c r="M585" s="199"/>
      <c r="O585" s="334"/>
    </row>
    <row r="586" spans="1:15" ht="24.6" customHeight="1" outlineLevel="2">
      <c r="A586" s="477"/>
      <c r="B586" s="1155" t="s">
        <v>772</v>
      </c>
      <c r="C586" s="89"/>
      <c r="D586" s="107"/>
      <c r="E586" s="58"/>
      <c r="F586" s="66"/>
      <c r="G586" s="66"/>
      <c r="H586" s="58"/>
      <c r="I586" s="58"/>
      <c r="J586" s="477"/>
      <c r="L586" s="90"/>
      <c r="M586" s="90"/>
      <c r="O586" s="205"/>
    </row>
    <row r="587" spans="1:15" ht="24.6" customHeight="1" outlineLevel="2">
      <c r="A587" s="477"/>
      <c r="B587" s="1155" t="s">
        <v>105</v>
      </c>
      <c r="C587" s="89">
        <v>11</v>
      </c>
      <c r="D587" s="477" t="s">
        <v>645</v>
      </c>
      <c r="E587" s="89"/>
      <c r="F587" s="89"/>
      <c r="G587" s="89"/>
      <c r="H587" s="89"/>
      <c r="I587" s="89"/>
      <c r="J587" s="356"/>
      <c r="L587" s="118" t="e">
        <f>VLOOKUP($O587,#REF!,6,FALSE)</f>
        <v>#REF!</v>
      </c>
      <c r="M587" s="118" t="e">
        <f>VLOOKUP($O587,#REF!,7,FALSE)</f>
        <v>#REF!</v>
      </c>
      <c r="O587" s="204" t="s">
        <v>2390</v>
      </c>
    </row>
    <row r="588" spans="1:15" ht="24.6" customHeight="1" outlineLevel="2">
      <c r="A588" s="477"/>
      <c r="B588" s="1155" t="s">
        <v>106</v>
      </c>
      <c r="C588" s="89">
        <v>14</v>
      </c>
      <c r="D588" s="477" t="s">
        <v>645</v>
      </c>
      <c r="E588" s="89"/>
      <c r="F588" s="89"/>
      <c r="G588" s="89"/>
      <c r="H588" s="89"/>
      <c r="I588" s="89"/>
      <c r="J588" s="356"/>
      <c r="L588" s="118" t="e">
        <f>VLOOKUP($O588,#REF!,6,FALSE)</f>
        <v>#REF!</v>
      </c>
      <c r="M588" s="118" t="e">
        <f>VLOOKUP($O588,#REF!,7,FALSE)</f>
        <v>#REF!</v>
      </c>
      <c r="O588" s="204" t="s">
        <v>2460</v>
      </c>
    </row>
    <row r="589" spans="1:15" ht="24.6" customHeight="1" outlineLevel="2">
      <c r="A589" s="477"/>
      <c r="B589" s="1155" t="s">
        <v>733</v>
      </c>
      <c r="C589" s="89">
        <v>1</v>
      </c>
      <c r="D589" s="477" t="s">
        <v>18</v>
      </c>
      <c r="E589" s="111"/>
      <c r="F589" s="89"/>
      <c r="G589" s="105"/>
      <c r="H589" s="89"/>
      <c r="I589" s="70"/>
      <c r="J589" s="477"/>
      <c r="L589" s="148" t="s">
        <v>3085</v>
      </c>
      <c r="M589" s="148" t="s">
        <v>3085</v>
      </c>
      <c r="O589" s="204"/>
    </row>
    <row r="590" spans="1:15" ht="24.6" customHeight="1" outlineLevel="2">
      <c r="A590" s="424"/>
      <c r="B590" s="1159" t="s">
        <v>773</v>
      </c>
      <c r="C590" s="89">
        <v>1</v>
      </c>
      <c r="D590" s="424" t="s">
        <v>18</v>
      </c>
      <c r="E590" s="111"/>
      <c r="F590" s="89"/>
      <c r="G590" s="105"/>
      <c r="H590" s="89"/>
      <c r="I590" s="70"/>
      <c r="J590" s="477"/>
      <c r="L590" s="148" t="s">
        <v>3085</v>
      </c>
      <c r="M590" s="148" t="s">
        <v>3085</v>
      </c>
      <c r="O590" s="204"/>
    </row>
    <row r="591" spans="1:15" ht="24.6" customHeight="1" outlineLevel="2">
      <c r="A591" s="477"/>
      <c r="B591" s="1155" t="s">
        <v>734</v>
      </c>
      <c r="C591" s="89">
        <v>1</v>
      </c>
      <c r="D591" s="477" t="s">
        <v>18</v>
      </c>
      <c r="E591" s="111"/>
      <c r="F591" s="89"/>
      <c r="G591" s="105"/>
      <c r="H591" s="89"/>
      <c r="I591" s="70"/>
      <c r="J591" s="477"/>
      <c r="L591" s="148" t="s">
        <v>3085</v>
      </c>
      <c r="M591" s="148" t="s">
        <v>3085</v>
      </c>
      <c r="O591" s="204"/>
    </row>
    <row r="592" spans="1:15" ht="24.6" customHeight="1" outlineLevel="2">
      <c r="A592" s="477"/>
      <c r="B592" s="1155" t="s">
        <v>654</v>
      </c>
      <c r="C592" s="92"/>
      <c r="D592" s="116"/>
      <c r="E592" s="71"/>
      <c r="F592" s="71"/>
      <c r="G592" s="66"/>
      <c r="H592" s="58"/>
      <c r="I592" s="70"/>
      <c r="J592" s="477"/>
      <c r="L592" s="148"/>
      <c r="M592" s="148"/>
      <c r="O592" s="204"/>
    </row>
    <row r="593" spans="1:15" ht="24.6" customHeight="1" outlineLevel="2">
      <c r="A593" s="477"/>
      <c r="B593" s="1155" t="s">
        <v>786</v>
      </c>
      <c r="C593" s="89"/>
      <c r="D593" s="477"/>
      <c r="E593" s="71"/>
      <c r="F593" s="71"/>
      <c r="G593" s="66"/>
      <c r="H593" s="58"/>
      <c r="I593" s="70"/>
      <c r="J593" s="477"/>
      <c r="L593" s="148"/>
      <c r="M593" s="148"/>
      <c r="O593" s="204"/>
    </row>
    <row r="594" spans="1:15" ht="24.6" customHeight="1" outlineLevel="2">
      <c r="A594" s="477"/>
      <c r="B594" s="1155" t="s">
        <v>105</v>
      </c>
      <c r="C594" s="89">
        <v>13</v>
      </c>
      <c r="D594" s="477" t="s">
        <v>2</v>
      </c>
      <c r="E594" s="89"/>
      <c r="F594" s="89"/>
      <c r="G594" s="89"/>
      <c r="H594" s="89"/>
      <c r="I594" s="89"/>
      <c r="J594" s="356"/>
      <c r="L594" s="118" t="e">
        <f>VLOOKUP($O594,#REF!,6,FALSE)</f>
        <v>#REF!</v>
      </c>
      <c r="M594" s="118" t="e">
        <f>VLOOKUP($O594,#REF!,7,FALSE)</f>
        <v>#REF!</v>
      </c>
      <c r="O594" s="204" t="s">
        <v>2464</v>
      </c>
    </row>
    <row r="595" spans="1:15" ht="24.6" customHeight="1" outlineLevel="2">
      <c r="A595" s="477"/>
      <c r="B595" s="1155" t="s">
        <v>106</v>
      </c>
      <c r="C595" s="89">
        <v>4</v>
      </c>
      <c r="D595" s="477" t="s">
        <v>2</v>
      </c>
      <c r="E595" s="89"/>
      <c r="F595" s="89"/>
      <c r="G595" s="89"/>
      <c r="H595" s="89"/>
      <c r="I595" s="89"/>
      <c r="J595" s="356"/>
      <c r="L595" s="118" t="e">
        <f>VLOOKUP($O595,#REF!,6,FALSE)</f>
        <v>#REF!</v>
      </c>
      <c r="M595" s="118" t="e">
        <f>VLOOKUP($O595,#REF!,7,FALSE)</f>
        <v>#REF!</v>
      </c>
      <c r="O595" s="204" t="s">
        <v>2467</v>
      </c>
    </row>
    <row r="596" spans="1:15" ht="24.6" customHeight="1" outlineLevel="1">
      <c r="A596" s="494"/>
      <c r="B596" s="1128" t="s">
        <v>788</v>
      </c>
      <c r="C596" s="418"/>
      <c r="D596" s="494"/>
      <c r="E596" s="418"/>
      <c r="F596" s="544"/>
      <c r="G596" s="544"/>
      <c r="H596" s="544"/>
      <c r="I596" s="544"/>
      <c r="J596" s="642"/>
      <c r="L596" s="614"/>
      <c r="M596" s="614"/>
      <c r="O596" s="616"/>
    </row>
    <row r="597" spans="1:15" ht="24.6" customHeight="1" outlineLevel="1">
      <c r="A597" s="104" t="s">
        <v>789</v>
      </c>
      <c r="B597" s="1165" t="s">
        <v>790</v>
      </c>
      <c r="C597" s="92"/>
      <c r="D597" s="116"/>
      <c r="E597" s="108"/>
      <c r="F597" s="108"/>
      <c r="G597" s="108"/>
      <c r="H597" s="108"/>
      <c r="I597" s="108"/>
      <c r="J597" s="424"/>
      <c r="L597" s="121"/>
      <c r="M597" s="121"/>
      <c r="O597" s="335"/>
    </row>
    <row r="598" spans="1:15" ht="24.6" customHeight="1" outlineLevel="2">
      <c r="A598" s="477"/>
      <c r="B598" s="1155" t="s">
        <v>791</v>
      </c>
      <c r="C598" s="89"/>
      <c r="D598" s="107"/>
      <c r="E598" s="58"/>
      <c r="F598" s="66"/>
      <c r="G598" s="66"/>
      <c r="H598" s="58"/>
      <c r="I598" s="58"/>
      <c r="J598" s="477"/>
      <c r="L598" s="90"/>
      <c r="M598" s="90"/>
      <c r="O598" s="205"/>
    </row>
    <row r="599" spans="1:15" ht="24.6" customHeight="1" outlineLevel="2">
      <c r="A599" s="477"/>
      <c r="B599" s="1155" t="s">
        <v>104</v>
      </c>
      <c r="C599" s="89">
        <v>299</v>
      </c>
      <c r="D599" s="477" t="s">
        <v>645</v>
      </c>
      <c r="E599" s="89"/>
      <c r="F599" s="89"/>
      <c r="G599" s="89"/>
      <c r="H599" s="89"/>
      <c r="I599" s="89"/>
      <c r="J599" s="356"/>
      <c r="L599" s="118" t="e">
        <f>VLOOKUP($O599,#REF!,6,FALSE)</f>
        <v>#REF!</v>
      </c>
      <c r="M599" s="118" t="e">
        <f>VLOOKUP($O599,#REF!,7,FALSE)</f>
        <v>#REF!</v>
      </c>
      <c r="O599" s="204" t="s">
        <v>2423</v>
      </c>
    </row>
    <row r="600" spans="1:15" ht="24.6" customHeight="1" outlineLevel="2">
      <c r="A600" s="477"/>
      <c r="B600" s="1155" t="s">
        <v>105</v>
      </c>
      <c r="C600" s="89">
        <v>216</v>
      </c>
      <c r="D600" s="477" t="s">
        <v>645</v>
      </c>
      <c r="E600" s="89"/>
      <c r="F600" s="89"/>
      <c r="G600" s="89"/>
      <c r="H600" s="89"/>
      <c r="I600" s="89"/>
      <c r="J600" s="356"/>
      <c r="L600" s="118" t="e">
        <f>VLOOKUP($O600,#REF!,6,FALSE)</f>
        <v>#REF!</v>
      </c>
      <c r="M600" s="118" t="e">
        <f>VLOOKUP($O600,#REF!,7,FALSE)</f>
        <v>#REF!</v>
      </c>
      <c r="O600" s="204" t="s">
        <v>2390</v>
      </c>
    </row>
    <row r="601" spans="1:15" ht="24.6" customHeight="1" outlineLevel="2">
      <c r="A601" s="477"/>
      <c r="B601" s="1155" t="s">
        <v>106</v>
      </c>
      <c r="C601" s="89">
        <v>139</v>
      </c>
      <c r="D601" s="477" t="s">
        <v>645</v>
      </c>
      <c r="E601" s="89"/>
      <c r="F601" s="89"/>
      <c r="G601" s="89"/>
      <c r="H601" s="89"/>
      <c r="I601" s="89"/>
      <c r="J601" s="356"/>
      <c r="L601" s="118" t="e">
        <f>VLOOKUP($O601,#REF!,6,FALSE)</f>
        <v>#REF!</v>
      </c>
      <c r="M601" s="118" t="e">
        <f>VLOOKUP($O601,#REF!,7,FALSE)</f>
        <v>#REF!</v>
      </c>
      <c r="O601" s="204" t="s">
        <v>2460</v>
      </c>
    </row>
    <row r="602" spans="1:15" ht="24.6" customHeight="1" outlineLevel="2">
      <c r="A602" s="477"/>
      <c r="B602" s="1155" t="s">
        <v>108</v>
      </c>
      <c r="C602" s="89">
        <v>4</v>
      </c>
      <c r="D602" s="477" t="s">
        <v>645</v>
      </c>
      <c r="E602" s="89"/>
      <c r="F602" s="89"/>
      <c r="G602" s="89"/>
      <c r="H602" s="89"/>
      <c r="I602" s="89"/>
      <c r="J602" s="356"/>
      <c r="L602" s="118" t="e">
        <f>VLOOKUP($O602,#REF!,6,FALSE)</f>
        <v>#REF!</v>
      </c>
      <c r="M602" s="118" t="s">
        <v>3089</v>
      </c>
      <c r="O602" s="204" t="s">
        <v>2461</v>
      </c>
    </row>
    <row r="603" spans="1:15" ht="24.6" customHeight="1" outlineLevel="2">
      <c r="A603" s="477"/>
      <c r="B603" s="1155" t="s">
        <v>733</v>
      </c>
      <c r="C603" s="89">
        <v>1</v>
      </c>
      <c r="D603" s="477" t="s">
        <v>18</v>
      </c>
      <c r="E603" s="111"/>
      <c r="F603" s="89"/>
      <c r="G603" s="105"/>
      <c r="H603" s="89"/>
      <c r="I603" s="70"/>
      <c r="J603" s="477"/>
      <c r="L603" s="148" t="s">
        <v>3085</v>
      </c>
      <c r="M603" s="148" t="s">
        <v>3085</v>
      </c>
      <c r="O603" s="204"/>
    </row>
    <row r="604" spans="1:15" ht="24.6" customHeight="1" outlineLevel="2">
      <c r="A604" s="424"/>
      <c r="B604" s="1159" t="s">
        <v>773</v>
      </c>
      <c r="C604" s="89">
        <v>1</v>
      </c>
      <c r="D604" s="424" t="s">
        <v>18</v>
      </c>
      <c r="E604" s="111"/>
      <c r="F604" s="89"/>
      <c r="G604" s="105"/>
      <c r="H604" s="89"/>
      <c r="I604" s="70"/>
      <c r="J604" s="477"/>
      <c r="L604" s="148" t="s">
        <v>3085</v>
      </c>
      <c r="M604" s="148" t="s">
        <v>3085</v>
      </c>
      <c r="O604" s="204"/>
    </row>
    <row r="605" spans="1:15" ht="24.6" customHeight="1" outlineLevel="2">
      <c r="A605" s="477"/>
      <c r="B605" s="1155" t="s">
        <v>734</v>
      </c>
      <c r="C605" s="89">
        <v>1</v>
      </c>
      <c r="D605" s="477" t="s">
        <v>18</v>
      </c>
      <c r="E605" s="111"/>
      <c r="F605" s="89"/>
      <c r="G605" s="105"/>
      <c r="H605" s="89"/>
      <c r="I605" s="70"/>
      <c r="J605" s="477"/>
      <c r="L605" s="148" t="s">
        <v>3085</v>
      </c>
      <c r="M605" s="148" t="s">
        <v>3085</v>
      </c>
      <c r="O605" s="204"/>
    </row>
    <row r="606" spans="1:15" ht="24.6" customHeight="1" outlineLevel="1">
      <c r="A606" s="494"/>
      <c r="B606" s="1128" t="s">
        <v>792</v>
      </c>
      <c r="C606" s="418"/>
      <c r="D606" s="494"/>
      <c r="E606" s="418"/>
      <c r="F606" s="544"/>
      <c r="G606" s="544"/>
      <c r="H606" s="544"/>
      <c r="I606" s="544"/>
      <c r="J606" s="642"/>
      <c r="L606" s="614"/>
      <c r="M606" s="614"/>
      <c r="O606" s="616"/>
    </row>
    <row r="607" spans="1:15" ht="24.6" customHeight="1" outlineLevel="1">
      <c r="A607" s="104" t="s">
        <v>3196</v>
      </c>
      <c r="B607" s="1165" t="s">
        <v>3197</v>
      </c>
      <c r="C607" s="92"/>
      <c r="D607" s="116"/>
      <c r="E607" s="108"/>
      <c r="F607" s="108"/>
      <c r="G607" s="108"/>
      <c r="H607" s="108"/>
      <c r="I607" s="108"/>
      <c r="J607" s="424"/>
      <c r="L607" s="121"/>
      <c r="M607" s="121"/>
      <c r="O607" s="335"/>
    </row>
    <row r="608" spans="1:15" ht="24.6" customHeight="1" outlineLevel="2">
      <c r="A608" s="477"/>
      <c r="B608" s="1155" t="s">
        <v>772</v>
      </c>
      <c r="C608" s="89"/>
      <c r="D608" s="107"/>
      <c r="E608" s="58"/>
      <c r="F608" s="66"/>
      <c r="G608" s="66"/>
      <c r="H608" s="58"/>
      <c r="I608" s="58"/>
      <c r="J608" s="477"/>
      <c r="L608" s="90"/>
      <c r="M608" s="90"/>
      <c r="O608" s="205"/>
    </row>
    <row r="609" spans="1:15" ht="24.6" customHeight="1" outlineLevel="2">
      <c r="A609" s="477"/>
      <c r="B609" s="1155" t="s">
        <v>105</v>
      </c>
      <c r="C609" s="89">
        <v>7</v>
      </c>
      <c r="D609" s="477" t="s">
        <v>645</v>
      </c>
      <c r="E609" s="89"/>
      <c r="F609" s="89"/>
      <c r="G609" s="89"/>
      <c r="H609" s="89"/>
      <c r="I609" s="89"/>
      <c r="J609" s="356"/>
      <c r="L609" s="118" t="e">
        <f>VLOOKUP($O609,#REF!,6,FALSE)</f>
        <v>#REF!</v>
      </c>
      <c r="M609" s="118" t="e">
        <f>VLOOKUP($O609,#REF!,7,FALSE)</f>
        <v>#REF!</v>
      </c>
      <c r="O609" s="204" t="s">
        <v>2390</v>
      </c>
    </row>
    <row r="610" spans="1:15" ht="24.6" customHeight="1" outlineLevel="2">
      <c r="A610" s="477"/>
      <c r="B610" s="1155" t="s">
        <v>733</v>
      </c>
      <c r="C610" s="89">
        <v>1</v>
      </c>
      <c r="D610" s="477" t="s">
        <v>18</v>
      </c>
      <c r="E610" s="111"/>
      <c r="F610" s="89"/>
      <c r="G610" s="105"/>
      <c r="H610" s="89"/>
      <c r="I610" s="70"/>
      <c r="J610" s="477"/>
      <c r="L610" s="148" t="s">
        <v>3085</v>
      </c>
      <c r="M610" s="148" t="s">
        <v>3085</v>
      </c>
      <c r="O610" s="204"/>
    </row>
    <row r="611" spans="1:15" ht="24.6" customHeight="1" outlineLevel="2">
      <c r="A611" s="424"/>
      <c r="B611" s="1159" t="s">
        <v>773</v>
      </c>
      <c r="C611" s="89">
        <v>1</v>
      </c>
      <c r="D611" s="424" t="s">
        <v>18</v>
      </c>
      <c r="E611" s="111"/>
      <c r="F611" s="89"/>
      <c r="G611" s="105"/>
      <c r="H611" s="89"/>
      <c r="I611" s="70"/>
      <c r="J611" s="477"/>
      <c r="L611" s="148" t="s">
        <v>3085</v>
      </c>
      <c r="M611" s="148" t="s">
        <v>3085</v>
      </c>
      <c r="O611" s="204"/>
    </row>
    <row r="612" spans="1:15" ht="24.6" customHeight="1" outlineLevel="2">
      <c r="A612" s="477"/>
      <c r="B612" s="1155" t="s">
        <v>734</v>
      </c>
      <c r="C612" s="89">
        <v>1</v>
      </c>
      <c r="D612" s="477" t="s">
        <v>18</v>
      </c>
      <c r="E612" s="111"/>
      <c r="F612" s="89"/>
      <c r="G612" s="105"/>
      <c r="H612" s="89"/>
      <c r="I612" s="70"/>
      <c r="J612" s="477"/>
      <c r="L612" s="148" t="s">
        <v>3085</v>
      </c>
      <c r="M612" s="148" t="s">
        <v>3085</v>
      </c>
      <c r="O612" s="204"/>
    </row>
    <row r="613" spans="1:15" ht="24.6" customHeight="1" outlineLevel="2">
      <c r="A613" s="573"/>
      <c r="B613" s="1159" t="s">
        <v>768</v>
      </c>
      <c r="C613" s="71"/>
      <c r="D613" s="573"/>
      <c r="E613" s="71"/>
      <c r="F613" s="71"/>
      <c r="G613" s="71"/>
      <c r="H613" s="58"/>
      <c r="I613" s="70"/>
      <c r="J613" s="477"/>
      <c r="L613" s="148"/>
      <c r="M613" s="148"/>
      <c r="O613" s="204"/>
    </row>
    <row r="614" spans="1:15" ht="24.6" customHeight="1" outlineLevel="2">
      <c r="A614" s="477"/>
      <c r="B614" s="1155" t="s">
        <v>694</v>
      </c>
      <c r="C614" s="89">
        <v>4</v>
      </c>
      <c r="D614" s="477" t="s">
        <v>645</v>
      </c>
      <c r="E614" s="89"/>
      <c r="F614" s="89"/>
      <c r="G614" s="89"/>
      <c r="H614" s="89"/>
      <c r="I614" s="89"/>
      <c r="J614" s="356"/>
      <c r="L614" s="118" t="e">
        <f>VLOOKUP($O614,#REF!,6,FALSE)</f>
        <v>#REF!</v>
      </c>
      <c r="M614" s="118" t="e">
        <f>VLOOKUP($O614,#REF!,7,FALSE)</f>
        <v>#REF!</v>
      </c>
      <c r="O614" s="204" t="s">
        <v>2428</v>
      </c>
    </row>
    <row r="615" spans="1:15" ht="24.6" customHeight="1" outlineLevel="2">
      <c r="A615" s="477"/>
      <c r="B615" s="1155" t="s">
        <v>690</v>
      </c>
      <c r="C615" s="89">
        <v>1</v>
      </c>
      <c r="D615" s="477" t="s">
        <v>18</v>
      </c>
      <c r="E615" s="111"/>
      <c r="F615" s="89"/>
      <c r="G615" s="105"/>
      <c r="H615" s="89"/>
      <c r="I615" s="70"/>
      <c r="J615" s="477"/>
      <c r="L615" s="148" t="s">
        <v>3084</v>
      </c>
      <c r="M615" s="148" t="s">
        <v>3084</v>
      </c>
      <c r="O615" s="204"/>
    </row>
    <row r="616" spans="1:15" ht="24.6" customHeight="1" outlineLevel="2">
      <c r="A616" s="477"/>
      <c r="B616" s="1155" t="s">
        <v>691</v>
      </c>
      <c r="C616" s="89">
        <v>1</v>
      </c>
      <c r="D616" s="477" t="s">
        <v>18</v>
      </c>
      <c r="E616" s="111"/>
      <c r="F616" s="89"/>
      <c r="G616" s="105"/>
      <c r="H616" s="89"/>
      <c r="I616" s="70"/>
      <c r="J616" s="477"/>
      <c r="L616" s="148" t="s">
        <v>3084</v>
      </c>
      <c r="M616" s="148" t="s">
        <v>3084</v>
      </c>
      <c r="O616" s="204"/>
    </row>
    <row r="617" spans="1:15" ht="24.6" customHeight="1" outlineLevel="2">
      <c r="A617" s="477"/>
      <c r="B617" s="1155" t="s">
        <v>692</v>
      </c>
      <c r="C617" s="89">
        <v>1</v>
      </c>
      <c r="D617" s="477" t="s">
        <v>18</v>
      </c>
      <c r="E617" s="111"/>
      <c r="F617" s="89"/>
      <c r="G617" s="105"/>
      <c r="H617" s="89"/>
      <c r="I617" s="70"/>
      <c r="J617" s="477"/>
      <c r="L617" s="148" t="s">
        <v>3084</v>
      </c>
      <c r="M617" s="148" t="s">
        <v>3084</v>
      </c>
      <c r="O617" s="204"/>
    </row>
    <row r="618" spans="1:15" ht="24.6" customHeight="1" outlineLevel="2">
      <c r="A618" s="477"/>
      <c r="B618" s="1155" t="s">
        <v>654</v>
      </c>
      <c r="C618" s="71"/>
      <c r="D618" s="477"/>
      <c r="E618" s="71"/>
      <c r="F618" s="71"/>
      <c r="G618" s="71"/>
      <c r="H618" s="58"/>
      <c r="I618" s="70"/>
      <c r="J618" s="477"/>
      <c r="L618" s="148"/>
      <c r="M618" s="148"/>
      <c r="O618" s="204"/>
    </row>
    <row r="619" spans="1:15" ht="24.6" customHeight="1" outlineLevel="2">
      <c r="A619" s="477"/>
      <c r="B619" s="1155" t="s">
        <v>786</v>
      </c>
      <c r="C619" s="71"/>
      <c r="D619" s="477"/>
      <c r="E619" s="71"/>
      <c r="F619" s="71"/>
      <c r="G619" s="66"/>
      <c r="H619" s="58"/>
      <c r="I619" s="70"/>
      <c r="J619" s="477"/>
      <c r="L619" s="148"/>
      <c r="M619" s="148"/>
      <c r="O619" s="204"/>
    </row>
    <row r="620" spans="1:15" ht="24.6" customHeight="1" outlineLevel="2">
      <c r="A620" s="477"/>
      <c r="B620" s="1155" t="s">
        <v>105</v>
      </c>
      <c r="C620" s="89">
        <v>2</v>
      </c>
      <c r="D620" s="477" t="s">
        <v>2</v>
      </c>
      <c r="E620" s="89"/>
      <c r="F620" s="89"/>
      <c r="G620" s="89"/>
      <c r="H620" s="89"/>
      <c r="I620" s="89"/>
      <c r="J620" s="356"/>
      <c r="L620" s="118" t="e">
        <f>VLOOKUP($O620,#REF!,6,FALSE)</f>
        <v>#REF!</v>
      </c>
      <c r="M620" s="118" t="e">
        <f>VLOOKUP($O620,#REF!,7,FALSE)</f>
        <v>#REF!</v>
      </c>
      <c r="O620" s="204" t="s">
        <v>2464</v>
      </c>
    </row>
    <row r="621" spans="1:15" ht="24.6" customHeight="1" outlineLevel="2">
      <c r="A621" s="477"/>
      <c r="B621" s="1155" t="s">
        <v>105</v>
      </c>
      <c r="C621" s="89">
        <v>2</v>
      </c>
      <c r="D621" s="477" t="s">
        <v>2</v>
      </c>
      <c r="E621" s="89"/>
      <c r="F621" s="89"/>
      <c r="G621" s="89"/>
      <c r="H621" s="89"/>
      <c r="I621" s="89"/>
      <c r="J621" s="356"/>
      <c r="L621" s="118" t="e">
        <f>VLOOKUP($O621,#REF!,6,FALSE)</f>
        <v>#REF!</v>
      </c>
      <c r="M621" s="118" t="e">
        <f>VLOOKUP($O621,#REF!,7,FALSE)</f>
        <v>#REF!</v>
      </c>
      <c r="O621" s="204" t="s">
        <v>2434</v>
      </c>
    </row>
    <row r="622" spans="1:15">
      <c r="A622" s="494"/>
      <c r="B622" s="1128" t="s">
        <v>3198</v>
      </c>
      <c r="C622" s="418"/>
      <c r="D622" s="494"/>
      <c r="E622" s="418"/>
      <c r="F622" s="418"/>
      <c r="G622" s="418"/>
      <c r="H622" s="418"/>
      <c r="I622" s="418"/>
      <c r="J622" s="642"/>
      <c r="L622" s="420"/>
      <c r="M622" s="420"/>
      <c r="O622" s="475"/>
    </row>
    <row r="623" spans="1:15" ht="24.6" customHeight="1">
      <c r="A623" s="494"/>
      <c r="B623" s="1128" t="s">
        <v>1375</v>
      </c>
      <c r="C623" s="418"/>
      <c r="D623" s="494"/>
      <c r="E623" s="418"/>
      <c r="F623" s="418"/>
      <c r="G623" s="418"/>
      <c r="H623" s="418"/>
      <c r="I623" s="418"/>
      <c r="J623" s="642"/>
      <c r="L623" s="420"/>
      <c r="M623" s="420"/>
      <c r="O623" s="475"/>
    </row>
    <row r="624" spans="1:15">
      <c r="A624" s="494"/>
      <c r="B624" s="1128" t="s">
        <v>793</v>
      </c>
      <c r="C624" s="418"/>
      <c r="D624" s="494"/>
      <c r="E624" s="418"/>
      <c r="F624" s="652"/>
      <c r="G624" s="652"/>
      <c r="H624" s="652"/>
      <c r="I624" s="652"/>
      <c r="J624" s="642"/>
      <c r="L624" s="653"/>
      <c r="M624" s="653"/>
      <c r="O624" s="550"/>
    </row>
    <row r="625" spans="1:15">
      <c r="A625" s="376"/>
      <c r="C625" s="81"/>
      <c r="H625" s="93"/>
      <c r="I625" s="93"/>
      <c r="L625" s="150"/>
      <c r="M625" s="150"/>
      <c r="O625" s="210"/>
    </row>
    <row r="626" spans="1:15">
      <c r="A626" s="376"/>
      <c r="C626" s="81"/>
      <c r="H626" s="93"/>
      <c r="I626" s="93"/>
      <c r="L626" s="150"/>
      <c r="M626" s="150"/>
      <c r="O626" s="210"/>
    </row>
    <row r="627" spans="1:15">
      <c r="A627" s="376"/>
      <c r="C627" s="81"/>
      <c r="H627" s="93"/>
      <c r="I627" s="93"/>
      <c r="L627" s="150"/>
      <c r="M627" s="150"/>
      <c r="O627" s="210"/>
    </row>
    <row r="628" spans="1:15">
      <c r="A628" s="376"/>
      <c r="C628" s="81"/>
      <c r="H628" s="93"/>
      <c r="I628" s="93"/>
      <c r="L628" s="150"/>
      <c r="M628" s="150"/>
      <c r="O628" s="210"/>
    </row>
    <row r="629" spans="1:15">
      <c r="A629" s="376"/>
      <c r="C629" s="81"/>
      <c r="H629" s="93"/>
      <c r="I629" s="93"/>
      <c r="L629" s="150"/>
      <c r="M629" s="150"/>
      <c r="O629" s="210"/>
    </row>
    <row r="630" spans="1:15">
      <c r="A630" s="376"/>
      <c r="C630" s="81"/>
      <c r="H630" s="93"/>
      <c r="I630" s="93"/>
      <c r="L630" s="150"/>
      <c r="M630" s="150"/>
      <c r="O630" s="210"/>
    </row>
    <row r="631" spans="1:15">
      <c r="A631" s="376"/>
      <c r="C631" s="81"/>
      <c r="H631" s="93"/>
      <c r="I631" s="93"/>
      <c r="L631" s="150"/>
      <c r="M631" s="150"/>
      <c r="O631" s="210"/>
    </row>
    <row r="632" spans="1:15">
      <c r="A632" s="376"/>
      <c r="C632" s="81"/>
      <c r="H632" s="93"/>
      <c r="I632" s="93"/>
      <c r="L632" s="150"/>
      <c r="M632" s="150"/>
      <c r="O632" s="210"/>
    </row>
    <row r="633" spans="1:15">
      <c r="A633" s="376"/>
      <c r="C633" s="81"/>
      <c r="H633" s="93"/>
      <c r="I633" s="93"/>
      <c r="L633" s="150"/>
      <c r="M633" s="150"/>
      <c r="O633" s="210"/>
    </row>
    <row r="634" spans="1:15">
      <c r="A634" s="376"/>
      <c r="C634" s="81"/>
      <c r="H634" s="93"/>
      <c r="I634" s="93"/>
      <c r="L634" s="150"/>
      <c r="M634" s="150"/>
      <c r="O634" s="210"/>
    </row>
    <row r="635" spans="1:15">
      <c r="A635" s="376"/>
      <c r="C635" s="81"/>
      <c r="H635" s="93"/>
      <c r="I635" s="93"/>
      <c r="L635" s="150"/>
      <c r="M635" s="150"/>
      <c r="O635" s="210"/>
    </row>
    <row r="636" spans="1:15">
      <c r="A636" s="376"/>
      <c r="C636" s="81"/>
      <c r="H636" s="93"/>
      <c r="I636" s="93"/>
      <c r="L636" s="150"/>
      <c r="M636" s="150"/>
      <c r="O636" s="210"/>
    </row>
    <row r="637" spans="1:15">
      <c r="A637" s="376"/>
      <c r="C637" s="81"/>
      <c r="H637" s="93"/>
      <c r="I637" s="93"/>
      <c r="L637" s="150"/>
      <c r="M637" s="150"/>
      <c r="O637" s="210"/>
    </row>
    <row r="638" spans="1:15">
      <c r="A638" s="376"/>
      <c r="C638" s="81"/>
      <c r="H638" s="93"/>
      <c r="I638" s="93"/>
      <c r="L638" s="150"/>
      <c r="M638" s="150"/>
      <c r="O638" s="210"/>
    </row>
    <row r="639" spans="1:15">
      <c r="A639" s="376"/>
      <c r="C639" s="81"/>
      <c r="H639" s="93"/>
      <c r="I639" s="93"/>
      <c r="L639" s="150"/>
      <c r="M639" s="150"/>
      <c r="O639" s="210"/>
    </row>
    <row r="640" spans="1:15">
      <c r="A640" s="376"/>
      <c r="C640" s="81"/>
      <c r="H640" s="93"/>
      <c r="I640" s="93"/>
      <c r="L640" s="150"/>
      <c r="M640" s="150"/>
      <c r="O640" s="210"/>
    </row>
    <row r="641" spans="1:15">
      <c r="A641" s="376"/>
      <c r="C641" s="81"/>
      <c r="H641" s="93"/>
      <c r="I641" s="93"/>
      <c r="L641" s="150"/>
      <c r="M641" s="150"/>
      <c r="O641" s="210"/>
    </row>
    <row r="642" spans="1:15">
      <c r="A642" s="376"/>
      <c r="C642" s="81"/>
      <c r="H642" s="93"/>
      <c r="I642" s="93"/>
      <c r="L642" s="150"/>
      <c r="M642" s="150"/>
      <c r="O642" s="210"/>
    </row>
    <row r="643" spans="1:15">
      <c r="A643" s="376"/>
      <c r="C643" s="81"/>
      <c r="H643" s="93"/>
      <c r="I643" s="93"/>
      <c r="L643" s="150"/>
      <c r="M643" s="150"/>
      <c r="O643" s="210"/>
    </row>
    <row r="644" spans="1:15">
      <c r="A644" s="376"/>
      <c r="C644" s="81"/>
      <c r="H644" s="93"/>
      <c r="I644" s="93"/>
      <c r="L644" s="150"/>
      <c r="M644" s="150"/>
      <c r="O644" s="210"/>
    </row>
    <row r="645" spans="1:15">
      <c r="A645" s="376"/>
      <c r="C645" s="81"/>
      <c r="H645" s="93"/>
      <c r="I645" s="93"/>
      <c r="L645" s="150"/>
      <c r="M645" s="150"/>
      <c r="O645" s="210"/>
    </row>
    <row r="646" spans="1:15">
      <c r="A646" s="376"/>
      <c r="C646" s="81"/>
      <c r="H646" s="93"/>
      <c r="I646" s="93"/>
      <c r="L646" s="150"/>
      <c r="M646" s="150"/>
      <c r="O646" s="210"/>
    </row>
    <row r="647" spans="1:15">
      <c r="A647" s="376"/>
      <c r="C647" s="81"/>
      <c r="H647" s="93"/>
      <c r="I647" s="93"/>
      <c r="L647" s="150"/>
      <c r="M647" s="150"/>
      <c r="O647" s="210"/>
    </row>
    <row r="648" spans="1:15">
      <c r="A648" s="376"/>
      <c r="C648" s="81"/>
      <c r="H648" s="93"/>
      <c r="I648" s="93"/>
      <c r="L648" s="150"/>
      <c r="M648" s="150"/>
      <c r="O648" s="210"/>
    </row>
    <row r="649" spans="1:15">
      <c r="A649" s="376"/>
      <c r="C649" s="81"/>
      <c r="H649" s="93"/>
      <c r="I649" s="93"/>
      <c r="L649" s="150"/>
      <c r="M649" s="150"/>
      <c r="O649" s="210"/>
    </row>
    <row r="650" spans="1:15">
      <c r="A650" s="376"/>
      <c r="C650" s="81"/>
      <c r="H650" s="93"/>
      <c r="I650" s="93"/>
      <c r="L650" s="150"/>
      <c r="M650" s="150"/>
      <c r="O650" s="210"/>
    </row>
    <row r="651" spans="1:15">
      <c r="A651" s="376"/>
      <c r="C651" s="81"/>
      <c r="H651" s="93"/>
      <c r="I651" s="93"/>
      <c r="L651" s="150"/>
      <c r="M651" s="150"/>
      <c r="O651" s="210"/>
    </row>
    <row r="652" spans="1:15">
      <c r="A652" s="376"/>
      <c r="C652" s="81"/>
      <c r="H652" s="93"/>
      <c r="I652" s="93"/>
      <c r="L652" s="150"/>
      <c r="M652" s="150"/>
      <c r="O652" s="210"/>
    </row>
    <row r="653" spans="1:15">
      <c r="A653" s="376"/>
      <c r="C653" s="81"/>
      <c r="H653" s="93"/>
      <c r="I653" s="93"/>
      <c r="L653" s="150"/>
      <c r="M653" s="150"/>
      <c r="O653" s="210"/>
    </row>
    <row r="654" spans="1:15">
      <c r="A654" s="376"/>
      <c r="C654" s="81"/>
      <c r="H654" s="93"/>
      <c r="I654" s="93"/>
      <c r="L654" s="150"/>
      <c r="M654" s="150"/>
      <c r="O654" s="210"/>
    </row>
    <row r="655" spans="1:15">
      <c r="A655" s="376"/>
      <c r="C655" s="81"/>
      <c r="H655" s="93"/>
      <c r="I655" s="93"/>
      <c r="L655" s="150"/>
      <c r="M655" s="150"/>
      <c r="O655" s="210"/>
    </row>
    <row r="656" spans="1:15">
      <c r="A656" s="376"/>
      <c r="C656" s="81"/>
      <c r="H656" s="93"/>
      <c r="I656" s="93"/>
      <c r="L656" s="150"/>
      <c r="M656" s="150"/>
      <c r="O656" s="210"/>
    </row>
    <row r="657" spans="1:15">
      <c r="A657" s="376"/>
      <c r="C657" s="81"/>
      <c r="H657" s="93"/>
      <c r="I657" s="93"/>
      <c r="L657" s="150"/>
      <c r="M657" s="150"/>
      <c r="O657" s="210"/>
    </row>
    <row r="658" spans="1:15">
      <c r="A658" s="376"/>
      <c r="C658" s="81"/>
      <c r="H658" s="93"/>
      <c r="I658" s="93"/>
      <c r="L658" s="150"/>
      <c r="M658" s="150"/>
      <c r="O658" s="210"/>
    </row>
    <row r="659" spans="1:15">
      <c r="A659" s="376"/>
      <c r="C659" s="81"/>
      <c r="H659" s="93"/>
      <c r="I659" s="93"/>
      <c r="L659" s="150"/>
      <c r="M659" s="150"/>
      <c r="O659" s="210"/>
    </row>
    <row r="660" spans="1:15">
      <c r="A660" s="376"/>
      <c r="C660" s="81"/>
      <c r="H660" s="93"/>
      <c r="I660" s="93"/>
      <c r="L660" s="150"/>
      <c r="M660" s="150"/>
      <c r="O660" s="210"/>
    </row>
    <row r="661" spans="1:15">
      <c r="A661" s="376"/>
      <c r="C661" s="81"/>
      <c r="H661" s="93"/>
      <c r="I661" s="93"/>
      <c r="L661" s="150"/>
      <c r="M661" s="150"/>
      <c r="O661" s="210"/>
    </row>
    <row r="662" spans="1:15">
      <c r="A662" s="376"/>
      <c r="C662" s="81"/>
      <c r="H662" s="93"/>
      <c r="I662" s="93"/>
      <c r="L662" s="150"/>
      <c r="M662" s="150"/>
      <c r="O662" s="210"/>
    </row>
    <row r="663" spans="1:15">
      <c r="A663" s="376"/>
      <c r="C663" s="81"/>
      <c r="H663" s="93"/>
      <c r="I663" s="93"/>
      <c r="L663" s="150"/>
      <c r="M663" s="150"/>
      <c r="O663" s="210"/>
    </row>
    <row r="664" spans="1:15">
      <c r="A664" s="376"/>
      <c r="C664" s="81"/>
      <c r="H664" s="93"/>
      <c r="I664" s="93"/>
      <c r="L664" s="150"/>
      <c r="M664" s="150"/>
      <c r="O664" s="210"/>
    </row>
    <row r="665" spans="1:15">
      <c r="A665" s="376"/>
      <c r="C665" s="81"/>
      <c r="H665" s="93"/>
      <c r="I665" s="93"/>
      <c r="L665" s="150"/>
      <c r="M665" s="150"/>
      <c r="O665" s="210"/>
    </row>
    <row r="666" spans="1:15">
      <c r="A666" s="376"/>
      <c r="C666" s="81"/>
      <c r="H666" s="93"/>
      <c r="I666" s="93"/>
      <c r="L666" s="150"/>
      <c r="M666" s="150"/>
      <c r="O666" s="210"/>
    </row>
    <row r="667" spans="1:15">
      <c r="A667" s="376"/>
      <c r="C667" s="81"/>
      <c r="H667" s="93"/>
      <c r="I667" s="93"/>
      <c r="L667" s="150"/>
      <c r="M667" s="150"/>
      <c r="O667" s="210"/>
    </row>
    <row r="668" spans="1:15">
      <c r="A668" s="376"/>
      <c r="C668" s="81"/>
      <c r="H668" s="93"/>
      <c r="I668" s="93"/>
      <c r="L668" s="150"/>
      <c r="M668" s="150"/>
      <c r="O668" s="210"/>
    </row>
    <row r="669" spans="1:15">
      <c r="A669" s="376"/>
      <c r="C669" s="81"/>
      <c r="H669" s="93"/>
      <c r="I669" s="93"/>
      <c r="L669" s="150"/>
      <c r="M669" s="150"/>
      <c r="O669" s="210"/>
    </row>
    <row r="670" spans="1:15">
      <c r="A670" s="376"/>
      <c r="C670" s="81"/>
      <c r="H670" s="93"/>
      <c r="I670" s="93"/>
      <c r="L670" s="150"/>
      <c r="M670" s="150"/>
      <c r="O670" s="210"/>
    </row>
    <row r="671" spans="1:15">
      <c r="A671" s="376"/>
      <c r="C671" s="81"/>
      <c r="H671" s="93"/>
      <c r="I671" s="93"/>
      <c r="L671" s="150"/>
      <c r="M671" s="150"/>
      <c r="O671" s="210"/>
    </row>
    <row r="672" spans="1:15">
      <c r="A672" s="376"/>
      <c r="C672" s="81"/>
      <c r="H672" s="93"/>
      <c r="I672" s="93"/>
      <c r="L672" s="150"/>
      <c r="M672" s="150"/>
      <c r="O672" s="210"/>
    </row>
    <row r="673" spans="1:15">
      <c r="A673" s="376"/>
      <c r="C673" s="81"/>
      <c r="H673" s="93"/>
      <c r="I673" s="93"/>
      <c r="L673" s="150"/>
      <c r="M673" s="150"/>
      <c r="O673" s="210"/>
    </row>
    <row r="674" spans="1:15">
      <c r="A674" s="376"/>
      <c r="C674" s="81"/>
      <c r="H674" s="93"/>
      <c r="I674" s="93"/>
      <c r="L674" s="150"/>
      <c r="M674" s="150"/>
      <c r="O674" s="210"/>
    </row>
    <row r="675" spans="1:15">
      <c r="A675" s="376"/>
      <c r="C675" s="81"/>
      <c r="H675" s="93"/>
      <c r="I675" s="93"/>
      <c r="L675" s="150"/>
      <c r="M675" s="150"/>
      <c r="O675" s="210"/>
    </row>
    <row r="676" spans="1:15">
      <c r="A676" s="376"/>
      <c r="C676" s="81"/>
      <c r="H676" s="93"/>
      <c r="I676" s="93"/>
      <c r="L676" s="150"/>
      <c r="M676" s="150"/>
      <c r="O676" s="210"/>
    </row>
    <row r="677" spans="1:15">
      <c r="A677" s="376"/>
      <c r="C677" s="81"/>
      <c r="H677" s="93"/>
      <c r="I677" s="93"/>
      <c r="L677" s="150"/>
      <c r="M677" s="150"/>
      <c r="O677" s="210"/>
    </row>
    <row r="678" spans="1:15">
      <c r="A678" s="376"/>
      <c r="C678" s="81"/>
      <c r="H678" s="93"/>
      <c r="I678" s="93"/>
      <c r="L678" s="150"/>
      <c r="M678" s="150"/>
      <c r="O678" s="210"/>
    </row>
    <row r="679" spans="1:15">
      <c r="A679" s="376"/>
      <c r="C679" s="81"/>
      <c r="H679" s="93"/>
      <c r="I679" s="93"/>
      <c r="L679" s="150"/>
      <c r="M679" s="150"/>
      <c r="O679" s="210"/>
    </row>
    <row r="680" spans="1:15">
      <c r="A680" s="376"/>
      <c r="C680" s="81"/>
      <c r="H680" s="93"/>
      <c r="I680" s="93"/>
      <c r="L680" s="150"/>
      <c r="M680" s="150"/>
      <c r="O680" s="210"/>
    </row>
    <row r="681" spans="1:15">
      <c r="A681" s="376"/>
      <c r="C681" s="81"/>
      <c r="H681" s="93"/>
      <c r="I681" s="93"/>
      <c r="L681" s="150"/>
      <c r="M681" s="150"/>
      <c r="O681" s="210"/>
    </row>
    <row r="682" spans="1:15">
      <c r="A682" s="376"/>
      <c r="C682" s="81"/>
      <c r="H682" s="93"/>
      <c r="I682" s="93"/>
      <c r="L682" s="150"/>
      <c r="M682" s="150"/>
      <c r="O682" s="210"/>
    </row>
    <row r="683" spans="1:15">
      <c r="A683" s="376"/>
      <c r="C683" s="81"/>
      <c r="H683" s="93"/>
      <c r="I683" s="93"/>
      <c r="L683" s="150"/>
      <c r="M683" s="150"/>
      <c r="O683" s="210"/>
    </row>
    <row r="684" spans="1:15">
      <c r="A684" s="376"/>
      <c r="C684" s="81"/>
      <c r="H684" s="93"/>
      <c r="I684" s="93"/>
      <c r="L684" s="150"/>
      <c r="M684" s="150"/>
      <c r="O684" s="210"/>
    </row>
    <row r="685" spans="1:15">
      <c r="A685" s="376"/>
      <c r="C685" s="81"/>
      <c r="H685" s="93"/>
      <c r="I685" s="93"/>
      <c r="L685" s="150"/>
      <c r="M685" s="150"/>
      <c r="O685" s="210"/>
    </row>
    <row r="686" spans="1:15">
      <c r="A686" s="376"/>
      <c r="C686" s="81"/>
      <c r="H686" s="93"/>
      <c r="I686" s="93"/>
      <c r="L686" s="150"/>
      <c r="M686" s="150"/>
      <c r="O686" s="210"/>
    </row>
    <row r="687" spans="1:15">
      <c r="A687" s="376"/>
      <c r="C687" s="81"/>
      <c r="H687" s="93"/>
      <c r="I687" s="93"/>
      <c r="L687" s="150"/>
      <c r="M687" s="150"/>
      <c r="O687" s="210"/>
    </row>
    <row r="688" spans="1:15">
      <c r="A688" s="376"/>
      <c r="C688" s="81"/>
      <c r="H688" s="93"/>
      <c r="I688" s="93"/>
      <c r="L688" s="150"/>
      <c r="M688" s="150"/>
      <c r="O688" s="210"/>
    </row>
    <row r="689" spans="1:15">
      <c r="A689" s="376"/>
      <c r="C689" s="81"/>
      <c r="H689" s="93"/>
      <c r="I689" s="93"/>
      <c r="L689" s="150"/>
      <c r="M689" s="150"/>
      <c r="O689" s="210"/>
    </row>
    <row r="690" spans="1:15">
      <c r="A690" s="376"/>
      <c r="C690" s="81"/>
      <c r="H690" s="93"/>
      <c r="I690" s="93"/>
      <c r="L690" s="150"/>
      <c r="M690" s="150"/>
      <c r="O690" s="210"/>
    </row>
    <row r="691" spans="1:15">
      <c r="A691" s="376"/>
      <c r="C691" s="81"/>
      <c r="H691" s="93"/>
      <c r="I691" s="93"/>
      <c r="L691" s="150"/>
      <c r="M691" s="150"/>
      <c r="O691" s="210"/>
    </row>
    <row r="692" spans="1:15">
      <c r="A692" s="376"/>
      <c r="C692" s="81"/>
      <c r="H692" s="93"/>
      <c r="I692" s="93"/>
      <c r="L692" s="150"/>
      <c r="M692" s="150"/>
      <c r="O692" s="210"/>
    </row>
    <row r="693" spans="1:15">
      <c r="A693" s="376"/>
      <c r="C693" s="81"/>
      <c r="H693" s="93"/>
      <c r="I693" s="93"/>
      <c r="L693" s="150"/>
      <c r="M693" s="150"/>
      <c r="O693" s="210"/>
    </row>
    <row r="694" spans="1:15">
      <c r="A694" s="376"/>
      <c r="C694" s="81"/>
      <c r="H694" s="93"/>
      <c r="I694" s="93"/>
      <c r="L694" s="150"/>
      <c r="M694" s="150"/>
      <c r="O694" s="210"/>
    </row>
    <row r="695" spans="1:15">
      <c r="A695" s="376"/>
      <c r="C695" s="81"/>
      <c r="H695" s="93"/>
      <c r="I695" s="93"/>
      <c r="L695" s="150"/>
      <c r="M695" s="150"/>
      <c r="O695" s="210"/>
    </row>
    <row r="696" spans="1:15">
      <c r="A696" s="376"/>
      <c r="C696" s="81"/>
      <c r="H696" s="93"/>
      <c r="I696" s="93"/>
      <c r="L696" s="150"/>
      <c r="M696" s="150"/>
      <c r="O696" s="210"/>
    </row>
    <row r="697" spans="1:15">
      <c r="A697" s="376"/>
      <c r="C697" s="81"/>
      <c r="H697" s="93"/>
      <c r="I697" s="93"/>
      <c r="L697" s="150"/>
      <c r="M697" s="150"/>
      <c r="O697" s="210"/>
    </row>
    <row r="698" spans="1:15">
      <c r="A698" s="376"/>
      <c r="C698" s="81"/>
      <c r="H698" s="93"/>
      <c r="I698" s="93"/>
      <c r="L698" s="150"/>
      <c r="M698" s="150"/>
      <c r="O698" s="210"/>
    </row>
    <row r="699" spans="1:15">
      <c r="A699" s="376"/>
      <c r="C699" s="81"/>
      <c r="H699" s="93"/>
      <c r="I699" s="93"/>
      <c r="L699" s="150"/>
      <c r="M699" s="150"/>
      <c r="O699" s="210"/>
    </row>
    <row r="700" spans="1:15">
      <c r="A700" s="376"/>
      <c r="C700" s="81"/>
      <c r="H700" s="93"/>
      <c r="I700" s="93"/>
      <c r="L700" s="150"/>
      <c r="M700" s="150"/>
      <c r="O700" s="210"/>
    </row>
    <row r="701" spans="1:15">
      <c r="A701" s="376"/>
      <c r="C701" s="81"/>
      <c r="H701" s="93"/>
      <c r="I701" s="93"/>
      <c r="L701" s="150"/>
      <c r="M701" s="150"/>
      <c r="O701" s="210"/>
    </row>
    <row r="702" spans="1:15">
      <c r="A702" s="376"/>
      <c r="C702" s="81"/>
      <c r="H702" s="93"/>
      <c r="I702" s="93"/>
      <c r="L702" s="150"/>
      <c r="M702" s="150"/>
      <c r="O702" s="210"/>
    </row>
    <row r="703" spans="1:15">
      <c r="A703" s="376"/>
      <c r="C703" s="81"/>
      <c r="H703" s="93"/>
      <c r="I703" s="93"/>
      <c r="L703" s="150"/>
      <c r="M703" s="150"/>
      <c r="O703" s="210"/>
    </row>
    <row r="704" spans="1:15">
      <c r="A704" s="376"/>
      <c r="C704" s="81"/>
      <c r="H704" s="93"/>
      <c r="I704" s="93"/>
      <c r="L704" s="150"/>
      <c r="M704" s="150"/>
      <c r="O704" s="210"/>
    </row>
    <row r="705" spans="1:15">
      <c r="A705" s="376"/>
      <c r="C705" s="81"/>
      <c r="H705" s="93"/>
      <c r="I705" s="93"/>
      <c r="L705" s="150"/>
      <c r="M705" s="150"/>
      <c r="O705" s="210"/>
    </row>
    <row r="706" spans="1:15">
      <c r="A706" s="376"/>
      <c r="C706" s="81"/>
      <c r="H706" s="93"/>
      <c r="I706" s="93"/>
      <c r="L706" s="150"/>
      <c r="M706" s="150"/>
      <c r="O706" s="210"/>
    </row>
    <row r="707" spans="1:15">
      <c r="A707" s="376"/>
      <c r="C707" s="81"/>
      <c r="H707" s="93"/>
      <c r="I707" s="93"/>
      <c r="L707" s="150"/>
      <c r="M707" s="150"/>
      <c r="O707" s="210"/>
    </row>
    <row r="708" spans="1:15">
      <c r="A708" s="376"/>
      <c r="C708" s="81"/>
      <c r="H708" s="93"/>
      <c r="I708" s="93"/>
      <c r="L708" s="150"/>
      <c r="M708" s="150"/>
      <c r="O708" s="210"/>
    </row>
    <row r="709" spans="1:15">
      <c r="A709" s="376"/>
      <c r="C709" s="81"/>
      <c r="H709" s="93"/>
      <c r="I709" s="93"/>
      <c r="L709" s="150"/>
      <c r="M709" s="150"/>
      <c r="O709" s="210"/>
    </row>
    <row r="710" spans="1:15">
      <c r="A710" s="376"/>
      <c r="C710" s="81"/>
      <c r="H710" s="93"/>
      <c r="I710" s="93"/>
      <c r="L710" s="150"/>
      <c r="M710" s="150"/>
      <c r="O710" s="210"/>
    </row>
    <row r="711" spans="1:15">
      <c r="A711" s="376"/>
      <c r="C711" s="81"/>
      <c r="H711" s="93"/>
      <c r="I711" s="93"/>
      <c r="L711" s="150"/>
      <c r="M711" s="150"/>
      <c r="O711" s="210"/>
    </row>
    <row r="712" spans="1:15">
      <c r="A712" s="376"/>
      <c r="C712" s="81"/>
      <c r="H712" s="93"/>
      <c r="I712" s="93"/>
      <c r="L712" s="150"/>
      <c r="M712" s="150"/>
      <c r="O712" s="210"/>
    </row>
    <row r="713" spans="1:15">
      <c r="A713" s="376"/>
      <c r="C713" s="81"/>
      <c r="H713" s="93"/>
      <c r="I713" s="93"/>
      <c r="L713" s="150"/>
      <c r="M713" s="150"/>
      <c r="O713" s="210"/>
    </row>
    <row r="714" spans="1:15">
      <c r="A714" s="376"/>
      <c r="C714" s="81"/>
      <c r="H714" s="93"/>
      <c r="I714" s="93"/>
      <c r="L714" s="150"/>
      <c r="M714" s="150"/>
      <c r="O714" s="210"/>
    </row>
    <row r="715" spans="1:15">
      <c r="A715" s="376"/>
      <c r="C715" s="81"/>
      <c r="H715" s="93"/>
      <c r="I715" s="93"/>
      <c r="L715" s="150"/>
      <c r="M715" s="150"/>
      <c r="O715" s="210"/>
    </row>
    <row r="716" spans="1:15">
      <c r="A716" s="376"/>
      <c r="C716" s="81"/>
      <c r="H716" s="93"/>
      <c r="I716" s="93"/>
      <c r="L716" s="150"/>
      <c r="M716" s="150"/>
      <c r="O716" s="210"/>
    </row>
    <row r="717" spans="1:15">
      <c r="A717" s="376"/>
      <c r="C717" s="81"/>
      <c r="H717" s="93"/>
      <c r="I717" s="93"/>
      <c r="L717" s="150"/>
      <c r="M717" s="150"/>
      <c r="O717" s="210"/>
    </row>
    <row r="718" spans="1:15">
      <c r="A718" s="376"/>
      <c r="C718" s="81"/>
      <c r="H718" s="93"/>
      <c r="I718" s="93"/>
      <c r="L718" s="150"/>
      <c r="M718" s="150"/>
      <c r="O718" s="210"/>
    </row>
    <row r="719" spans="1:15">
      <c r="A719" s="376"/>
      <c r="C719" s="81"/>
      <c r="H719" s="93"/>
      <c r="I719" s="93"/>
      <c r="L719" s="150"/>
      <c r="M719" s="150"/>
      <c r="O719" s="210"/>
    </row>
    <row r="720" spans="1:15">
      <c r="A720" s="376"/>
      <c r="C720" s="81"/>
      <c r="H720" s="93"/>
      <c r="I720" s="93"/>
      <c r="L720" s="150"/>
      <c r="M720" s="150"/>
      <c r="O720" s="210"/>
    </row>
    <row r="721" spans="1:15">
      <c r="A721" s="376"/>
      <c r="C721" s="81"/>
      <c r="H721" s="93"/>
      <c r="I721" s="93"/>
      <c r="L721" s="150"/>
      <c r="M721" s="150"/>
      <c r="O721" s="210"/>
    </row>
    <row r="722" spans="1:15">
      <c r="A722" s="376"/>
      <c r="C722" s="81"/>
      <c r="H722" s="93"/>
      <c r="I722" s="93"/>
      <c r="L722" s="150"/>
      <c r="M722" s="150"/>
      <c r="O722" s="210"/>
    </row>
    <row r="723" spans="1:15">
      <c r="A723" s="376"/>
      <c r="C723" s="81"/>
      <c r="H723" s="93"/>
      <c r="I723" s="93"/>
      <c r="L723" s="150"/>
      <c r="M723" s="150"/>
      <c r="O723" s="210"/>
    </row>
    <row r="724" spans="1:15">
      <c r="A724" s="376"/>
      <c r="C724" s="81"/>
      <c r="H724" s="93"/>
      <c r="I724" s="93"/>
      <c r="L724" s="150"/>
      <c r="M724" s="150"/>
      <c r="O724" s="210"/>
    </row>
    <row r="725" spans="1:15">
      <c r="A725" s="376"/>
      <c r="C725" s="81"/>
      <c r="H725" s="93"/>
      <c r="I725" s="93"/>
      <c r="L725" s="150"/>
      <c r="M725" s="150"/>
      <c r="O725" s="210"/>
    </row>
    <row r="726" spans="1:15">
      <c r="A726" s="376"/>
      <c r="C726" s="81"/>
      <c r="H726" s="93"/>
      <c r="I726" s="93"/>
      <c r="L726" s="150"/>
      <c r="M726" s="150"/>
      <c r="O726" s="210"/>
    </row>
    <row r="727" spans="1:15">
      <c r="A727" s="376"/>
      <c r="C727" s="81"/>
      <c r="H727" s="93"/>
      <c r="I727" s="93"/>
      <c r="L727" s="150"/>
      <c r="M727" s="150"/>
      <c r="O727" s="210"/>
    </row>
    <row r="728" spans="1:15">
      <c r="A728" s="376"/>
      <c r="C728" s="81"/>
      <c r="H728" s="93"/>
      <c r="I728" s="93"/>
      <c r="L728" s="150"/>
      <c r="M728" s="150"/>
      <c r="O728" s="210"/>
    </row>
    <row r="729" spans="1:15">
      <c r="A729" s="376"/>
      <c r="C729" s="81"/>
      <c r="H729" s="93"/>
      <c r="I729" s="93"/>
      <c r="L729" s="150"/>
      <c r="M729" s="150"/>
      <c r="O729" s="210"/>
    </row>
    <row r="730" spans="1:15">
      <c r="A730" s="376"/>
      <c r="C730" s="81"/>
      <c r="H730" s="93"/>
      <c r="I730" s="93"/>
      <c r="L730" s="150"/>
      <c r="M730" s="150"/>
      <c r="O730" s="210"/>
    </row>
    <row r="731" spans="1:15">
      <c r="A731" s="376"/>
      <c r="C731" s="81"/>
      <c r="H731" s="93"/>
      <c r="I731" s="93"/>
      <c r="L731" s="150"/>
      <c r="M731" s="150"/>
      <c r="O731" s="210"/>
    </row>
    <row r="732" spans="1:15">
      <c r="A732" s="376"/>
      <c r="C732" s="81"/>
      <c r="H732" s="93"/>
      <c r="I732" s="93"/>
      <c r="L732" s="150"/>
      <c r="M732" s="150"/>
      <c r="O732" s="210"/>
    </row>
    <row r="733" spans="1:15">
      <c r="A733" s="376"/>
      <c r="C733" s="81"/>
      <c r="H733" s="93"/>
      <c r="I733" s="93"/>
      <c r="L733" s="150"/>
      <c r="M733" s="150"/>
      <c r="O733" s="210"/>
    </row>
    <row r="734" spans="1:15">
      <c r="A734" s="376"/>
      <c r="C734" s="81"/>
      <c r="H734" s="93"/>
      <c r="I734" s="93"/>
      <c r="L734" s="150"/>
      <c r="M734" s="150"/>
      <c r="O734" s="210"/>
    </row>
    <row r="735" spans="1:15">
      <c r="A735" s="376"/>
      <c r="C735" s="81"/>
      <c r="H735" s="93"/>
      <c r="I735" s="93"/>
      <c r="L735" s="150"/>
      <c r="M735" s="150"/>
      <c r="O735" s="210"/>
    </row>
    <row r="736" spans="1:15">
      <c r="A736" s="376"/>
      <c r="C736" s="81"/>
      <c r="H736" s="93"/>
      <c r="I736" s="93"/>
      <c r="L736" s="150"/>
      <c r="M736" s="150"/>
      <c r="O736" s="210"/>
    </row>
    <row r="737" spans="1:15">
      <c r="A737" s="376"/>
      <c r="C737" s="81"/>
      <c r="H737" s="93"/>
      <c r="I737" s="93"/>
      <c r="L737" s="150"/>
      <c r="M737" s="150"/>
      <c r="O737" s="210"/>
    </row>
    <row r="738" spans="1:15">
      <c r="A738" s="376"/>
      <c r="C738" s="81"/>
      <c r="H738" s="93"/>
      <c r="I738" s="93"/>
      <c r="L738" s="150"/>
      <c r="M738" s="150"/>
      <c r="O738" s="210"/>
    </row>
    <row r="739" spans="1:15">
      <c r="A739" s="376"/>
      <c r="C739" s="81"/>
      <c r="H739" s="93"/>
      <c r="I739" s="93"/>
      <c r="L739" s="150"/>
      <c r="M739" s="150"/>
      <c r="O739" s="210"/>
    </row>
    <row r="740" spans="1:15">
      <c r="A740" s="376"/>
      <c r="C740" s="81"/>
      <c r="H740" s="93"/>
      <c r="I740" s="93"/>
      <c r="L740" s="150"/>
      <c r="M740" s="150"/>
      <c r="O740" s="210"/>
    </row>
    <row r="741" spans="1:15">
      <c r="A741" s="376"/>
      <c r="C741" s="81"/>
      <c r="H741" s="93"/>
      <c r="I741" s="93"/>
      <c r="L741" s="150"/>
      <c r="M741" s="150"/>
      <c r="O741" s="210"/>
    </row>
    <row r="742" spans="1:15">
      <c r="A742" s="376"/>
      <c r="C742" s="81"/>
      <c r="H742" s="93"/>
      <c r="I742" s="93"/>
      <c r="L742" s="150"/>
      <c r="M742" s="150"/>
      <c r="O742" s="210"/>
    </row>
    <row r="743" spans="1:15">
      <c r="A743" s="376"/>
      <c r="C743" s="81"/>
      <c r="H743" s="93"/>
      <c r="I743" s="93"/>
      <c r="L743" s="150"/>
      <c r="M743" s="150"/>
      <c r="O743" s="210"/>
    </row>
    <row r="744" spans="1:15">
      <c r="A744" s="376"/>
      <c r="C744" s="81"/>
      <c r="H744" s="93"/>
      <c r="I744" s="93"/>
      <c r="L744" s="150"/>
      <c r="M744" s="150"/>
      <c r="O744" s="210"/>
    </row>
    <row r="745" spans="1:15">
      <c r="A745" s="376"/>
      <c r="C745" s="81"/>
      <c r="H745" s="93"/>
      <c r="I745" s="93"/>
      <c r="L745" s="150"/>
      <c r="M745" s="150"/>
      <c r="O745" s="210"/>
    </row>
    <row r="746" spans="1:15">
      <c r="A746" s="376"/>
      <c r="C746" s="81"/>
      <c r="H746" s="93"/>
      <c r="I746" s="93"/>
      <c r="L746" s="150"/>
      <c r="M746" s="150"/>
      <c r="O746" s="210"/>
    </row>
    <row r="747" spans="1:15">
      <c r="A747" s="376"/>
      <c r="C747" s="81"/>
      <c r="H747" s="93"/>
      <c r="I747" s="93"/>
      <c r="L747" s="150"/>
      <c r="M747" s="150"/>
      <c r="O747" s="210"/>
    </row>
    <row r="748" spans="1:15">
      <c r="A748" s="376"/>
      <c r="C748" s="81"/>
      <c r="H748" s="93"/>
      <c r="I748" s="93"/>
      <c r="L748" s="150"/>
      <c r="M748" s="150"/>
      <c r="O748" s="210"/>
    </row>
    <row r="749" spans="1:15">
      <c r="A749" s="376"/>
      <c r="C749" s="81"/>
      <c r="H749" s="93"/>
      <c r="I749" s="93"/>
      <c r="L749" s="150"/>
      <c r="M749" s="150"/>
      <c r="O749" s="210"/>
    </row>
    <row r="750" spans="1:15">
      <c r="A750" s="376"/>
      <c r="C750" s="81"/>
      <c r="H750" s="93"/>
      <c r="I750" s="93"/>
      <c r="L750" s="150"/>
      <c r="M750" s="150"/>
      <c r="O750" s="210"/>
    </row>
    <row r="751" spans="1:15">
      <c r="A751" s="376"/>
      <c r="C751" s="81"/>
      <c r="H751" s="93"/>
      <c r="I751" s="93"/>
      <c r="L751" s="150"/>
      <c r="M751" s="150"/>
      <c r="O751" s="210"/>
    </row>
    <row r="752" spans="1:15">
      <c r="A752" s="376"/>
      <c r="C752" s="81"/>
      <c r="H752" s="93"/>
      <c r="I752" s="93"/>
      <c r="L752" s="150"/>
      <c r="M752" s="150"/>
      <c r="O752" s="210"/>
    </row>
    <row r="753" spans="1:15">
      <c r="A753" s="376"/>
      <c r="C753" s="81"/>
      <c r="H753" s="93"/>
      <c r="I753" s="93"/>
      <c r="L753" s="150"/>
      <c r="M753" s="150"/>
      <c r="O753" s="210"/>
    </row>
    <row r="754" spans="1:15">
      <c r="A754" s="376"/>
      <c r="C754" s="81"/>
      <c r="H754" s="93"/>
      <c r="I754" s="93"/>
      <c r="L754" s="150"/>
      <c r="M754" s="150"/>
      <c r="O754" s="210"/>
    </row>
    <row r="755" spans="1:15">
      <c r="A755" s="376"/>
      <c r="C755" s="81"/>
      <c r="H755" s="93"/>
      <c r="I755" s="93"/>
      <c r="L755" s="150"/>
      <c r="M755" s="150"/>
      <c r="O755" s="210"/>
    </row>
    <row r="756" spans="1:15">
      <c r="A756" s="376"/>
      <c r="C756" s="81"/>
      <c r="H756" s="93"/>
      <c r="I756" s="93"/>
      <c r="L756" s="150"/>
      <c r="M756" s="150"/>
      <c r="O756" s="210"/>
    </row>
    <row r="757" spans="1:15">
      <c r="A757" s="376"/>
      <c r="C757" s="81"/>
      <c r="H757" s="93"/>
      <c r="I757" s="93"/>
      <c r="L757" s="150"/>
      <c r="M757" s="150"/>
      <c r="O757" s="210"/>
    </row>
    <row r="758" spans="1:15">
      <c r="A758" s="376"/>
      <c r="C758" s="81"/>
      <c r="H758" s="93"/>
      <c r="I758" s="93"/>
      <c r="L758" s="150"/>
      <c r="M758" s="150"/>
      <c r="O758" s="210"/>
    </row>
    <row r="759" spans="1:15">
      <c r="A759" s="376"/>
      <c r="C759" s="81"/>
      <c r="H759" s="93"/>
      <c r="I759" s="93"/>
      <c r="L759" s="150"/>
      <c r="M759" s="150"/>
      <c r="O759" s="210"/>
    </row>
    <row r="760" spans="1:15">
      <c r="A760" s="376"/>
      <c r="C760" s="81"/>
      <c r="H760" s="93"/>
      <c r="I760" s="93"/>
      <c r="L760" s="150"/>
      <c r="M760" s="150"/>
      <c r="O760" s="210"/>
    </row>
    <row r="761" spans="1:15">
      <c r="A761" s="376"/>
      <c r="C761" s="81"/>
      <c r="H761" s="93"/>
      <c r="I761" s="93"/>
      <c r="L761" s="150"/>
      <c r="M761" s="150"/>
      <c r="O761" s="210"/>
    </row>
    <row r="762" spans="1:15">
      <c r="A762" s="376"/>
      <c r="C762" s="81"/>
      <c r="H762" s="93"/>
      <c r="I762" s="93"/>
      <c r="L762" s="150"/>
      <c r="M762" s="150"/>
      <c r="O762" s="210"/>
    </row>
    <row r="763" spans="1:15">
      <c r="A763" s="376"/>
      <c r="C763" s="81"/>
      <c r="H763" s="93"/>
      <c r="I763" s="93"/>
      <c r="L763" s="150"/>
      <c r="M763" s="150"/>
      <c r="O763" s="210"/>
    </row>
    <row r="764" spans="1:15">
      <c r="A764" s="376"/>
      <c r="C764" s="81"/>
      <c r="H764" s="93"/>
      <c r="I764" s="93"/>
      <c r="L764" s="150"/>
      <c r="M764" s="150"/>
      <c r="O764" s="210"/>
    </row>
    <row r="765" spans="1:15">
      <c r="A765" s="376"/>
      <c r="C765" s="81"/>
      <c r="H765" s="93"/>
      <c r="I765" s="93"/>
      <c r="L765" s="150"/>
      <c r="M765" s="150"/>
      <c r="O765" s="210"/>
    </row>
    <row r="766" spans="1:15">
      <c r="A766" s="376"/>
      <c r="C766" s="81"/>
      <c r="H766" s="93"/>
      <c r="I766" s="93"/>
      <c r="L766" s="150"/>
      <c r="M766" s="150"/>
      <c r="O766" s="210"/>
    </row>
    <row r="767" spans="1:15">
      <c r="A767" s="376"/>
      <c r="C767" s="81"/>
      <c r="H767" s="93"/>
      <c r="I767" s="93"/>
      <c r="L767" s="150"/>
      <c r="M767" s="150"/>
      <c r="O767" s="210"/>
    </row>
    <row r="768" spans="1:15">
      <c r="A768" s="376"/>
      <c r="C768" s="81"/>
      <c r="H768" s="93"/>
      <c r="I768" s="93"/>
      <c r="L768" s="150"/>
      <c r="M768" s="150"/>
      <c r="O768" s="210"/>
    </row>
    <row r="769" spans="1:15">
      <c r="A769" s="376"/>
      <c r="C769" s="81"/>
      <c r="H769" s="93"/>
      <c r="I769" s="93"/>
      <c r="L769" s="150"/>
      <c r="M769" s="150"/>
      <c r="O769" s="210"/>
    </row>
    <row r="770" spans="1:15">
      <c r="A770" s="376"/>
      <c r="C770" s="81"/>
      <c r="H770" s="93"/>
      <c r="I770" s="93"/>
      <c r="L770" s="150"/>
      <c r="M770" s="150"/>
      <c r="O770" s="210"/>
    </row>
    <row r="771" spans="1:15">
      <c r="A771" s="376"/>
      <c r="C771" s="81"/>
      <c r="H771" s="93"/>
      <c r="I771" s="93"/>
      <c r="L771" s="150"/>
      <c r="M771" s="150"/>
      <c r="O771" s="210"/>
    </row>
    <row r="772" spans="1:15">
      <c r="A772" s="376"/>
      <c r="C772" s="81"/>
      <c r="H772" s="93"/>
      <c r="I772" s="93"/>
      <c r="L772" s="150"/>
      <c r="M772" s="150"/>
      <c r="O772" s="210"/>
    </row>
    <row r="773" spans="1:15">
      <c r="A773" s="376"/>
      <c r="C773" s="81"/>
      <c r="H773" s="93"/>
      <c r="I773" s="93"/>
      <c r="L773" s="150"/>
      <c r="M773" s="150"/>
      <c r="O773" s="210"/>
    </row>
    <row r="774" spans="1:15">
      <c r="A774" s="376"/>
      <c r="C774" s="81"/>
      <c r="H774" s="93"/>
      <c r="I774" s="93"/>
      <c r="L774" s="150"/>
      <c r="M774" s="150"/>
      <c r="O774" s="210"/>
    </row>
    <row r="775" spans="1:15">
      <c r="A775" s="376"/>
      <c r="C775" s="81"/>
      <c r="H775" s="93"/>
      <c r="I775" s="93"/>
      <c r="L775" s="150"/>
      <c r="M775" s="150"/>
      <c r="O775" s="210"/>
    </row>
    <row r="776" spans="1:15">
      <c r="A776" s="376"/>
      <c r="C776" s="81"/>
      <c r="H776" s="93"/>
      <c r="I776" s="93"/>
      <c r="L776" s="150"/>
      <c r="M776" s="150"/>
      <c r="O776" s="210"/>
    </row>
    <row r="777" spans="1:15">
      <c r="A777" s="376"/>
      <c r="C777" s="81"/>
      <c r="H777" s="93"/>
      <c r="I777" s="93"/>
      <c r="L777" s="150"/>
      <c r="M777" s="150"/>
      <c r="O777" s="210"/>
    </row>
    <row r="778" spans="1:15">
      <c r="A778" s="376"/>
      <c r="C778" s="81"/>
      <c r="H778" s="93"/>
      <c r="I778" s="93"/>
      <c r="L778" s="150"/>
      <c r="M778" s="150"/>
      <c r="O778" s="210"/>
    </row>
    <row r="779" spans="1:15">
      <c r="A779" s="376"/>
      <c r="C779" s="81"/>
      <c r="H779" s="93"/>
      <c r="I779" s="93"/>
      <c r="L779" s="150"/>
      <c r="M779" s="150"/>
      <c r="O779" s="210"/>
    </row>
    <row r="780" spans="1:15">
      <c r="A780" s="376"/>
      <c r="C780" s="81"/>
      <c r="H780" s="93"/>
      <c r="I780" s="93"/>
      <c r="L780" s="150"/>
      <c r="M780" s="150"/>
      <c r="O780" s="210"/>
    </row>
    <row r="781" spans="1:15">
      <c r="A781" s="376"/>
      <c r="C781" s="81"/>
      <c r="H781" s="93"/>
      <c r="I781" s="93"/>
      <c r="L781" s="150"/>
      <c r="M781" s="150"/>
      <c r="O781" s="210"/>
    </row>
    <row r="782" spans="1:15">
      <c r="A782" s="376"/>
      <c r="C782" s="81"/>
      <c r="H782" s="93"/>
      <c r="I782" s="93"/>
      <c r="L782" s="150"/>
      <c r="M782" s="150"/>
      <c r="O782" s="210"/>
    </row>
    <row r="783" spans="1:15">
      <c r="A783" s="376"/>
      <c r="C783" s="81"/>
      <c r="H783" s="93"/>
      <c r="I783" s="93"/>
      <c r="L783" s="150"/>
      <c r="M783" s="150"/>
      <c r="O783" s="210"/>
    </row>
    <row r="784" spans="1:15">
      <c r="A784" s="376"/>
      <c r="C784" s="81"/>
      <c r="H784" s="93"/>
      <c r="I784" s="93"/>
      <c r="L784" s="150"/>
      <c r="M784" s="150"/>
      <c r="O784" s="210"/>
    </row>
    <row r="785" spans="1:15">
      <c r="A785" s="376"/>
      <c r="C785" s="81"/>
      <c r="H785" s="93"/>
      <c r="I785" s="93"/>
      <c r="L785" s="150"/>
      <c r="M785" s="150"/>
      <c r="O785" s="210"/>
    </row>
    <row r="786" spans="1:15">
      <c r="A786" s="376"/>
      <c r="C786" s="81"/>
      <c r="H786" s="93"/>
      <c r="I786" s="93"/>
      <c r="L786" s="150"/>
      <c r="M786" s="150"/>
      <c r="O786" s="210"/>
    </row>
    <row r="787" spans="1:15">
      <c r="A787" s="376"/>
      <c r="C787" s="81"/>
      <c r="H787" s="93"/>
      <c r="I787" s="93"/>
      <c r="L787" s="150"/>
      <c r="M787" s="150"/>
      <c r="O787" s="210"/>
    </row>
    <row r="788" spans="1:15">
      <c r="A788" s="376"/>
      <c r="C788" s="81"/>
      <c r="H788" s="93"/>
      <c r="I788" s="93"/>
      <c r="L788" s="150"/>
      <c r="M788" s="150"/>
      <c r="O788" s="210"/>
    </row>
    <row r="789" spans="1:15">
      <c r="A789" s="376"/>
      <c r="C789" s="81"/>
      <c r="H789" s="93"/>
      <c r="I789" s="93"/>
      <c r="L789" s="150"/>
      <c r="M789" s="150"/>
      <c r="O789" s="210"/>
    </row>
    <row r="790" spans="1:15">
      <c r="A790" s="376"/>
      <c r="C790" s="81"/>
      <c r="H790" s="93"/>
      <c r="I790" s="93"/>
      <c r="L790" s="150"/>
      <c r="M790" s="150"/>
      <c r="O790" s="210"/>
    </row>
    <row r="791" spans="1:15">
      <c r="A791" s="376"/>
      <c r="C791" s="81"/>
      <c r="H791" s="93"/>
      <c r="I791" s="93"/>
      <c r="L791" s="150"/>
      <c r="M791" s="150"/>
      <c r="O791" s="210"/>
    </row>
    <row r="792" spans="1:15">
      <c r="A792" s="376"/>
      <c r="C792" s="81"/>
      <c r="H792" s="93"/>
      <c r="I792" s="93"/>
      <c r="L792" s="150"/>
      <c r="M792" s="150"/>
      <c r="O792" s="210"/>
    </row>
    <row r="793" spans="1:15">
      <c r="A793" s="376"/>
      <c r="C793" s="81"/>
      <c r="H793" s="93"/>
      <c r="I793" s="93"/>
      <c r="L793" s="150"/>
      <c r="M793" s="150"/>
      <c r="O793" s="210"/>
    </row>
    <row r="794" spans="1:15">
      <c r="A794" s="376"/>
      <c r="C794" s="81"/>
      <c r="H794" s="93"/>
      <c r="I794" s="93"/>
      <c r="L794" s="150"/>
      <c r="M794" s="150"/>
      <c r="O794" s="210"/>
    </row>
    <row r="795" spans="1:15">
      <c r="A795" s="376"/>
      <c r="C795" s="81"/>
      <c r="H795" s="93"/>
      <c r="I795" s="93"/>
      <c r="L795" s="150"/>
      <c r="M795" s="150"/>
      <c r="O795" s="210"/>
    </row>
    <row r="796" spans="1:15">
      <c r="A796" s="376"/>
      <c r="C796" s="81"/>
      <c r="H796" s="93"/>
      <c r="I796" s="93"/>
      <c r="L796" s="150"/>
      <c r="M796" s="150"/>
      <c r="O796" s="210"/>
    </row>
    <row r="797" spans="1:15">
      <c r="A797" s="376"/>
      <c r="C797" s="81"/>
      <c r="H797" s="93"/>
      <c r="I797" s="93"/>
      <c r="L797" s="150"/>
      <c r="M797" s="150"/>
      <c r="O797" s="210"/>
    </row>
    <row r="798" spans="1:15">
      <c r="A798" s="376"/>
      <c r="C798" s="81"/>
      <c r="H798" s="93"/>
      <c r="I798" s="93"/>
      <c r="L798" s="150"/>
      <c r="M798" s="150"/>
      <c r="O798" s="210"/>
    </row>
    <row r="799" spans="1:15">
      <c r="A799" s="376"/>
      <c r="C799" s="81"/>
      <c r="H799" s="93"/>
      <c r="I799" s="93"/>
      <c r="L799" s="150"/>
      <c r="M799" s="150"/>
      <c r="O799" s="210"/>
    </row>
    <row r="800" spans="1:15">
      <c r="A800" s="376"/>
      <c r="C800" s="81"/>
      <c r="H800" s="93"/>
      <c r="I800" s="93"/>
      <c r="L800" s="150"/>
      <c r="M800" s="150"/>
      <c r="O800" s="210"/>
    </row>
    <row r="801" spans="1:15">
      <c r="A801" s="376"/>
      <c r="C801" s="81"/>
      <c r="H801" s="93"/>
      <c r="I801" s="93"/>
      <c r="L801" s="150"/>
      <c r="M801" s="150"/>
      <c r="O801" s="210"/>
    </row>
    <row r="802" spans="1:15">
      <c r="A802" s="376"/>
      <c r="C802" s="81"/>
      <c r="H802" s="93"/>
      <c r="I802" s="93"/>
      <c r="L802" s="150"/>
      <c r="M802" s="150"/>
      <c r="O802" s="210"/>
    </row>
    <row r="803" spans="1:15">
      <c r="A803" s="376"/>
      <c r="C803" s="81"/>
      <c r="H803" s="93"/>
      <c r="I803" s="93"/>
      <c r="L803" s="150"/>
      <c r="M803" s="150"/>
      <c r="O803" s="210"/>
    </row>
    <row r="804" spans="1:15">
      <c r="A804" s="376"/>
      <c r="C804" s="81"/>
      <c r="H804" s="93"/>
      <c r="I804" s="93"/>
      <c r="L804" s="150"/>
      <c r="M804" s="150"/>
      <c r="O804" s="210"/>
    </row>
    <row r="805" spans="1:15">
      <c r="A805" s="376"/>
      <c r="C805" s="81"/>
      <c r="H805" s="93"/>
      <c r="I805" s="93"/>
      <c r="L805" s="150"/>
      <c r="M805" s="150"/>
      <c r="O805" s="210"/>
    </row>
    <row r="806" spans="1:15">
      <c r="A806" s="376"/>
      <c r="C806" s="81"/>
      <c r="H806" s="93"/>
      <c r="I806" s="93"/>
      <c r="L806" s="150"/>
      <c r="M806" s="150"/>
      <c r="O806" s="210"/>
    </row>
    <row r="807" spans="1:15">
      <c r="A807" s="376"/>
      <c r="C807" s="81"/>
      <c r="H807" s="93"/>
      <c r="I807" s="93"/>
      <c r="L807" s="150"/>
      <c r="M807" s="150"/>
      <c r="O807" s="210"/>
    </row>
    <row r="808" spans="1:15">
      <c r="A808" s="376"/>
      <c r="C808" s="81"/>
      <c r="H808" s="93"/>
      <c r="I808" s="93"/>
      <c r="L808" s="150"/>
      <c r="M808" s="150"/>
      <c r="O808" s="210"/>
    </row>
    <row r="809" spans="1:15">
      <c r="A809" s="376"/>
      <c r="C809" s="81"/>
      <c r="H809" s="93"/>
      <c r="I809" s="93"/>
      <c r="L809" s="150"/>
      <c r="M809" s="150"/>
      <c r="O809" s="210"/>
    </row>
    <row r="810" spans="1:15">
      <c r="A810" s="376"/>
      <c r="C810" s="81"/>
      <c r="H810" s="93"/>
      <c r="I810" s="93"/>
      <c r="L810" s="150"/>
      <c r="M810" s="150"/>
      <c r="O810" s="210"/>
    </row>
    <row r="811" spans="1:15">
      <c r="A811" s="376"/>
      <c r="C811" s="81"/>
      <c r="H811" s="93"/>
      <c r="I811" s="93"/>
      <c r="L811" s="150"/>
      <c r="M811" s="150"/>
      <c r="O811" s="210"/>
    </row>
    <row r="812" spans="1:15">
      <c r="A812" s="376"/>
      <c r="C812" s="81"/>
      <c r="H812" s="93"/>
      <c r="I812" s="93"/>
      <c r="L812" s="150"/>
      <c r="M812" s="150"/>
      <c r="O812" s="210"/>
    </row>
    <row r="813" spans="1:15">
      <c r="A813" s="376"/>
      <c r="C813" s="81"/>
      <c r="H813" s="93"/>
      <c r="I813" s="93"/>
      <c r="L813" s="150"/>
      <c r="M813" s="150"/>
      <c r="O813" s="210"/>
    </row>
    <row r="814" spans="1:15">
      <c r="A814" s="376"/>
      <c r="C814" s="81"/>
      <c r="H814" s="93"/>
      <c r="I814" s="93"/>
      <c r="L814" s="150"/>
      <c r="M814" s="150"/>
      <c r="O814" s="210"/>
    </row>
    <row r="815" spans="1:15">
      <c r="A815" s="376"/>
      <c r="C815" s="81"/>
      <c r="H815" s="93"/>
      <c r="I815" s="93"/>
      <c r="L815" s="150"/>
      <c r="M815" s="150"/>
      <c r="O815" s="210"/>
    </row>
    <row r="816" spans="1:15">
      <c r="A816" s="376"/>
      <c r="C816" s="81"/>
      <c r="H816" s="93"/>
      <c r="I816" s="93"/>
      <c r="L816" s="150"/>
      <c r="M816" s="150"/>
      <c r="O816" s="210"/>
    </row>
    <row r="817" spans="1:15">
      <c r="A817" s="376"/>
      <c r="C817" s="81"/>
      <c r="H817" s="93"/>
      <c r="I817" s="93"/>
      <c r="L817" s="150"/>
      <c r="M817" s="150"/>
      <c r="O817" s="210"/>
    </row>
    <row r="818" spans="1:15">
      <c r="A818" s="376"/>
      <c r="C818" s="81"/>
      <c r="H818" s="93"/>
      <c r="I818" s="93"/>
      <c r="L818" s="150"/>
      <c r="M818" s="150"/>
      <c r="O818" s="210"/>
    </row>
    <row r="819" spans="1:15">
      <c r="A819" s="376"/>
      <c r="C819" s="81"/>
      <c r="H819" s="93"/>
      <c r="I819" s="93"/>
      <c r="L819" s="150"/>
      <c r="M819" s="150"/>
      <c r="O819" s="210"/>
    </row>
    <row r="820" spans="1:15">
      <c r="A820" s="376"/>
      <c r="C820" s="81"/>
      <c r="H820" s="93"/>
      <c r="I820" s="93"/>
      <c r="L820" s="150"/>
      <c r="M820" s="150"/>
      <c r="O820" s="210"/>
    </row>
    <row r="821" spans="1:15">
      <c r="A821" s="376"/>
      <c r="C821" s="81"/>
      <c r="H821" s="93"/>
      <c r="I821" s="93"/>
      <c r="L821" s="150"/>
      <c r="M821" s="150"/>
      <c r="O821" s="210"/>
    </row>
    <row r="822" spans="1:15">
      <c r="A822" s="376"/>
      <c r="C822" s="81"/>
      <c r="H822" s="93"/>
      <c r="I822" s="93"/>
      <c r="L822" s="150"/>
      <c r="M822" s="150"/>
      <c r="O822" s="210"/>
    </row>
    <row r="823" spans="1:15">
      <c r="A823" s="376"/>
      <c r="C823" s="81"/>
      <c r="H823" s="93"/>
      <c r="I823" s="93"/>
      <c r="L823" s="150"/>
      <c r="M823" s="150"/>
      <c r="O823" s="210"/>
    </row>
    <row r="824" spans="1:15">
      <c r="A824" s="376"/>
      <c r="C824" s="81"/>
      <c r="H824" s="93"/>
      <c r="I824" s="93"/>
      <c r="L824" s="150"/>
      <c r="M824" s="150"/>
      <c r="O824" s="210"/>
    </row>
    <row r="825" spans="1:15">
      <c r="A825" s="376"/>
      <c r="C825" s="81"/>
      <c r="H825" s="93"/>
      <c r="I825" s="93"/>
      <c r="L825" s="150"/>
      <c r="M825" s="150"/>
      <c r="O825" s="210"/>
    </row>
    <row r="826" spans="1:15">
      <c r="A826" s="376"/>
      <c r="C826" s="81"/>
      <c r="H826" s="93"/>
      <c r="I826" s="93"/>
      <c r="L826" s="150"/>
      <c r="M826" s="150"/>
      <c r="O826" s="210"/>
    </row>
    <row r="827" spans="1:15">
      <c r="A827" s="376"/>
      <c r="C827" s="81"/>
      <c r="H827" s="93"/>
      <c r="I827" s="93"/>
      <c r="L827" s="150"/>
      <c r="M827" s="150"/>
      <c r="O827" s="210"/>
    </row>
    <row r="828" spans="1:15">
      <c r="A828" s="376"/>
      <c r="C828" s="81"/>
      <c r="H828" s="93"/>
      <c r="I828" s="93"/>
      <c r="L828" s="150"/>
      <c r="M828" s="150"/>
      <c r="O828" s="210"/>
    </row>
    <row r="829" spans="1:15">
      <c r="A829" s="376"/>
      <c r="C829" s="81"/>
      <c r="H829" s="93"/>
      <c r="I829" s="93"/>
      <c r="L829" s="150"/>
      <c r="M829" s="150"/>
      <c r="O829" s="210"/>
    </row>
    <row r="830" spans="1:15">
      <c r="A830" s="376"/>
      <c r="C830" s="81"/>
      <c r="H830" s="93"/>
      <c r="I830" s="93"/>
      <c r="L830" s="150"/>
      <c r="M830" s="150"/>
      <c r="O830" s="210"/>
    </row>
    <row r="831" spans="1:15">
      <c r="A831" s="376"/>
      <c r="C831" s="81"/>
      <c r="H831" s="93"/>
      <c r="I831" s="93"/>
      <c r="L831" s="150"/>
      <c r="M831" s="150"/>
      <c r="O831" s="210"/>
    </row>
    <row r="832" spans="1:15">
      <c r="A832" s="376"/>
      <c r="C832" s="81"/>
      <c r="H832" s="93"/>
      <c r="I832" s="93"/>
      <c r="L832" s="150"/>
      <c r="M832" s="150"/>
      <c r="O832" s="210"/>
    </row>
    <row r="833" spans="1:15">
      <c r="A833" s="376"/>
      <c r="C833" s="81"/>
      <c r="H833" s="93"/>
      <c r="I833" s="93"/>
      <c r="L833" s="150"/>
      <c r="M833" s="150"/>
      <c r="O833" s="210"/>
    </row>
    <row r="834" spans="1:15">
      <c r="A834" s="376"/>
      <c r="C834" s="81"/>
      <c r="H834" s="93"/>
      <c r="I834" s="93"/>
      <c r="L834" s="150"/>
      <c r="M834" s="150"/>
      <c r="O834" s="210"/>
    </row>
    <row r="835" spans="1:15">
      <c r="A835" s="376"/>
      <c r="C835" s="81"/>
      <c r="H835" s="93"/>
      <c r="I835" s="93"/>
      <c r="L835" s="150"/>
      <c r="M835" s="150"/>
      <c r="O835" s="210"/>
    </row>
    <row r="836" spans="1:15">
      <c r="A836" s="376"/>
      <c r="C836" s="81"/>
      <c r="H836" s="93"/>
      <c r="I836" s="93"/>
      <c r="L836" s="150"/>
      <c r="M836" s="150"/>
      <c r="O836" s="210"/>
    </row>
    <row r="837" spans="1:15">
      <c r="A837" s="376"/>
      <c r="C837" s="81"/>
      <c r="H837" s="93"/>
      <c r="I837" s="93"/>
      <c r="L837" s="150"/>
      <c r="M837" s="150"/>
      <c r="O837" s="210"/>
    </row>
    <row r="838" spans="1:15">
      <c r="A838" s="376"/>
      <c r="C838" s="81"/>
      <c r="H838" s="93"/>
      <c r="I838" s="93"/>
      <c r="L838" s="150"/>
      <c r="M838" s="150"/>
      <c r="O838" s="210"/>
    </row>
    <row r="839" spans="1:15">
      <c r="A839" s="376"/>
      <c r="C839" s="81"/>
      <c r="H839" s="93"/>
      <c r="I839" s="93"/>
      <c r="L839" s="150"/>
      <c r="M839" s="150"/>
      <c r="O839" s="210"/>
    </row>
    <row r="840" spans="1:15">
      <c r="A840" s="376"/>
      <c r="C840" s="81"/>
      <c r="H840" s="93"/>
      <c r="I840" s="93"/>
      <c r="L840" s="150"/>
      <c r="M840" s="150"/>
      <c r="O840" s="210"/>
    </row>
    <row r="841" spans="1:15">
      <c r="A841" s="376"/>
      <c r="C841" s="81"/>
      <c r="H841" s="93"/>
      <c r="I841" s="93"/>
      <c r="L841" s="150"/>
      <c r="M841" s="150"/>
      <c r="O841" s="210"/>
    </row>
    <row r="842" spans="1:15">
      <c r="A842" s="376"/>
      <c r="C842" s="81"/>
      <c r="H842" s="93"/>
      <c r="I842" s="93"/>
      <c r="L842" s="150"/>
      <c r="M842" s="150"/>
      <c r="O842" s="210"/>
    </row>
    <row r="843" spans="1:15">
      <c r="A843" s="376"/>
      <c r="C843" s="81"/>
      <c r="H843" s="93"/>
      <c r="I843" s="93"/>
      <c r="L843" s="150"/>
      <c r="M843" s="150"/>
      <c r="O843" s="210"/>
    </row>
    <row r="844" spans="1:15">
      <c r="A844" s="376"/>
      <c r="C844" s="81"/>
      <c r="H844" s="93"/>
      <c r="I844" s="93"/>
      <c r="L844" s="150"/>
      <c r="M844" s="150"/>
      <c r="O844" s="210"/>
    </row>
    <row r="845" spans="1:15">
      <c r="A845" s="376"/>
      <c r="C845" s="81"/>
      <c r="H845" s="93"/>
      <c r="I845" s="93"/>
      <c r="L845" s="150"/>
      <c r="M845" s="150"/>
      <c r="O845" s="210"/>
    </row>
    <row r="846" spans="1:15">
      <c r="A846" s="376"/>
      <c r="C846" s="81"/>
      <c r="H846" s="93"/>
      <c r="I846" s="93"/>
      <c r="L846" s="150"/>
      <c r="M846" s="150"/>
      <c r="O846" s="210"/>
    </row>
    <row r="847" spans="1:15">
      <c r="A847" s="376"/>
      <c r="C847" s="81"/>
      <c r="H847" s="93"/>
      <c r="I847" s="93"/>
      <c r="L847" s="150"/>
      <c r="M847" s="150"/>
      <c r="O847" s="210"/>
    </row>
    <row r="848" spans="1:15">
      <c r="A848" s="376"/>
      <c r="C848" s="81"/>
      <c r="H848" s="93"/>
      <c r="I848" s="93"/>
      <c r="L848" s="150"/>
      <c r="M848" s="150"/>
      <c r="O848" s="210"/>
    </row>
    <row r="849" spans="1:15">
      <c r="A849" s="376"/>
      <c r="C849" s="81"/>
      <c r="H849" s="93"/>
      <c r="I849" s="93"/>
      <c r="L849" s="150"/>
      <c r="M849" s="150"/>
      <c r="O849" s="210"/>
    </row>
    <row r="850" spans="1:15">
      <c r="A850" s="376"/>
      <c r="C850" s="81"/>
      <c r="H850" s="93"/>
      <c r="I850" s="93"/>
      <c r="L850" s="150"/>
      <c r="M850" s="150"/>
      <c r="O850" s="210"/>
    </row>
    <row r="851" spans="1:15">
      <c r="A851" s="376"/>
      <c r="C851" s="81"/>
      <c r="H851" s="93"/>
      <c r="I851" s="93"/>
      <c r="L851" s="150"/>
      <c r="M851" s="150"/>
      <c r="O851" s="210"/>
    </row>
    <row r="852" spans="1:15">
      <c r="A852" s="376"/>
      <c r="C852" s="81"/>
      <c r="H852" s="93"/>
      <c r="I852" s="93"/>
      <c r="L852" s="150"/>
      <c r="M852" s="150"/>
      <c r="O852" s="210"/>
    </row>
    <row r="853" spans="1:15">
      <c r="A853" s="376"/>
      <c r="C853" s="81"/>
      <c r="H853" s="93"/>
      <c r="I853" s="93"/>
      <c r="L853" s="150"/>
      <c r="M853" s="150"/>
      <c r="O853" s="210"/>
    </row>
    <row r="854" spans="1:15">
      <c r="A854" s="376"/>
      <c r="C854" s="81"/>
      <c r="H854" s="93"/>
      <c r="I854" s="93"/>
      <c r="L854" s="150"/>
      <c r="M854" s="150"/>
      <c r="O854" s="210"/>
    </row>
    <row r="855" spans="1:15">
      <c r="A855" s="376"/>
      <c r="C855" s="81"/>
      <c r="H855" s="93"/>
      <c r="I855" s="93"/>
      <c r="L855" s="150"/>
      <c r="M855" s="150"/>
      <c r="O855" s="210"/>
    </row>
    <row r="856" spans="1:15">
      <c r="A856" s="376"/>
      <c r="C856" s="81"/>
      <c r="H856" s="93"/>
      <c r="I856" s="93"/>
      <c r="L856" s="150"/>
      <c r="M856" s="150"/>
      <c r="O856" s="210"/>
    </row>
    <row r="857" spans="1:15">
      <c r="A857" s="376"/>
      <c r="C857" s="81"/>
      <c r="H857" s="93"/>
      <c r="I857" s="93"/>
      <c r="L857" s="150"/>
      <c r="M857" s="150"/>
      <c r="O857" s="210"/>
    </row>
    <row r="858" spans="1:15">
      <c r="A858" s="376"/>
      <c r="C858" s="81"/>
      <c r="H858" s="93"/>
      <c r="I858" s="93"/>
      <c r="L858" s="150"/>
      <c r="M858" s="150"/>
      <c r="O858" s="210"/>
    </row>
    <row r="859" spans="1:15">
      <c r="A859" s="376"/>
      <c r="C859" s="81"/>
      <c r="H859" s="93"/>
      <c r="I859" s="93"/>
      <c r="L859" s="150"/>
      <c r="M859" s="150"/>
      <c r="O859" s="210"/>
    </row>
    <row r="860" spans="1:15">
      <c r="A860" s="376"/>
      <c r="C860" s="81"/>
      <c r="H860" s="93"/>
      <c r="I860" s="93"/>
      <c r="L860" s="150"/>
      <c r="M860" s="150"/>
      <c r="O860" s="210"/>
    </row>
    <row r="861" spans="1:15">
      <c r="A861" s="376"/>
      <c r="C861" s="81"/>
      <c r="H861" s="93"/>
      <c r="I861" s="93"/>
      <c r="L861" s="150"/>
      <c r="M861" s="150"/>
      <c r="O861" s="210"/>
    </row>
    <row r="862" spans="1:15">
      <c r="A862" s="376"/>
      <c r="C862" s="81"/>
      <c r="H862" s="93"/>
      <c r="I862" s="93"/>
      <c r="L862" s="150"/>
      <c r="M862" s="150"/>
      <c r="O862" s="210"/>
    </row>
    <row r="863" spans="1:15">
      <c r="A863" s="376"/>
      <c r="C863" s="81"/>
      <c r="H863" s="93"/>
      <c r="I863" s="93"/>
      <c r="L863" s="150"/>
      <c r="M863" s="150"/>
      <c r="O863" s="210"/>
    </row>
    <row r="864" spans="1:15">
      <c r="A864" s="376"/>
      <c r="C864" s="81"/>
      <c r="H864" s="93"/>
      <c r="I864" s="93"/>
      <c r="L864" s="150"/>
      <c r="M864" s="150"/>
      <c r="O864" s="210"/>
    </row>
    <row r="865" spans="1:15">
      <c r="A865" s="376"/>
      <c r="C865" s="81"/>
      <c r="H865" s="93"/>
      <c r="I865" s="93"/>
      <c r="L865" s="150"/>
      <c r="M865" s="150"/>
      <c r="O865" s="210"/>
    </row>
    <row r="866" spans="1:15">
      <c r="A866" s="376"/>
      <c r="C866" s="81"/>
      <c r="H866" s="93"/>
      <c r="I866" s="93"/>
      <c r="L866" s="150"/>
      <c r="M866" s="150"/>
      <c r="O866" s="210"/>
    </row>
    <row r="867" spans="1:15">
      <c r="A867" s="376"/>
      <c r="C867" s="81"/>
      <c r="H867" s="93"/>
      <c r="I867" s="93"/>
      <c r="L867" s="150"/>
      <c r="M867" s="150"/>
      <c r="O867" s="210"/>
    </row>
    <row r="868" spans="1:15">
      <c r="A868" s="376"/>
      <c r="C868" s="81"/>
      <c r="H868" s="93"/>
      <c r="I868" s="93"/>
      <c r="L868" s="150"/>
      <c r="M868" s="150"/>
      <c r="O868" s="210"/>
    </row>
    <row r="869" spans="1:15">
      <c r="A869" s="376"/>
      <c r="C869" s="81"/>
      <c r="H869" s="93"/>
      <c r="I869" s="93"/>
      <c r="L869" s="150"/>
      <c r="M869" s="150"/>
      <c r="O869" s="210"/>
    </row>
    <row r="870" spans="1:15">
      <c r="A870" s="376"/>
      <c r="C870" s="81"/>
      <c r="H870" s="93"/>
      <c r="I870" s="93"/>
      <c r="L870" s="150"/>
      <c r="M870" s="150"/>
      <c r="O870" s="210"/>
    </row>
    <row r="871" spans="1:15">
      <c r="A871" s="376"/>
      <c r="C871" s="81"/>
      <c r="H871" s="93"/>
      <c r="I871" s="93"/>
      <c r="L871" s="150"/>
      <c r="M871" s="150"/>
      <c r="O871" s="210"/>
    </row>
    <row r="872" spans="1:15">
      <c r="A872" s="376"/>
      <c r="C872" s="81"/>
      <c r="H872" s="93"/>
      <c r="I872" s="93"/>
      <c r="L872" s="150"/>
      <c r="M872" s="150"/>
      <c r="O872" s="210"/>
    </row>
    <row r="873" spans="1:15">
      <c r="A873" s="376"/>
      <c r="C873" s="81"/>
      <c r="H873" s="93"/>
      <c r="I873" s="93"/>
      <c r="L873" s="150"/>
      <c r="M873" s="150"/>
      <c r="O873" s="210"/>
    </row>
    <row r="874" spans="1:15">
      <c r="A874" s="376"/>
      <c r="C874" s="81"/>
      <c r="H874" s="93"/>
      <c r="I874" s="93"/>
      <c r="L874" s="150"/>
      <c r="M874" s="150"/>
      <c r="O874" s="210"/>
    </row>
    <row r="875" spans="1:15">
      <c r="A875" s="376"/>
      <c r="C875" s="81"/>
      <c r="H875" s="93"/>
      <c r="I875" s="93"/>
      <c r="L875" s="150"/>
      <c r="M875" s="150"/>
      <c r="O875" s="210"/>
    </row>
    <row r="876" spans="1:15">
      <c r="A876" s="376"/>
      <c r="C876" s="81"/>
      <c r="H876" s="93"/>
      <c r="I876" s="93"/>
      <c r="L876" s="150"/>
      <c r="M876" s="150"/>
      <c r="O876" s="210"/>
    </row>
    <row r="877" spans="1:15">
      <c r="A877" s="376"/>
      <c r="C877" s="81"/>
      <c r="H877" s="93"/>
      <c r="I877" s="93"/>
      <c r="L877" s="150"/>
      <c r="M877" s="150"/>
      <c r="O877" s="210"/>
    </row>
    <row r="878" spans="1:15">
      <c r="A878" s="376"/>
      <c r="C878" s="81"/>
      <c r="H878" s="93"/>
      <c r="I878" s="93"/>
      <c r="L878" s="150"/>
      <c r="M878" s="150"/>
      <c r="O878" s="210"/>
    </row>
    <row r="879" spans="1:15">
      <c r="A879" s="376"/>
      <c r="C879" s="81"/>
      <c r="H879" s="93"/>
      <c r="I879" s="93"/>
      <c r="L879" s="150"/>
      <c r="M879" s="150"/>
      <c r="O879" s="210"/>
    </row>
    <row r="880" spans="1:15">
      <c r="A880" s="376"/>
      <c r="C880" s="81"/>
      <c r="H880" s="93"/>
      <c r="I880" s="93"/>
      <c r="L880" s="150"/>
      <c r="M880" s="150"/>
      <c r="O880" s="210"/>
    </row>
    <row r="881" spans="1:15">
      <c r="A881" s="376"/>
      <c r="C881" s="81"/>
      <c r="H881" s="93"/>
      <c r="I881" s="93"/>
      <c r="L881" s="150"/>
      <c r="M881" s="150"/>
      <c r="O881" s="210"/>
    </row>
    <row r="882" spans="1:15">
      <c r="A882" s="376"/>
      <c r="C882" s="81"/>
      <c r="H882" s="93"/>
      <c r="I882" s="93"/>
      <c r="L882" s="150"/>
      <c r="M882" s="150"/>
      <c r="O882" s="210"/>
    </row>
    <row r="883" spans="1:15">
      <c r="A883" s="376"/>
      <c r="C883" s="81"/>
      <c r="H883" s="93"/>
      <c r="I883" s="93"/>
      <c r="L883" s="150"/>
      <c r="M883" s="150"/>
      <c r="O883" s="210"/>
    </row>
    <row r="884" spans="1:15">
      <c r="A884" s="376"/>
      <c r="C884" s="81"/>
      <c r="H884" s="93"/>
      <c r="I884" s="93"/>
      <c r="L884" s="150"/>
      <c r="M884" s="150"/>
      <c r="O884" s="210"/>
    </row>
    <row r="885" spans="1:15">
      <c r="A885" s="376"/>
      <c r="C885" s="81"/>
      <c r="H885" s="93"/>
      <c r="I885" s="93"/>
      <c r="L885" s="150"/>
      <c r="M885" s="150"/>
      <c r="O885" s="210"/>
    </row>
    <row r="886" spans="1:15">
      <c r="A886" s="376"/>
      <c r="C886" s="81"/>
      <c r="H886" s="93"/>
      <c r="I886" s="93"/>
      <c r="L886" s="150"/>
      <c r="M886" s="150"/>
      <c r="O886" s="210"/>
    </row>
    <row r="887" spans="1:15">
      <c r="A887" s="376"/>
      <c r="C887" s="81"/>
      <c r="H887" s="93"/>
      <c r="I887" s="93"/>
      <c r="L887" s="150"/>
      <c r="M887" s="150"/>
      <c r="O887" s="210"/>
    </row>
    <row r="888" spans="1:15">
      <c r="A888" s="376"/>
      <c r="C888" s="81"/>
      <c r="H888" s="93"/>
      <c r="I888" s="93"/>
      <c r="L888" s="150"/>
      <c r="M888" s="150"/>
      <c r="O888" s="210"/>
    </row>
    <row r="889" spans="1:15">
      <c r="A889" s="376"/>
      <c r="C889" s="81"/>
      <c r="H889" s="93"/>
      <c r="I889" s="93"/>
      <c r="L889" s="150"/>
      <c r="M889" s="150"/>
      <c r="O889" s="210"/>
    </row>
    <row r="890" spans="1:15">
      <c r="A890" s="376"/>
      <c r="C890" s="81"/>
      <c r="H890" s="93"/>
      <c r="I890" s="93"/>
      <c r="L890" s="150"/>
      <c r="M890" s="150"/>
      <c r="O890" s="210"/>
    </row>
    <row r="891" spans="1:15">
      <c r="A891" s="376"/>
      <c r="C891" s="81"/>
      <c r="H891" s="93"/>
      <c r="I891" s="93"/>
      <c r="L891" s="150"/>
      <c r="M891" s="150"/>
      <c r="O891" s="210"/>
    </row>
    <row r="892" spans="1:15">
      <c r="A892" s="376"/>
      <c r="C892" s="81"/>
      <c r="H892" s="93"/>
      <c r="I892" s="93"/>
      <c r="L892" s="150"/>
      <c r="M892" s="150"/>
      <c r="O892" s="210"/>
    </row>
    <row r="893" spans="1:15">
      <c r="A893" s="376"/>
      <c r="C893" s="81"/>
      <c r="H893" s="93"/>
      <c r="I893" s="93"/>
      <c r="L893" s="150"/>
      <c r="M893" s="150"/>
      <c r="O893" s="210"/>
    </row>
    <row r="894" spans="1:15">
      <c r="A894" s="376"/>
      <c r="C894" s="81"/>
      <c r="H894" s="93"/>
      <c r="I894" s="93"/>
      <c r="L894" s="150"/>
      <c r="M894" s="150"/>
      <c r="O894" s="210"/>
    </row>
    <row r="895" spans="1:15">
      <c r="A895" s="376"/>
      <c r="C895" s="81"/>
      <c r="H895" s="93"/>
      <c r="I895" s="93"/>
      <c r="L895" s="150"/>
      <c r="M895" s="150"/>
      <c r="O895" s="210"/>
    </row>
    <row r="896" spans="1:15">
      <c r="A896" s="376"/>
      <c r="C896" s="81"/>
      <c r="H896" s="93"/>
      <c r="I896" s="93"/>
      <c r="L896" s="150"/>
      <c r="M896" s="150"/>
      <c r="O896" s="210"/>
    </row>
    <row r="897" spans="1:15">
      <c r="A897" s="376"/>
      <c r="C897" s="81"/>
      <c r="H897" s="93"/>
      <c r="I897" s="93"/>
      <c r="L897" s="150"/>
      <c r="M897" s="150"/>
      <c r="O897" s="210"/>
    </row>
    <row r="898" spans="1:15">
      <c r="A898" s="376"/>
      <c r="C898" s="81"/>
      <c r="H898" s="93"/>
      <c r="I898" s="93"/>
      <c r="L898" s="150"/>
      <c r="M898" s="150"/>
      <c r="O898" s="210"/>
    </row>
    <row r="899" spans="1:15">
      <c r="A899" s="376"/>
      <c r="C899" s="81"/>
      <c r="H899" s="93"/>
      <c r="I899" s="93"/>
      <c r="L899" s="150"/>
      <c r="M899" s="150"/>
      <c r="O899" s="210"/>
    </row>
    <row r="900" spans="1:15">
      <c r="A900" s="376"/>
      <c r="C900" s="81"/>
      <c r="H900" s="93"/>
      <c r="I900" s="93"/>
      <c r="L900" s="150"/>
      <c r="M900" s="150"/>
      <c r="O900" s="210"/>
    </row>
    <row r="901" spans="1:15">
      <c r="A901" s="376"/>
      <c r="C901" s="81"/>
      <c r="H901" s="93"/>
      <c r="I901" s="93"/>
      <c r="L901" s="150"/>
      <c r="M901" s="150"/>
      <c r="O901" s="210"/>
    </row>
    <row r="902" spans="1:15">
      <c r="A902" s="376"/>
      <c r="C902" s="81"/>
      <c r="H902" s="93"/>
      <c r="I902" s="93"/>
      <c r="L902" s="150"/>
      <c r="M902" s="150"/>
      <c r="O902" s="210"/>
    </row>
    <row r="903" spans="1:15">
      <c r="A903" s="376"/>
      <c r="C903" s="81"/>
      <c r="H903" s="93"/>
      <c r="I903" s="93"/>
      <c r="L903" s="150"/>
      <c r="M903" s="150"/>
      <c r="O903" s="210"/>
    </row>
    <row r="904" spans="1:15">
      <c r="A904" s="376"/>
      <c r="C904" s="81"/>
      <c r="H904" s="93"/>
      <c r="I904" s="93"/>
      <c r="L904" s="150"/>
      <c r="M904" s="150"/>
      <c r="O904" s="210"/>
    </row>
    <row r="905" spans="1:15">
      <c r="A905" s="376"/>
      <c r="C905" s="81"/>
      <c r="H905" s="93"/>
      <c r="I905" s="93"/>
      <c r="L905" s="150"/>
      <c r="M905" s="150"/>
      <c r="O905" s="210"/>
    </row>
    <row r="906" spans="1:15">
      <c r="A906" s="376"/>
      <c r="C906" s="81"/>
      <c r="H906" s="93"/>
      <c r="I906" s="93"/>
      <c r="L906" s="150"/>
      <c r="M906" s="150"/>
      <c r="O906" s="210"/>
    </row>
    <row r="907" spans="1:15">
      <c r="A907" s="376"/>
      <c r="C907" s="81"/>
      <c r="H907" s="93"/>
      <c r="I907" s="93"/>
      <c r="L907" s="150"/>
      <c r="M907" s="150"/>
      <c r="O907" s="210"/>
    </row>
    <row r="908" spans="1:15">
      <c r="A908" s="376"/>
      <c r="C908" s="81"/>
      <c r="H908" s="93"/>
      <c r="I908" s="93"/>
      <c r="L908" s="150"/>
      <c r="M908" s="150"/>
      <c r="O908" s="210"/>
    </row>
    <row r="909" spans="1:15">
      <c r="A909" s="376"/>
      <c r="C909" s="81"/>
      <c r="H909" s="93"/>
      <c r="I909" s="93"/>
      <c r="L909" s="150"/>
      <c r="M909" s="150"/>
      <c r="O909" s="210"/>
    </row>
    <row r="910" spans="1:15">
      <c r="A910" s="376"/>
      <c r="C910" s="81"/>
      <c r="H910" s="93"/>
      <c r="I910" s="93"/>
      <c r="L910" s="150"/>
      <c r="M910" s="150"/>
      <c r="O910" s="210"/>
    </row>
    <row r="911" spans="1:15">
      <c r="A911" s="376"/>
      <c r="C911" s="81"/>
      <c r="H911" s="93"/>
      <c r="I911" s="93"/>
      <c r="L911" s="150"/>
      <c r="M911" s="150"/>
      <c r="O911" s="210"/>
    </row>
    <row r="912" spans="1:15">
      <c r="A912" s="376"/>
      <c r="C912" s="81"/>
      <c r="H912" s="93"/>
      <c r="I912" s="93"/>
      <c r="L912" s="150"/>
      <c r="M912" s="150"/>
      <c r="O912" s="210"/>
    </row>
    <row r="913" spans="1:15">
      <c r="A913" s="376"/>
      <c r="C913" s="81"/>
      <c r="H913" s="93"/>
      <c r="I913" s="93"/>
      <c r="L913" s="150"/>
      <c r="M913" s="150"/>
      <c r="O913" s="210"/>
    </row>
    <row r="914" spans="1:15">
      <c r="A914" s="376"/>
      <c r="C914" s="81"/>
      <c r="H914" s="93"/>
      <c r="I914" s="93"/>
      <c r="L914" s="150"/>
      <c r="M914" s="150"/>
      <c r="O914" s="210"/>
    </row>
    <row r="915" spans="1:15">
      <c r="A915" s="376"/>
      <c r="C915" s="81"/>
      <c r="H915" s="93"/>
      <c r="I915" s="93"/>
      <c r="L915" s="150"/>
      <c r="M915" s="150"/>
      <c r="O915" s="210"/>
    </row>
    <row r="916" spans="1:15">
      <c r="A916" s="376"/>
      <c r="C916" s="81"/>
      <c r="H916" s="93"/>
      <c r="I916" s="93"/>
      <c r="L916" s="150"/>
      <c r="M916" s="150"/>
      <c r="O916" s="210"/>
    </row>
    <row r="917" spans="1:15">
      <c r="A917" s="376"/>
      <c r="C917" s="81"/>
      <c r="H917" s="93"/>
      <c r="I917" s="93"/>
      <c r="L917" s="150"/>
      <c r="M917" s="150"/>
      <c r="O917" s="210"/>
    </row>
    <row r="918" spans="1:15">
      <c r="A918" s="376"/>
      <c r="C918" s="81"/>
      <c r="H918" s="93"/>
      <c r="I918" s="93"/>
      <c r="L918" s="150"/>
      <c r="M918" s="150"/>
      <c r="O918" s="210"/>
    </row>
    <row r="919" spans="1:15">
      <c r="A919" s="376"/>
      <c r="C919" s="81"/>
      <c r="H919" s="93"/>
      <c r="I919" s="93"/>
      <c r="L919" s="150"/>
      <c r="M919" s="150"/>
      <c r="O919" s="210"/>
    </row>
    <row r="920" spans="1:15">
      <c r="A920" s="376"/>
      <c r="C920" s="81"/>
      <c r="H920" s="93"/>
      <c r="I920" s="93"/>
      <c r="L920" s="150"/>
      <c r="M920" s="150"/>
      <c r="O920" s="210"/>
    </row>
    <row r="921" spans="1:15">
      <c r="A921" s="376"/>
      <c r="C921" s="81"/>
      <c r="H921" s="93"/>
      <c r="I921" s="93"/>
      <c r="L921" s="150"/>
      <c r="M921" s="150"/>
      <c r="O921" s="210"/>
    </row>
    <row r="922" spans="1:15">
      <c r="A922" s="376"/>
      <c r="C922" s="81"/>
      <c r="H922" s="93"/>
      <c r="I922" s="93"/>
      <c r="L922" s="150"/>
      <c r="M922" s="150"/>
      <c r="O922" s="210"/>
    </row>
    <row r="923" spans="1:15">
      <c r="A923" s="376"/>
      <c r="C923" s="81"/>
      <c r="H923" s="93"/>
      <c r="I923" s="93"/>
      <c r="L923" s="150"/>
      <c r="M923" s="150"/>
      <c r="O923" s="210"/>
    </row>
    <row r="924" spans="1:15">
      <c r="A924" s="376"/>
      <c r="C924" s="81"/>
      <c r="H924" s="93"/>
      <c r="I924" s="93"/>
      <c r="L924" s="150"/>
      <c r="M924" s="150"/>
      <c r="O924" s="210"/>
    </row>
    <row r="925" spans="1:15">
      <c r="A925" s="376"/>
      <c r="C925" s="81"/>
      <c r="H925" s="93"/>
      <c r="I925" s="93"/>
      <c r="L925" s="150"/>
      <c r="M925" s="150"/>
      <c r="O925" s="210"/>
    </row>
    <row r="926" spans="1:15">
      <c r="A926" s="376"/>
      <c r="C926" s="81"/>
      <c r="H926" s="93"/>
      <c r="I926" s="93"/>
      <c r="L926" s="150"/>
      <c r="M926" s="150"/>
      <c r="O926" s="210"/>
    </row>
    <row r="927" spans="1:15">
      <c r="A927" s="376"/>
      <c r="C927" s="81"/>
      <c r="H927" s="93"/>
      <c r="I927" s="93"/>
      <c r="L927" s="150"/>
      <c r="M927" s="150"/>
      <c r="O927" s="210"/>
    </row>
    <row r="928" spans="1:15">
      <c r="A928" s="376"/>
      <c r="C928" s="81"/>
      <c r="H928" s="93"/>
      <c r="I928" s="93"/>
      <c r="L928" s="150"/>
      <c r="M928" s="150"/>
      <c r="O928" s="210"/>
    </row>
    <row r="929" spans="1:15">
      <c r="A929" s="376"/>
      <c r="C929" s="81"/>
      <c r="H929" s="93"/>
      <c r="I929" s="93"/>
      <c r="L929" s="150"/>
      <c r="M929" s="150"/>
      <c r="O929" s="210"/>
    </row>
    <row r="930" spans="1:15">
      <c r="A930" s="376"/>
      <c r="C930" s="81"/>
      <c r="H930" s="93"/>
      <c r="I930" s="93"/>
      <c r="L930" s="150"/>
      <c r="M930" s="150"/>
      <c r="O930" s="210"/>
    </row>
    <row r="931" spans="1:15">
      <c r="A931" s="376"/>
      <c r="C931" s="81"/>
      <c r="H931" s="93"/>
      <c r="I931" s="93"/>
      <c r="L931" s="150"/>
      <c r="M931" s="150"/>
      <c r="O931" s="210"/>
    </row>
    <row r="932" spans="1:15">
      <c r="A932" s="376"/>
      <c r="C932" s="81"/>
      <c r="H932" s="93"/>
      <c r="I932" s="93"/>
      <c r="L932" s="150"/>
      <c r="M932" s="150"/>
      <c r="O932" s="210"/>
    </row>
    <row r="933" spans="1:15">
      <c r="A933" s="376"/>
      <c r="C933" s="81"/>
      <c r="H933" s="93"/>
      <c r="I933" s="93"/>
      <c r="L933" s="150"/>
      <c r="M933" s="150"/>
      <c r="O933" s="210"/>
    </row>
    <row r="934" spans="1:15">
      <c r="A934" s="376"/>
      <c r="C934" s="81"/>
      <c r="H934" s="93"/>
      <c r="I934" s="93"/>
      <c r="L934" s="150"/>
      <c r="M934" s="150"/>
      <c r="O934" s="210"/>
    </row>
    <row r="935" spans="1:15">
      <c r="A935" s="376"/>
      <c r="C935" s="81"/>
      <c r="H935" s="93"/>
      <c r="I935" s="93"/>
      <c r="L935" s="150"/>
      <c r="M935" s="150"/>
      <c r="O935" s="210"/>
    </row>
    <row r="936" spans="1:15">
      <c r="A936" s="376"/>
      <c r="C936" s="81"/>
      <c r="H936" s="93"/>
      <c r="I936" s="93"/>
      <c r="L936" s="150"/>
      <c r="M936" s="150"/>
      <c r="O936" s="210"/>
    </row>
    <row r="937" spans="1:15">
      <c r="A937" s="376"/>
      <c r="C937" s="81"/>
      <c r="H937" s="93"/>
      <c r="I937" s="93"/>
      <c r="L937" s="150"/>
      <c r="M937" s="150"/>
      <c r="O937" s="210"/>
    </row>
    <row r="938" spans="1:15">
      <c r="A938" s="376"/>
      <c r="C938" s="81"/>
      <c r="H938" s="93"/>
      <c r="I938" s="93"/>
      <c r="L938" s="150"/>
      <c r="M938" s="150"/>
      <c r="O938" s="210"/>
    </row>
    <row r="939" spans="1:15">
      <c r="A939" s="376"/>
      <c r="C939" s="81"/>
      <c r="H939" s="93"/>
      <c r="I939" s="93"/>
      <c r="L939" s="150"/>
      <c r="M939" s="150"/>
      <c r="O939" s="210"/>
    </row>
    <row r="940" spans="1:15">
      <c r="A940" s="376"/>
      <c r="C940" s="81"/>
      <c r="H940" s="93"/>
      <c r="I940" s="93"/>
      <c r="L940" s="150"/>
      <c r="M940" s="150"/>
      <c r="O940" s="210"/>
    </row>
    <row r="941" spans="1:15">
      <c r="A941" s="376"/>
      <c r="C941" s="81"/>
      <c r="H941" s="93"/>
      <c r="I941" s="93"/>
      <c r="L941" s="150"/>
      <c r="M941" s="150"/>
      <c r="O941" s="210"/>
    </row>
    <row r="942" spans="1:15">
      <c r="A942" s="376"/>
      <c r="C942" s="81"/>
      <c r="H942" s="93"/>
      <c r="I942" s="93"/>
      <c r="L942" s="150"/>
      <c r="M942" s="150"/>
      <c r="O942" s="210"/>
    </row>
    <row r="943" spans="1:15">
      <c r="A943" s="376"/>
      <c r="C943" s="81"/>
      <c r="H943" s="93"/>
      <c r="I943" s="93"/>
      <c r="L943" s="150"/>
      <c r="M943" s="150"/>
      <c r="O943" s="210"/>
    </row>
    <row r="944" spans="1:15">
      <c r="A944" s="376"/>
      <c r="C944" s="81"/>
      <c r="H944" s="93"/>
      <c r="I944" s="93"/>
      <c r="L944" s="150"/>
      <c r="M944" s="150"/>
      <c r="O944" s="210"/>
    </row>
    <row r="945" spans="1:15">
      <c r="A945" s="376"/>
      <c r="C945" s="81"/>
      <c r="H945" s="93"/>
      <c r="I945" s="93"/>
      <c r="L945" s="150"/>
      <c r="M945" s="150"/>
      <c r="O945" s="210"/>
    </row>
    <row r="946" spans="1:15">
      <c r="A946" s="376"/>
      <c r="C946" s="81"/>
      <c r="H946" s="93"/>
      <c r="I946" s="93"/>
      <c r="L946" s="150"/>
      <c r="M946" s="150"/>
      <c r="O946" s="210"/>
    </row>
    <row r="947" spans="1:15">
      <c r="A947" s="376"/>
      <c r="C947" s="81"/>
      <c r="H947" s="93"/>
      <c r="I947" s="93"/>
      <c r="L947" s="150"/>
      <c r="M947" s="150"/>
      <c r="O947" s="210"/>
    </row>
    <row r="948" spans="1:15">
      <c r="A948" s="376"/>
      <c r="C948" s="81"/>
      <c r="H948" s="93"/>
      <c r="I948" s="93"/>
      <c r="L948" s="150"/>
      <c r="M948" s="150"/>
      <c r="O948" s="210"/>
    </row>
    <row r="949" spans="1:15">
      <c r="A949" s="376"/>
      <c r="C949" s="81"/>
      <c r="H949" s="93"/>
      <c r="I949" s="93"/>
      <c r="L949" s="150"/>
      <c r="M949" s="150"/>
      <c r="O949" s="210"/>
    </row>
    <row r="950" spans="1:15">
      <c r="A950" s="376"/>
      <c r="C950" s="81"/>
      <c r="H950" s="93"/>
      <c r="I950" s="93"/>
      <c r="L950" s="150"/>
      <c r="M950" s="150"/>
      <c r="O950" s="210"/>
    </row>
    <row r="951" spans="1:15">
      <c r="A951" s="376"/>
      <c r="C951" s="81"/>
      <c r="H951" s="93"/>
      <c r="I951" s="93"/>
      <c r="L951" s="150"/>
      <c r="M951" s="150"/>
      <c r="O951" s="210"/>
    </row>
    <row r="952" spans="1:15">
      <c r="A952" s="376"/>
      <c r="C952" s="81"/>
      <c r="H952" s="93"/>
      <c r="I952" s="93"/>
      <c r="L952" s="150"/>
      <c r="M952" s="150"/>
      <c r="O952" s="210"/>
    </row>
    <row r="953" spans="1:15">
      <c r="A953" s="376"/>
      <c r="C953" s="81"/>
      <c r="H953" s="93"/>
      <c r="I953" s="93"/>
      <c r="L953" s="150"/>
      <c r="M953" s="150"/>
      <c r="O953" s="210"/>
    </row>
    <row r="954" spans="1:15">
      <c r="A954" s="376"/>
      <c r="C954" s="81"/>
      <c r="H954" s="93"/>
      <c r="I954" s="93"/>
      <c r="L954" s="150"/>
      <c r="M954" s="150"/>
      <c r="O954" s="210"/>
    </row>
    <row r="955" spans="1:15">
      <c r="A955" s="376"/>
      <c r="C955" s="81"/>
      <c r="H955" s="93"/>
      <c r="I955" s="93"/>
      <c r="L955" s="150"/>
      <c r="M955" s="150"/>
      <c r="O955" s="210"/>
    </row>
    <row r="956" spans="1:15">
      <c r="A956" s="376"/>
      <c r="C956" s="81"/>
      <c r="H956" s="93"/>
      <c r="I956" s="93"/>
      <c r="L956" s="150"/>
      <c r="M956" s="150"/>
      <c r="O956" s="210"/>
    </row>
    <row r="957" spans="1:15">
      <c r="A957" s="376"/>
      <c r="C957" s="81"/>
      <c r="H957" s="93"/>
      <c r="I957" s="93"/>
      <c r="L957" s="150"/>
      <c r="M957" s="150"/>
      <c r="O957" s="210"/>
    </row>
    <row r="958" spans="1:15">
      <c r="A958" s="376"/>
      <c r="C958" s="81"/>
      <c r="H958" s="93"/>
      <c r="I958" s="93"/>
      <c r="L958" s="150"/>
      <c r="M958" s="150"/>
      <c r="O958" s="210"/>
    </row>
    <row r="959" spans="1:15">
      <c r="A959" s="376"/>
      <c r="C959" s="81"/>
      <c r="H959" s="93"/>
      <c r="I959" s="93"/>
      <c r="L959" s="150"/>
      <c r="M959" s="150"/>
      <c r="O959" s="210"/>
    </row>
    <row r="960" spans="1:15">
      <c r="A960" s="376"/>
      <c r="C960" s="81"/>
      <c r="H960" s="93"/>
      <c r="I960" s="93"/>
      <c r="L960" s="150"/>
      <c r="M960" s="150"/>
      <c r="O960" s="210"/>
    </row>
    <row r="961" spans="1:15">
      <c r="A961" s="376"/>
      <c r="C961" s="81"/>
      <c r="H961" s="93"/>
      <c r="I961" s="93"/>
      <c r="L961" s="150"/>
      <c r="M961" s="150"/>
      <c r="O961" s="210"/>
    </row>
    <row r="962" spans="1:15">
      <c r="A962" s="376"/>
      <c r="C962" s="81"/>
      <c r="H962" s="93"/>
      <c r="I962" s="93"/>
      <c r="L962" s="150"/>
      <c r="M962" s="150"/>
      <c r="O962" s="210"/>
    </row>
    <row r="963" spans="1:15">
      <c r="A963" s="376"/>
      <c r="C963" s="81"/>
      <c r="H963" s="93"/>
      <c r="I963" s="93"/>
      <c r="L963" s="150"/>
      <c r="M963" s="150"/>
      <c r="O963" s="210"/>
    </row>
    <row r="964" spans="1:15">
      <c r="A964" s="376"/>
      <c r="C964" s="81"/>
      <c r="H964" s="93"/>
      <c r="I964" s="93"/>
      <c r="L964" s="150"/>
      <c r="M964" s="150"/>
      <c r="O964" s="210"/>
    </row>
    <row r="965" spans="1:15">
      <c r="A965" s="376"/>
      <c r="C965" s="81"/>
      <c r="H965" s="93"/>
      <c r="I965" s="93"/>
      <c r="L965" s="150"/>
      <c r="M965" s="150"/>
      <c r="O965" s="210"/>
    </row>
    <row r="966" spans="1:15">
      <c r="A966" s="376"/>
      <c r="C966" s="81"/>
      <c r="H966" s="93"/>
      <c r="I966" s="93"/>
      <c r="L966" s="150"/>
      <c r="M966" s="150"/>
      <c r="O966" s="210"/>
    </row>
    <row r="967" spans="1:15">
      <c r="A967" s="376"/>
      <c r="C967" s="81"/>
      <c r="H967" s="93"/>
      <c r="I967" s="93"/>
      <c r="L967" s="150"/>
      <c r="M967" s="150"/>
      <c r="O967" s="210"/>
    </row>
    <row r="968" spans="1:15">
      <c r="A968" s="376"/>
      <c r="C968" s="81"/>
      <c r="H968" s="93"/>
      <c r="I968" s="93"/>
      <c r="L968" s="150"/>
      <c r="M968" s="150"/>
      <c r="O968" s="210"/>
    </row>
    <row r="969" spans="1:15">
      <c r="A969" s="376"/>
      <c r="C969" s="81"/>
      <c r="H969" s="93"/>
      <c r="I969" s="93"/>
      <c r="L969" s="150"/>
      <c r="M969" s="150"/>
      <c r="O969" s="210"/>
    </row>
    <row r="970" spans="1:15">
      <c r="A970" s="376"/>
      <c r="C970" s="81"/>
      <c r="H970" s="93"/>
      <c r="I970" s="93"/>
      <c r="L970" s="150"/>
      <c r="M970" s="150"/>
      <c r="O970" s="210"/>
    </row>
    <row r="971" spans="1:15">
      <c r="A971" s="376"/>
      <c r="C971" s="81"/>
      <c r="H971" s="93"/>
      <c r="I971" s="93"/>
      <c r="L971" s="150"/>
      <c r="M971" s="150"/>
      <c r="O971" s="210"/>
    </row>
    <row r="972" spans="1:15">
      <c r="A972" s="376"/>
      <c r="C972" s="81"/>
      <c r="H972" s="93"/>
      <c r="I972" s="93"/>
      <c r="L972" s="150"/>
      <c r="M972" s="150"/>
      <c r="O972" s="210"/>
    </row>
    <row r="973" spans="1:15">
      <c r="A973" s="376"/>
      <c r="C973" s="81"/>
      <c r="H973" s="93"/>
      <c r="I973" s="93"/>
      <c r="L973" s="150"/>
      <c r="M973" s="150"/>
      <c r="O973" s="210"/>
    </row>
    <row r="974" spans="1:15">
      <c r="A974" s="376"/>
      <c r="C974" s="81"/>
      <c r="H974" s="93"/>
      <c r="I974" s="93"/>
      <c r="L974" s="150"/>
      <c r="M974" s="150"/>
      <c r="O974" s="210"/>
    </row>
    <row r="975" spans="1:15">
      <c r="A975" s="376"/>
      <c r="C975" s="81"/>
      <c r="H975" s="93"/>
      <c r="I975" s="93"/>
      <c r="L975" s="150"/>
      <c r="M975" s="150"/>
      <c r="O975" s="210"/>
    </row>
    <row r="976" spans="1:15">
      <c r="A976" s="376"/>
      <c r="C976" s="81"/>
      <c r="H976" s="93"/>
      <c r="I976" s="93"/>
      <c r="L976" s="150"/>
      <c r="M976" s="150"/>
      <c r="O976" s="210"/>
    </row>
    <row r="977" spans="1:15">
      <c r="A977" s="376"/>
      <c r="C977" s="81"/>
      <c r="H977" s="93"/>
      <c r="I977" s="93"/>
      <c r="L977" s="150"/>
      <c r="M977" s="150"/>
      <c r="O977" s="210"/>
    </row>
    <row r="978" spans="1:15">
      <c r="A978" s="376"/>
      <c r="C978" s="81"/>
      <c r="H978" s="93"/>
      <c r="I978" s="93"/>
      <c r="L978" s="150"/>
      <c r="M978" s="150"/>
      <c r="O978" s="210"/>
    </row>
    <row r="979" spans="1:15">
      <c r="A979" s="376"/>
      <c r="C979" s="81"/>
      <c r="H979" s="93"/>
      <c r="I979" s="93"/>
      <c r="L979" s="150"/>
      <c r="M979" s="150"/>
      <c r="O979" s="210"/>
    </row>
    <row r="980" spans="1:15">
      <c r="A980" s="376"/>
      <c r="C980" s="81"/>
      <c r="H980" s="93"/>
      <c r="I980" s="93"/>
      <c r="L980" s="150"/>
      <c r="M980" s="150"/>
      <c r="O980" s="210"/>
    </row>
    <row r="981" spans="1:15">
      <c r="A981" s="376"/>
      <c r="C981" s="81"/>
      <c r="H981" s="93"/>
      <c r="I981" s="93"/>
      <c r="L981" s="150"/>
      <c r="M981" s="150"/>
      <c r="O981" s="210"/>
    </row>
    <row r="982" spans="1:15">
      <c r="A982" s="376"/>
      <c r="C982" s="81"/>
      <c r="H982" s="93"/>
      <c r="I982" s="93"/>
      <c r="L982" s="150"/>
      <c r="M982" s="150"/>
      <c r="O982" s="210"/>
    </row>
    <row r="983" spans="1:15">
      <c r="A983" s="376"/>
      <c r="C983" s="81"/>
      <c r="H983" s="93"/>
      <c r="I983" s="93"/>
      <c r="L983" s="150"/>
      <c r="M983" s="150"/>
      <c r="O983" s="210"/>
    </row>
    <row r="984" spans="1:15">
      <c r="A984" s="376"/>
      <c r="C984" s="81"/>
      <c r="H984" s="93"/>
      <c r="I984" s="93"/>
      <c r="L984" s="150"/>
      <c r="M984" s="150"/>
      <c r="O984" s="210"/>
    </row>
    <row r="985" spans="1:15">
      <c r="A985" s="376"/>
      <c r="C985" s="81"/>
      <c r="H985" s="93"/>
      <c r="I985" s="93"/>
      <c r="L985" s="150"/>
      <c r="M985" s="150"/>
      <c r="O985" s="210"/>
    </row>
    <row r="986" spans="1:15">
      <c r="A986" s="376"/>
      <c r="C986" s="81"/>
      <c r="H986" s="93"/>
      <c r="I986" s="93"/>
      <c r="L986" s="150"/>
      <c r="M986" s="150"/>
      <c r="O986" s="210"/>
    </row>
    <row r="987" spans="1:15">
      <c r="A987" s="376"/>
      <c r="C987" s="81"/>
      <c r="H987" s="93"/>
      <c r="I987" s="93"/>
      <c r="L987" s="150"/>
      <c r="M987" s="150"/>
      <c r="O987" s="210"/>
    </row>
    <row r="988" spans="1:15">
      <c r="A988" s="376"/>
      <c r="C988" s="81"/>
      <c r="H988" s="93"/>
      <c r="I988" s="93"/>
      <c r="L988" s="150"/>
      <c r="M988" s="150"/>
      <c r="O988" s="210"/>
    </row>
    <row r="989" spans="1:15">
      <c r="A989" s="376"/>
      <c r="C989" s="81"/>
      <c r="H989" s="93"/>
      <c r="I989" s="93"/>
      <c r="L989" s="150"/>
      <c r="M989" s="150"/>
      <c r="O989" s="210"/>
    </row>
    <row r="990" spans="1:15">
      <c r="A990" s="376"/>
      <c r="C990" s="81"/>
      <c r="H990" s="93"/>
      <c r="I990" s="93"/>
      <c r="L990" s="150"/>
      <c r="M990" s="150"/>
      <c r="O990" s="210"/>
    </row>
    <row r="991" spans="1:15">
      <c r="A991" s="376"/>
      <c r="C991" s="81"/>
      <c r="H991" s="93"/>
      <c r="I991" s="93"/>
      <c r="L991" s="150"/>
      <c r="M991" s="150"/>
      <c r="O991" s="210"/>
    </row>
    <row r="992" spans="1:15">
      <c r="A992" s="376"/>
      <c r="C992" s="81"/>
      <c r="H992" s="93"/>
      <c r="I992" s="93"/>
      <c r="L992" s="150"/>
      <c r="M992" s="150"/>
      <c r="O992" s="210"/>
    </row>
    <row r="993" spans="1:15">
      <c r="A993" s="376"/>
      <c r="C993" s="81"/>
      <c r="H993" s="93"/>
      <c r="I993" s="93"/>
      <c r="L993" s="150"/>
      <c r="M993" s="150"/>
      <c r="O993" s="210"/>
    </row>
    <row r="994" spans="1:15">
      <c r="A994" s="376"/>
      <c r="C994" s="81"/>
      <c r="H994" s="93"/>
      <c r="I994" s="93"/>
      <c r="L994" s="150"/>
      <c r="M994" s="150"/>
      <c r="O994" s="210"/>
    </row>
    <row r="995" spans="1:15">
      <c r="A995" s="376"/>
      <c r="C995" s="81"/>
      <c r="H995" s="93"/>
      <c r="I995" s="93"/>
      <c r="L995" s="150"/>
      <c r="M995" s="150"/>
      <c r="O995" s="210"/>
    </row>
    <row r="996" spans="1:15">
      <c r="A996" s="376"/>
      <c r="C996" s="81"/>
      <c r="H996" s="93"/>
      <c r="I996" s="93"/>
      <c r="L996" s="150"/>
      <c r="M996" s="150"/>
      <c r="O996" s="210"/>
    </row>
    <row r="997" spans="1:15">
      <c r="A997" s="376"/>
      <c r="C997" s="81"/>
      <c r="H997" s="93"/>
      <c r="I997" s="93"/>
      <c r="L997" s="150"/>
      <c r="M997" s="150"/>
      <c r="O997" s="210"/>
    </row>
    <row r="998" spans="1:15">
      <c r="A998" s="376"/>
      <c r="C998" s="81"/>
      <c r="H998" s="93"/>
      <c r="I998" s="93"/>
      <c r="L998" s="150"/>
      <c r="M998" s="150"/>
      <c r="O998" s="210"/>
    </row>
    <row r="999" spans="1:15">
      <c r="A999" s="376"/>
      <c r="C999" s="81"/>
      <c r="H999" s="93"/>
      <c r="I999" s="93"/>
      <c r="L999" s="150"/>
      <c r="M999" s="150"/>
      <c r="O999" s="210"/>
    </row>
    <row r="1000" spans="1:15">
      <c r="A1000" s="376"/>
      <c r="C1000" s="81"/>
      <c r="H1000" s="93"/>
      <c r="I1000" s="93"/>
      <c r="L1000" s="150"/>
      <c r="M1000" s="150"/>
      <c r="O1000" s="210"/>
    </row>
    <row r="1001" spans="1:15">
      <c r="A1001" s="376"/>
      <c r="C1001" s="81"/>
      <c r="H1001" s="93"/>
      <c r="I1001" s="93"/>
      <c r="L1001" s="150"/>
      <c r="M1001" s="150"/>
      <c r="O1001" s="210"/>
    </row>
    <row r="1002" spans="1:15">
      <c r="A1002" s="376"/>
      <c r="C1002" s="81"/>
      <c r="H1002" s="93"/>
      <c r="I1002" s="93"/>
      <c r="L1002" s="150"/>
      <c r="M1002" s="150"/>
      <c r="O1002" s="210"/>
    </row>
    <row r="1003" spans="1:15">
      <c r="A1003" s="376"/>
      <c r="C1003" s="81"/>
      <c r="H1003" s="93"/>
      <c r="I1003" s="93"/>
      <c r="L1003" s="150"/>
      <c r="M1003" s="150"/>
      <c r="O1003" s="210"/>
    </row>
    <row r="1004" spans="1:15">
      <c r="A1004" s="376"/>
      <c r="C1004" s="81"/>
      <c r="H1004" s="93"/>
      <c r="I1004" s="93"/>
      <c r="L1004" s="150"/>
      <c r="M1004" s="150"/>
      <c r="O1004" s="210"/>
    </row>
    <row r="1005" spans="1:15">
      <c r="A1005" s="376"/>
      <c r="C1005" s="81"/>
      <c r="H1005" s="93"/>
      <c r="I1005" s="93"/>
      <c r="L1005" s="150"/>
      <c r="M1005" s="150"/>
      <c r="O1005" s="210"/>
    </row>
    <row r="1006" spans="1:15">
      <c r="A1006" s="376"/>
      <c r="C1006" s="81"/>
      <c r="H1006" s="93"/>
      <c r="I1006" s="93"/>
      <c r="L1006" s="150"/>
      <c r="M1006" s="150"/>
      <c r="O1006" s="210"/>
    </row>
    <row r="1007" spans="1:15">
      <c r="A1007" s="376"/>
      <c r="C1007" s="81"/>
      <c r="H1007" s="93"/>
      <c r="I1007" s="93"/>
      <c r="L1007" s="150"/>
      <c r="M1007" s="150"/>
      <c r="O1007" s="210"/>
    </row>
    <row r="1008" spans="1:15">
      <c r="A1008" s="376"/>
      <c r="C1008" s="81"/>
      <c r="H1008" s="93"/>
      <c r="I1008" s="93"/>
      <c r="L1008" s="150"/>
      <c r="M1008" s="150"/>
      <c r="O1008" s="210"/>
    </row>
    <row r="1009" spans="1:15">
      <c r="A1009" s="376"/>
      <c r="C1009" s="81"/>
      <c r="H1009" s="93"/>
      <c r="I1009" s="93"/>
      <c r="L1009" s="150"/>
      <c r="M1009" s="150"/>
      <c r="O1009" s="210"/>
    </row>
    <row r="1010" spans="1:15">
      <c r="A1010" s="376"/>
      <c r="C1010" s="81"/>
      <c r="H1010" s="93"/>
      <c r="I1010" s="93"/>
      <c r="L1010" s="150"/>
      <c r="M1010" s="150"/>
      <c r="O1010" s="210"/>
    </row>
    <row r="1011" spans="1:15">
      <c r="A1011" s="376"/>
      <c r="C1011" s="81"/>
      <c r="H1011" s="93"/>
      <c r="I1011" s="93"/>
      <c r="L1011" s="150"/>
      <c r="M1011" s="150"/>
      <c r="O1011" s="210"/>
    </row>
    <row r="1012" spans="1:15">
      <c r="A1012" s="376"/>
      <c r="C1012" s="81"/>
      <c r="H1012" s="93"/>
      <c r="I1012" s="93"/>
      <c r="L1012" s="150"/>
      <c r="M1012" s="150"/>
      <c r="O1012" s="210"/>
    </row>
    <row r="1013" spans="1:15">
      <c r="A1013" s="376"/>
      <c r="C1013" s="81"/>
      <c r="H1013" s="93"/>
      <c r="I1013" s="93"/>
      <c r="L1013" s="150"/>
      <c r="M1013" s="150"/>
      <c r="O1013" s="210"/>
    </row>
    <row r="1014" spans="1:15">
      <c r="A1014" s="376"/>
      <c r="C1014" s="81"/>
      <c r="H1014" s="93"/>
      <c r="I1014" s="93"/>
      <c r="L1014" s="150"/>
      <c r="M1014" s="150"/>
      <c r="O1014" s="210"/>
    </row>
    <row r="1015" spans="1:15">
      <c r="A1015" s="376"/>
      <c r="C1015" s="81"/>
      <c r="H1015" s="93"/>
      <c r="I1015" s="93"/>
      <c r="L1015" s="150"/>
      <c r="M1015" s="150"/>
      <c r="O1015" s="210"/>
    </row>
    <row r="1016" spans="1:15">
      <c r="A1016" s="376"/>
      <c r="C1016" s="81"/>
      <c r="H1016" s="93"/>
      <c r="I1016" s="93"/>
      <c r="L1016" s="150"/>
      <c r="M1016" s="150"/>
      <c r="O1016" s="210"/>
    </row>
    <row r="1017" spans="1:15">
      <c r="A1017" s="376"/>
      <c r="C1017" s="81"/>
      <c r="H1017" s="93"/>
      <c r="I1017" s="93"/>
      <c r="L1017" s="150"/>
      <c r="M1017" s="150"/>
      <c r="O1017" s="210"/>
    </row>
    <row r="1018" spans="1:15">
      <c r="A1018" s="376"/>
      <c r="C1018" s="81"/>
      <c r="H1018" s="93"/>
      <c r="I1018" s="93"/>
      <c r="L1018" s="150"/>
      <c r="M1018" s="150"/>
      <c r="O1018" s="210"/>
    </row>
    <row r="1019" spans="1:15">
      <c r="A1019" s="376"/>
      <c r="C1019" s="81"/>
      <c r="H1019" s="93"/>
      <c r="I1019" s="93"/>
      <c r="L1019" s="150"/>
      <c r="M1019" s="150"/>
      <c r="O1019" s="210"/>
    </row>
    <row r="1020" spans="1:15">
      <c r="A1020" s="376"/>
      <c r="C1020" s="81"/>
      <c r="H1020" s="93"/>
      <c r="I1020" s="93"/>
      <c r="L1020" s="150"/>
      <c r="M1020" s="150"/>
      <c r="O1020" s="210"/>
    </row>
    <row r="1021" spans="1:15">
      <c r="A1021" s="376"/>
      <c r="C1021" s="81"/>
      <c r="H1021" s="93"/>
      <c r="I1021" s="93"/>
      <c r="L1021" s="150"/>
      <c r="M1021" s="150"/>
      <c r="O1021" s="210"/>
    </row>
    <row r="1022" spans="1:15">
      <c r="A1022" s="376"/>
      <c r="C1022" s="81"/>
      <c r="H1022" s="93"/>
      <c r="I1022" s="93"/>
      <c r="L1022" s="150"/>
      <c r="M1022" s="150"/>
      <c r="O1022" s="210"/>
    </row>
    <row r="1023" spans="1:15">
      <c r="A1023" s="376"/>
      <c r="C1023" s="81"/>
      <c r="H1023" s="93"/>
      <c r="I1023" s="93"/>
      <c r="L1023" s="150"/>
      <c r="M1023" s="150"/>
      <c r="O1023" s="210"/>
    </row>
    <row r="1024" spans="1:15">
      <c r="A1024" s="376"/>
      <c r="C1024" s="81"/>
      <c r="H1024" s="93"/>
      <c r="I1024" s="93"/>
      <c r="L1024" s="150"/>
      <c r="M1024" s="150"/>
      <c r="O1024" s="210"/>
    </row>
    <row r="1025" spans="1:15">
      <c r="A1025" s="376"/>
      <c r="C1025" s="81"/>
      <c r="H1025" s="93"/>
      <c r="I1025" s="93"/>
      <c r="L1025" s="150"/>
      <c r="M1025" s="150"/>
      <c r="O1025" s="210"/>
    </row>
    <row r="1026" spans="1:15">
      <c r="A1026" s="376"/>
      <c r="C1026" s="81"/>
      <c r="H1026" s="93"/>
      <c r="I1026" s="93"/>
      <c r="L1026" s="150"/>
      <c r="M1026" s="150"/>
      <c r="O1026" s="210"/>
    </row>
    <row r="1027" spans="1:15">
      <c r="A1027" s="376"/>
      <c r="C1027" s="81"/>
      <c r="H1027" s="93"/>
      <c r="I1027" s="93"/>
      <c r="L1027" s="150"/>
      <c r="M1027" s="150"/>
      <c r="O1027" s="210"/>
    </row>
    <row r="1028" spans="1:15">
      <c r="A1028" s="376"/>
      <c r="C1028" s="81"/>
      <c r="H1028" s="93"/>
      <c r="I1028" s="93"/>
      <c r="L1028" s="150"/>
      <c r="M1028" s="150"/>
      <c r="O1028" s="210"/>
    </row>
    <row r="1029" spans="1:15">
      <c r="A1029" s="376"/>
      <c r="C1029" s="81"/>
      <c r="H1029" s="93"/>
      <c r="I1029" s="93"/>
      <c r="L1029" s="150"/>
      <c r="M1029" s="150"/>
      <c r="O1029" s="210"/>
    </row>
    <row r="1030" spans="1:15">
      <c r="A1030" s="376"/>
      <c r="C1030" s="81"/>
      <c r="H1030" s="93"/>
      <c r="I1030" s="93"/>
      <c r="L1030" s="150"/>
      <c r="M1030" s="150"/>
      <c r="O1030" s="210"/>
    </row>
    <row r="1031" spans="1:15">
      <c r="A1031" s="376"/>
      <c r="C1031" s="81"/>
      <c r="H1031" s="93"/>
      <c r="I1031" s="93"/>
      <c r="L1031" s="150"/>
      <c r="M1031" s="150"/>
      <c r="O1031" s="210"/>
    </row>
    <row r="1032" spans="1:15">
      <c r="A1032" s="376"/>
      <c r="C1032" s="81"/>
      <c r="H1032" s="93"/>
      <c r="I1032" s="93"/>
      <c r="L1032" s="150"/>
      <c r="M1032" s="150"/>
      <c r="O1032" s="210"/>
    </row>
    <row r="1033" spans="1:15">
      <c r="A1033" s="376"/>
      <c r="C1033" s="81"/>
      <c r="H1033" s="93"/>
      <c r="I1033" s="93"/>
      <c r="L1033" s="150"/>
      <c r="M1033" s="150"/>
      <c r="O1033" s="210"/>
    </row>
    <row r="1034" spans="1:15">
      <c r="A1034" s="376"/>
      <c r="C1034" s="81"/>
      <c r="H1034" s="93"/>
      <c r="I1034" s="93"/>
      <c r="L1034" s="150"/>
      <c r="M1034" s="150"/>
      <c r="O1034" s="210"/>
    </row>
    <row r="1035" spans="1:15">
      <c r="A1035" s="376"/>
      <c r="C1035" s="81"/>
      <c r="H1035" s="93"/>
      <c r="I1035" s="93"/>
      <c r="L1035" s="150"/>
      <c r="M1035" s="150"/>
      <c r="O1035" s="210"/>
    </row>
    <row r="1036" spans="1:15">
      <c r="A1036" s="376"/>
      <c r="C1036" s="81"/>
      <c r="H1036" s="93"/>
      <c r="I1036" s="93"/>
      <c r="L1036" s="150"/>
      <c r="M1036" s="150"/>
      <c r="O1036" s="210"/>
    </row>
    <row r="1037" spans="1:15">
      <c r="A1037" s="376"/>
      <c r="C1037" s="81"/>
      <c r="H1037" s="93"/>
      <c r="I1037" s="93"/>
      <c r="L1037" s="150"/>
      <c r="M1037" s="150"/>
      <c r="O1037" s="210"/>
    </row>
    <row r="1038" spans="1:15">
      <c r="A1038" s="376"/>
      <c r="C1038" s="81"/>
      <c r="H1038" s="93"/>
      <c r="I1038" s="93"/>
      <c r="L1038" s="150"/>
      <c r="M1038" s="150"/>
      <c r="O1038" s="210"/>
    </row>
    <row r="1039" spans="1:15">
      <c r="A1039" s="376"/>
      <c r="C1039" s="81"/>
      <c r="H1039" s="93"/>
      <c r="I1039" s="93"/>
      <c r="L1039" s="150"/>
      <c r="M1039" s="150"/>
      <c r="O1039" s="210"/>
    </row>
    <row r="1040" spans="1:15">
      <c r="A1040" s="376"/>
      <c r="C1040" s="81"/>
      <c r="H1040" s="93"/>
      <c r="I1040" s="93"/>
      <c r="L1040" s="150"/>
      <c r="M1040" s="150"/>
      <c r="O1040" s="210"/>
    </row>
    <row r="1041" spans="1:15">
      <c r="A1041" s="376"/>
      <c r="C1041" s="81"/>
      <c r="H1041" s="93"/>
      <c r="I1041" s="93"/>
      <c r="L1041" s="150"/>
      <c r="M1041" s="150"/>
      <c r="O1041" s="210"/>
    </row>
    <row r="1042" spans="1:15">
      <c r="A1042" s="376"/>
      <c r="C1042" s="81"/>
      <c r="H1042" s="93"/>
      <c r="I1042" s="93"/>
      <c r="L1042" s="150"/>
      <c r="M1042" s="150"/>
      <c r="O1042" s="210"/>
    </row>
    <row r="1043" spans="1:15">
      <c r="A1043" s="376"/>
      <c r="C1043" s="81"/>
      <c r="H1043" s="93"/>
      <c r="I1043" s="93"/>
      <c r="L1043" s="150"/>
      <c r="M1043" s="150"/>
      <c r="O1043" s="210"/>
    </row>
    <row r="1044" spans="1:15">
      <c r="A1044" s="376"/>
      <c r="C1044" s="81"/>
      <c r="H1044" s="93"/>
      <c r="I1044" s="93"/>
      <c r="L1044" s="150"/>
      <c r="M1044" s="150"/>
      <c r="O1044" s="210"/>
    </row>
    <row r="1045" spans="1:15">
      <c r="A1045" s="376"/>
      <c r="C1045" s="81"/>
      <c r="H1045" s="93"/>
      <c r="I1045" s="93"/>
      <c r="L1045" s="150"/>
      <c r="M1045" s="150"/>
      <c r="O1045" s="210"/>
    </row>
    <row r="1046" spans="1:15">
      <c r="A1046" s="376"/>
      <c r="C1046" s="81"/>
      <c r="H1046" s="93"/>
      <c r="I1046" s="93"/>
      <c r="L1046" s="150"/>
      <c r="M1046" s="150"/>
      <c r="O1046" s="210"/>
    </row>
    <row r="1047" spans="1:15">
      <c r="A1047" s="376"/>
      <c r="C1047" s="81"/>
      <c r="H1047" s="93"/>
      <c r="I1047" s="93"/>
      <c r="L1047" s="150"/>
      <c r="M1047" s="150"/>
      <c r="O1047" s="210"/>
    </row>
    <row r="1048" spans="1:15">
      <c r="A1048" s="376"/>
      <c r="C1048" s="81"/>
      <c r="H1048" s="93"/>
      <c r="I1048" s="93"/>
      <c r="L1048" s="150"/>
      <c r="M1048" s="150"/>
      <c r="O1048" s="210"/>
    </row>
    <row r="1049" spans="1:15">
      <c r="A1049" s="376"/>
      <c r="C1049" s="81"/>
      <c r="H1049" s="93"/>
      <c r="I1049" s="93"/>
      <c r="L1049" s="150"/>
      <c r="M1049" s="150"/>
      <c r="O1049" s="210"/>
    </row>
    <row r="1050" spans="1:15">
      <c r="A1050" s="376"/>
      <c r="C1050" s="81"/>
      <c r="H1050" s="93"/>
      <c r="I1050" s="93"/>
      <c r="L1050" s="150"/>
      <c r="M1050" s="150"/>
      <c r="O1050" s="210"/>
    </row>
    <row r="1051" spans="1:15">
      <c r="A1051" s="376"/>
      <c r="C1051" s="81"/>
      <c r="H1051" s="93"/>
      <c r="I1051" s="93"/>
      <c r="L1051" s="150"/>
      <c r="M1051" s="150"/>
      <c r="O1051" s="210"/>
    </row>
    <row r="1052" spans="1:15">
      <c r="A1052" s="376"/>
      <c r="C1052" s="81"/>
      <c r="H1052" s="93"/>
      <c r="I1052" s="93"/>
      <c r="L1052" s="150"/>
      <c r="M1052" s="150"/>
      <c r="O1052" s="210"/>
    </row>
    <row r="1053" spans="1:15">
      <c r="A1053" s="376"/>
      <c r="C1053" s="81"/>
      <c r="H1053" s="93"/>
      <c r="I1053" s="93"/>
      <c r="L1053" s="150"/>
      <c r="M1053" s="150"/>
      <c r="O1053" s="210"/>
    </row>
    <row r="1054" spans="1:15">
      <c r="A1054" s="376"/>
      <c r="C1054" s="81"/>
      <c r="H1054" s="93"/>
      <c r="I1054" s="93"/>
      <c r="L1054" s="150"/>
      <c r="M1054" s="150"/>
      <c r="O1054" s="210"/>
    </row>
    <row r="1055" spans="1:15">
      <c r="A1055" s="376"/>
      <c r="C1055" s="81"/>
      <c r="H1055" s="93"/>
      <c r="I1055" s="93"/>
      <c r="L1055" s="150"/>
      <c r="M1055" s="150"/>
      <c r="O1055" s="210"/>
    </row>
    <row r="1056" spans="1:15">
      <c r="A1056" s="376"/>
      <c r="C1056" s="81"/>
      <c r="H1056" s="93"/>
      <c r="I1056" s="93"/>
      <c r="L1056" s="150"/>
      <c r="M1056" s="150"/>
      <c r="O1056" s="210"/>
    </row>
    <row r="1057" spans="1:15">
      <c r="A1057" s="376"/>
      <c r="C1057" s="81"/>
      <c r="H1057" s="93"/>
      <c r="I1057" s="93"/>
      <c r="L1057" s="150"/>
      <c r="M1057" s="150"/>
      <c r="O1057" s="210"/>
    </row>
    <row r="1058" spans="1:15">
      <c r="A1058" s="376"/>
      <c r="C1058" s="81"/>
      <c r="H1058" s="93"/>
      <c r="I1058" s="93"/>
      <c r="L1058" s="150"/>
      <c r="M1058" s="150"/>
      <c r="O1058" s="210"/>
    </row>
    <row r="1059" spans="1:15">
      <c r="A1059" s="376"/>
      <c r="C1059" s="81"/>
      <c r="H1059" s="93"/>
      <c r="I1059" s="93"/>
      <c r="L1059" s="150"/>
      <c r="M1059" s="150"/>
      <c r="O1059" s="210"/>
    </row>
    <row r="1060" spans="1:15">
      <c r="A1060" s="376"/>
      <c r="C1060" s="81"/>
      <c r="H1060" s="93"/>
      <c r="I1060" s="93"/>
      <c r="L1060" s="150"/>
      <c r="M1060" s="150"/>
      <c r="O1060" s="210"/>
    </row>
    <row r="1061" spans="1:15">
      <c r="A1061" s="376"/>
      <c r="C1061" s="81"/>
      <c r="H1061" s="93"/>
      <c r="I1061" s="93"/>
      <c r="L1061" s="150"/>
      <c r="M1061" s="150"/>
      <c r="O1061" s="210"/>
    </row>
    <row r="1062" spans="1:15">
      <c r="A1062" s="376"/>
      <c r="C1062" s="81"/>
      <c r="H1062" s="93"/>
      <c r="I1062" s="93"/>
      <c r="L1062" s="150"/>
      <c r="M1062" s="150"/>
      <c r="O1062" s="210"/>
    </row>
    <row r="1063" spans="1:15">
      <c r="A1063" s="376"/>
      <c r="C1063" s="81"/>
      <c r="H1063" s="93"/>
      <c r="I1063" s="93"/>
      <c r="L1063" s="150"/>
      <c r="M1063" s="150"/>
      <c r="O1063" s="210"/>
    </row>
    <row r="1064" spans="1:15">
      <c r="A1064" s="376"/>
      <c r="C1064" s="81"/>
      <c r="H1064" s="93"/>
      <c r="I1064" s="93"/>
      <c r="L1064" s="150"/>
      <c r="M1064" s="150"/>
      <c r="O1064" s="210"/>
    </row>
    <row r="1065" spans="1:15">
      <c r="A1065" s="376"/>
      <c r="C1065" s="81"/>
      <c r="H1065" s="93"/>
      <c r="I1065" s="93"/>
      <c r="L1065" s="150"/>
      <c r="M1065" s="150"/>
      <c r="O1065" s="210"/>
    </row>
    <row r="1066" spans="1:15">
      <c r="A1066" s="376"/>
      <c r="C1066" s="81"/>
      <c r="H1066" s="93"/>
      <c r="I1066" s="93"/>
      <c r="L1066" s="150"/>
      <c r="M1066" s="150"/>
      <c r="O1066" s="210"/>
    </row>
    <row r="1067" spans="1:15">
      <c r="A1067" s="376"/>
      <c r="C1067" s="81"/>
      <c r="H1067" s="93"/>
      <c r="I1067" s="93"/>
      <c r="L1067" s="150"/>
      <c r="M1067" s="150"/>
      <c r="O1067" s="210"/>
    </row>
    <row r="1068" spans="1:15">
      <c r="A1068" s="376"/>
      <c r="C1068" s="81"/>
      <c r="H1068" s="93"/>
      <c r="I1068" s="93"/>
      <c r="L1068" s="150"/>
      <c r="M1068" s="150"/>
      <c r="O1068" s="210"/>
    </row>
    <row r="1069" spans="1:15">
      <c r="A1069" s="376"/>
      <c r="C1069" s="81"/>
      <c r="H1069" s="93"/>
      <c r="I1069" s="93"/>
      <c r="L1069" s="150"/>
      <c r="M1069" s="150"/>
      <c r="O1069" s="210"/>
    </row>
    <row r="1070" spans="1:15">
      <c r="A1070" s="376"/>
      <c r="C1070" s="81"/>
      <c r="H1070" s="93"/>
      <c r="I1070" s="93"/>
      <c r="L1070" s="150"/>
      <c r="M1070" s="150"/>
      <c r="O1070" s="210"/>
    </row>
    <row r="1071" spans="1:15">
      <c r="A1071" s="376"/>
      <c r="C1071" s="81"/>
      <c r="H1071" s="93"/>
      <c r="I1071" s="93"/>
      <c r="L1071" s="150"/>
      <c r="M1071" s="150"/>
      <c r="O1071" s="210"/>
    </row>
    <row r="1072" spans="1:15">
      <c r="A1072" s="376"/>
      <c r="C1072" s="81"/>
      <c r="H1072" s="93"/>
      <c r="I1072" s="93"/>
      <c r="L1072" s="150"/>
      <c r="M1072" s="150"/>
      <c r="O1072" s="210"/>
    </row>
    <row r="1073" spans="1:15">
      <c r="A1073" s="376"/>
      <c r="C1073" s="81"/>
      <c r="H1073" s="93"/>
      <c r="I1073" s="93"/>
      <c r="L1073" s="150"/>
      <c r="M1073" s="150"/>
      <c r="O1073" s="210"/>
    </row>
    <row r="1074" spans="1:15">
      <c r="A1074" s="376"/>
      <c r="C1074" s="81"/>
      <c r="H1074" s="93"/>
      <c r="I1074" s="93"/>
      <c r="L1074" s="150"/>
      <c r="M1074" s="150"/>
      <c r="O1074" s="210"/>
    </row>
    <row r="1075" spans="1:15">
      <c r="A1075" s="376"/>
      <c r="C1075" s="81"/>
      <c r="H1075" s="93"/>
      <c r="I1075" s="93"/>
      <c r="L1075" s="150"/>
      <c r="M1075" s="150"/>
      <c r="O1075" s="210"/>
    </row>
    <row r="1076" spans="1:15">
      <c r="A1076" s="376"/>
      <c r="C1076" s="81"/>
      <c r="H1076" s="93"/>
      <c r="I1076" s="93"/>
      <c r="L1076" s="150"/>
      <c r="M1076" s="150"/>
      <c r="O1076" s="210"/>
    </row>
    <row r="1077" spans="1:15">
      <c r="A1077" s="376"/>
      <c r="C1077" s="81"/>
      <c r="H1077" s="93"/>
      <c r="I1077" s="93"/>
      <c r="L1077" s="150"/>
      <c r="M1077" s="150"/>
      <c r="O1077" s="210"/>
    </row>
    <row r="1078" spans="1:15">
      <c r="A1078" s="376"/>
      <c r="C1078" s="81"/>
      <c r="H1078" s="93"/>
      <c r="I1078" s="93"/>
      <c r="L1078" s="150"/>
      <c r="M1078" s="150"/>
      <c r="O1078" s="210"/>
    </row>
    <row r="1079" spans="1:15">
      <c r="A1079" s="376"/>
      <c r="C1079" s="81"/>
      <c r="H1079" s="93"/>
      <c r="I1079" s="93"/>
      <c r="L1079" s="150"/>
      <c r="M1079" s="150"/>
      <c r="O1079" s="210"/>
    </row>
    <row r="1080" spans="1:15">
      <c r="A1080" s="376"/>
      <c r="C1080" s="81"/>
      <c r="H1080" s="93"/>
      <c r="I1080" s="93"/>
      <c r="L1080" s="150"/>
      <c r="M1080" s="150"/>
      <c r="O1080" s="210"/>
    </row>
    <row r="1081" spans="1:15">
      <c r="A1081" s="376"/>
      <c r="C1081" s="81"/>
      <c r="H1081" s="93"/>
      <c r="I1081" s="93"/>
      <c r="L1081" s="150"/>
      <c r="M1081" s="150"/>
      <c r="O1081" s="210"/>
    </row>
    <row r="1082" spans="1:15">
      <c r="A1082" s="376"/>
      <c r="C1082" s="81"/>
      <c r="H1082" s="93"/>
      <c r="I1082" s="93"/>
      <c r="L1082" s="150"/>
      <c r="M1082" s="150"/>
      <c r="O1082" s="210"/>
    </row>
    <row r="1083" spans="1:15">
      <c r="A1083" s="376"/>
      <c r="C1083" s="81"/>
      <c r="H1083" s="93"/>
      <c r="I1083" s="93"/>
      <c r="L1083" s="150"/>
      <c r="M1083" s="150"/>
      <c r="O1083" s="210"/>
    </row>
    <row r="1084" spans="1:15">
      <c r="A1084" s="376"/>
      <c r="C1084" s="81"/>
      <c r="H1084" s="93"/>
      <c r="I1084" s="93"/>
      <c r="L1084" s="150"/>
      <c r="M1084" s="150"/>
      <c r="O1084" s="210"/>
    </row>
    <row r="1085" spans="1:15">
      <c r="A1085" s="376"/>
      <c r="C1085" s="81"/>
      <c r="H1085" s="93"/>
      <c r="I1085" s="93"/>
      <c r="L1085" s="150"/>
      <c r="M1085" s="150"/>
      <c r="O1085" s="210"/>
    </row>
    <row r="1086" spans="1:15">
      <c r="A1086" s="376"/>
      <c r="C1086" s="81"/>
      <c r="H1086" s="93"/>
      <c r="I1086" s="93"/>
      <c r="L1086" s="150"/>
      <c r="M1086" s="150"/>
      <c r="O1086" s="210"/>
    </row>
    <row r="1087" spans="1:15">
      <c r="A1087" s="376"/>
      <c r="C1087" s="81"/>
      <c r="H1087" s="93"/>
      <c r="I1087" s="93"/>
      <c r="L1087" s="150"/>
      <c r="M1087" s="150"/>
      <c r="O1087" s="210"/>
    </row>
    <row r="1088" spans="1:15">
      <c r="A1088" s="376"/>
      <c r="C1088" s="81"/>
      <c r="H1088" s="93"/>
      <c r="I1088" s="93"/>
      <c r="L1088" s="150"/>
      <c r="M1088" s="150"/>
      <c r="O1088" s="210"/>
    </row>
    <row r="1089" spans="1:15">
      <c r="A1089" s="376"/>
      <c r="C1089" s="81"/>
      <c r="H1089" s="93"/>
      <c r="I1089" s="93"/>
      <c r="L1089" s="150"/>
      <c r="M1089" s="150"/>
      <c r="O1089" s="210"/>
    </row>
    <row r="1090" spans="1:15">
      <c r="A1090" s="376"/>
      <c r="C1090" s="81"/>
      <c r="H1090" s="93"/>
      <c r="I1090" s="93"/>
      <c r="L1090" s="150"/>
      <c r="M1090" s="150"/>
      <c r="O1090" s="210"/>
    </row>
    <row r="1091" spans="1:15">
      <c r="A1091" s="376"/>
      <c r="C1091" s="81"/>
      <c r="H1091" s="93"/>
      <c r="I1091" s="93"/>
      <c r="L1091" s="150"/>
      <c r="M1091" s="150"/>
      <c r="O1091" s="210"/>
    </row>
    <row r="1092" spans="1:15">
      <c r="A1092" s="376"/>
      <c r="C1092" s="81"/>
      <c r="H1092" s="93"/>
      <c r="I1092" s="93"/>
      <c r="L1092" s="150"/>
      <c r="M1092" s="150"/>
      <c r="O1092" s="210"/>
    </row>
    <row r="1093" spans="1:15">
      <c r="A1093" s="376"/>
      <c r="C1093" s="81"/>
      <c r="H1093" s="93"/>
      <c r="I1093" s="93"/>
      <c r="L1093" s="150"/>
      <c r="M1093" s="150"/>
      <c r="O1093" s="210"/>
    </row>
    <row r="1094" spans="1:15">
      <c r="A1094" s="376"/>
      <c r="C1094" s="81"/>
      <c r="H1094" s="93"/>
      <c r="I1094" s="93"/>
      <c r="L1094" s="150"/>
      <c r="M1094" s="150"/>
      <c r="O1094" s="210"/>
    </row>
    <row r="1095" spans="1:15">
      <c r="A1095" s="376"/>
      <c r="C1095" s="81"/>
      <c r="H1095" s="93"/>
      <c r="I1095" s="93"/>
      <c r="L1095" s="150"/>
      <c r="M1095" s="150"/>
      <c r="O1095" s="210"/>
    </row>
    <row r="1096" spans="1:15">
      <c r="A1096" s="376"/>
      <c r="C1096" s="81"/>
      <c r="H1096" s="93"/>
      <c r="I1096" s="93"/>
      <c r="L1096" s="150"/>
      <c r="M1096" s="150"/>
      <c r="O1096" s="210"/>
    </row>
    <row r="1097" spans="1:15">
      <c r="A1097" s="376"/>
      <c r="C1097" s="81"/>
      <c r="H1097" s="93"/>
      <c r="I1097" s="93"/>
      <c r="L1097" s="150"/>
      <c r="M1097" s="150"/>
      <c r="O1097" s="210"/>
    </row>
    <row r="1098" spans="1:15">
      <c r="A1098" s="376"/>
      <c r="C1098" s="81"/>
      <c r="H1098" s="93"/>
      <c r="I1098" s="93"/>
      <c r="L1098" s="150"/>
      <c r="M1098" s="150"/>
      <c r="O1098" s="210"/>
    </row>
    <row r="1099" spans="1:15">
      <c r="A1099" s="376"/>
      <c r="C1099" s="81"/>
      <c r="H1099" s="93"/>
      <c r="I1099" s="93"/>
      <c r="L1099" s="150"/>
      <c r="M1099" s="150"/>
      <c r="O1099" s="210"/>
    </row>
    <row r="1100" spans="1:15">
      <c r="A1100" s="376"/>
      <c r="C1100" s="81"/>
      <c r="H1100" s="93"/>
      <c r="I1100" s="93"/>
      <c r="L1100" s="150"/>
      <c r="M1100" s="150"/>
      <c r="O1100" s="210"/>
    </row>
    <row r="1101" spans="1:15">
      <c r="A1101" s="376"/>
      <c r="C1101" s="81"/>
      <c r="H1101" s="93"/>
      <c r="I1101" s="93"/>
      <c r="L1101" s="150"/>
      <c r="M1101" s="150"/>
      <c r="O1101" s="210"/>
    </row>
    <row r="1102" spans="1:15">
      <c r="A1102" s="376"/>
      <c r="C1102" s="81"/>
      <c r="H1102" s="93"/>
      <c r="I1102" s="93"/>
      <c r="L1102" s="150"/>
      <c r="M1102" s="150"/>
      <c r="O1102" s="210"/>
    </row>
    <row r="1103" spans="1:15">
      <c r="A1103" s="376"/>
      <c r="C1103" s="81"/>
      <c r="H1103" s="93"/>
      <c r="I1103" s="93"/>
      <c r="L1103" s="150"/>
      <c r="M1103" s="150"/>
      <c r="O1103" s="210"/>
    </row>
    <row r="1104" spans="1:15">
      <c r="A1104" s="376"/>
      <c r="C1104" s="81"/>
      <c r="H1104" s="93"/>
      <c r="I1104" s="93"/>
      <c r="L1104" s="150"/>
      <c r="M1104" s="150"/>
      <c r="O1104" s="210"/>
    </row>
    <row r="1105" spans="1:15">
      <c r="A1105" s="376"/>
      <c r="C1105" s="81"/>
      <c r="H1105" s="93"/>
      <c r="I1105" s="93"/>
      <c r="L1105" s="150"/>
      <c r="M1105" s="150"/>
      <c r="O1105" s="210"/>
    </row>
    <row r="1106" spans="1:15">
      <c r="A1106" s="376"/>
      <c r="C1106" s="81"/>
      <c r="H1106" s="93"/>
      <c r="I1106" s="93"/>
      <c r="L1106" s="150"/>
      <c r="M1106" s="150"/>
      <c r="O1106" s="210"/>
    </row>
    <row r="1107" spans="1:15">
      <c r="A1107" s="376"/>
      <c r="C1107" s="81"/>
      <c r="H1107" s="93"/>
      <c r="I1107" s="93"/>
      <c r="L1107" s="150"/>
      <c r="M1107" s="150"/>
      <c r="O1107" s="210"/>
    </row>
    <row r="1108" spans="1:15">
      <c r="A1108" s="376"/>
      <c r="C1108" s="81"/>
      <c r="H1108" s="93"/>
      <c r="I1108" s="93"/>
      <c r="L1108" s="150"/>
      <c r="M1108" s="150"/>
      <c r="O1108" s="210"/>
    </row>
    <row r="1109" spans="1:15">
      <c r="A1109" s="376"/>
      <c r="C1109" s="81"/>
      <c r="H1109" s="93"/>
      <c r="I1109" s="93"/>
      <c r="L1109" s="150"/>
      <c r="M1109" s="150"/>
      <c r="O1109" s="210"/>
    </row>
    <row r="1110" spans="1:15">
      <c r="A1110" s="376"/>
      <c r="C1110" s="81"/>
      <c r="H1110" s="93"/>
      <c r="I1110" s="93"/>
      <c r="L1110" s="150"/>
      <c r="M1110" s="150"/>
      <c r="O1110" s="210"/>
    </row>
    <row r="1111" spans="1:15">
      <c r="A1111" s="376"/>
      <c r="C1111" s="81"/>
      <c r="H1111" s="93"/>
      <c r="I1111" s="93"/>
      <c r="L1111" s="150"/>
      <c r="M1111" s="150"/>
      <c r="O1111" s="210"/>
    </row>
    <row r="1112" spans="1:15">
      <c r="A1112" s="376"/>
      <c r="C1112" s="81"/>
      <c r="H1112" s="93"/>
      <c r="I1112" s="93"/>
      <c r="L1112" s="150"/>
      <c r="M1112" s="150"/>
      <c r="O1112" s="210"/>
    </row>
    <row r="1113" spans="1:15">
      <c r="A1113" s="376"/>
      <c r="C1113" s="81"/>
      <c r="H1113" s="93"/>
      <c r="I1113" s="93"/>
      <c r="L1113" s="150"/>
      <c r="M1113" s="150"/>
      <c r="O1113" s="210"/>
    </row>
    <row r="1114" spans="1:15">
      <c r="A1114" s="376"/>
      <c r="C1114" s="81"/>
      <c r="H1114" s="93"/>
      <c r="I1114" s="93"/>
      <c r="L1114" s="150"/>
      <c r="M1114" s="150"/>
      <c r="O1114" s="210"/>
    </row>
    <row r="1115" spans="1:15">
      <c r="A1115" s="376"/>
      <c r="C1115" s="81"/>
      <c r="H1115" s="93"/>
      <c r="I1115" s="93"/>
      <c r="L1115" s="150"/>
      <c r="M1115" s="150"/>
      <c r="O1115" s="210"/>
    </row>
    <row r="1116" spans="1:15">
      <c r="A1116" s="376"/>
      <c r="C1116" s="81"/>
      <c r="H1116" s="93"/>
      <c r="I1116" s="93"/>
      <c r="L1116" s="150"/>
      <c r="M1116" s="150"/>
      <c r="O1116" s="210"/>
    </row>
    <row r="1117" spans="1:15">
      <c r="A1117" s="376"/>
      <c r="C1117" s="81"/>
      <c r="H1117" s="93"/>
      <c r="I1117" s="93"/>
      <c r="L1117" s="150"/>
      <c r="M1117" s="150"/>
      <c r="O1117" s="210"/>
    </row>
    <row r="1118" spans="1:15">
      <c r="A1118" s="376"/>
      <c r="C1118" s="81"/>
      <c r="H1118" s="93"/>
      <c r="I1118" s="93"/>
      <c r="L1118" s="150"/>
      <c r="M1118" s="150"/>
      <c r="O1118" s="210"/>
    </row>
    <row r="1119" spans="1:15">
      <c r="A1119" s="376"/>
      <c r="C1119" s="81"/>
      <c r="H1119" s="93"/>
      <c r="I1119" s="93"/>
      <c r="L1119" s="150"/>
      <c r="M1119" s="150"/>
      <c r="O1119" s="210"/>
    </row>
    <row r="1120" spans="1:15">
      <c r="A1120" s="376"/>
      <c r="C1120" s="81"/>
      <c r="H1120" s="93"/>
      <c r="I1120" s="93"/>
      <c r="L1120" s="150"/>
      <c r="M1120" s="150"/>
      <c r="O1120" s="210"/>
    </row>
    <row r="1121" spans="1:15">
      <c r="A1121" s="376"/>
      <c r="C1121" s="81"/>
      <c r="H1121" s="93"/>
      <c r="I1121" s="93"/>
      <c r="L1121" s="150"/>
      <c r="M1121" s="150"/>
      <c r="O1121" s="210"/>
    </row>
    <row r="1122" spans="1:15">
      <c r="A1122" s="376"/>
      <c r="C1122" s="81"/>
      <c r="H1122" s="93"/>
      <c r="I1122" s="93"/>
      <c r="L1122" s="150"/>
      <c r="M1122" s="150"/>
      <c r="O1122" s="210"/>
    </row>
    <row r="1123" spans="1:15">
      <c r="A1123" s="376"/>
      <c r="C1123" s="81"/>
      <c r="H1123" s="93"/>
      <c r="I1123" s="93"/>
      <c r="L1123" s="150"/>
      <c r="M1123" s="150"/>
      <c r="O1123" s="210"/>
    </row>
    <row r="1124" spans="1:15">
      <c r="A1124" s="376"/>
      <c r="C1124" s="81"/>
      <c r="H1124" s="93"/>
      <c r="I1124" s="93"/>
      <c r="L1124" s="150"/>
      <c r="M1124" s="150"/>
      <c r="O1124" s="210"/>
    </row>
    <row r="1125" spans="1:15">
      <c r="A1125" s="376"/>
      <c r="C1125" s="81"/>
      <c r="H1125" s="93"/>
      <c r="I1125" s="93"/>
      <c r="L1125" s="150"/>
      <c r="M1125" s="150"/>
      <c r="O1125" s="210"/>
    </row>
    <row r="1126" spans="1:15">
      <c r="A1126" s="376"/>
      <c r="C1126" s="81"/>
      <c r="H1126" s="93"/>
      <c r="I1126" s="93"/>
      <c r="L1126" s="150"/>
      <c r="M1126" s="150"/>
      <c r="O1126" s="210"/>
    </row>
    <row r="1127" spans="1:15">
      <c r="A1127" s="376"/>
      <c r="C1127" s="81"/>
      <c r="H1127" s="93"/>
      <c r="I1127" s="93"/>
      <c r="L1127" s="150"/>
      <c r="M1127" s="150"/>
      <c r="O1127" s="210"/>
    </row>
    <row r="1128" spans="1:15">
      <c r="A1128" s="376"/>
      <c r="C1128" s="81"/>
      <c r="H1128" s="93"/>
      <c r="I1128" s="93"/>
      <c r="L1128" s="150"/>
      <c r="M1128" s="150"/>
      <c r="O1128" s="210"/>
    </row>
    <row r="1129" spans="1:15">
      <c r="A1129" s="376"/>
      <c r="C1129" s="81"/>
      <c r="H1129" s="93"/>
      <c r="I1129" s="93"/>
      <c r="L1129" s="150"/>
      <c r="M1129" s="150"/>
      <c r="O1129" s="210"/>
    </row>
    <row r="1130" spans="1:15">
      <c r="A1130" s="376"/>
      <c r="C1130" s="81"/>
      <c r="H1130" s="93"/>
      <c r="I1130" s="93"/>
      <c r="L1130" s="150"/>
      <c r="M1130" s="150"/>
      <c r="O1130" s="210"/>
    </row>
    <row r="1131" spans="1:15">
      <c r="A1131" s="376"/>
      <c r="C1131" s="81"/>
      <c r="H1131" s="93"/>
      <c r="I1131" s="93"/>
      <c r="L1131" s="150"/>
      <c r="M1131" s="150"/>
      <c r="O1131" s="210"/>
    </row>
    <row r="1132" spans="1:15">
      <c r="A1132" s="376"/>
      <c r="C1132" s="81"/>
      <c r="H1132" s="93"/>
      <c r="I1132" s="93"/>
      <c r="L1132" s="150"/>
      <c r="M1132" s="150"/>
      <c r="O1132" s="210"/>
    </row>
    <row r="1133" spans="1:15">
      <c r="A1133" s="376"/>
      <c r="C1133" s="81"/>
      <c r="H1133" s="93"/>
      <c r="I1133" s="93"/>
      <c r="L1133" s="150"/>
      <c r="M1133" s="150"/>
      <c r="O1133" s="210"/>
    </row>
    <row r="1134" spans="1:15">
      <c r="A1134" s="376"/>
      <c r="C1134" s="81"/>
      <c r="H1134" s="93"/>
      <c r="I1134" s="93"/>
      <c r="L1134" s="150"/>
      <c r="M1134" s="150"/>
      <c r="O1134" s="210"/>
    </row>
    <row r="1135" spans="1:15">
      <c r="A1135" s="376"/>
      <c r="C1135" s="81"/>
      <c r="H1135" s="93"/>
      <c r="I1135" s="93"/>
      <c r="L1135" s="150"/>
      <c r="M1135" s="150"/>
      <c r="O1135" s="210"/>
    </row>
    <row r="1136" spans="1:15">
      <c r="A1136" s="376"/>
      <c r="C1136" s="81"/>
      <c r="H1136" s="93"/>
      <c r="I1136" s="93"/>
      <c r="L1136" s="150"/>
      <c r="M1136" s="150"/>
      <c r="O1136" s="210"/>
    </row>
    <row r="1137" spans="1:15">
      <c r="A1137" s="376"/>
      <c r="C1137" s="81"/>
      <c r="H1137" s="93"/>
      <c r="I1137" s="93"/>
      <c r="L1137" s="150"/>
      <c r="M1137" s="150"/>
      <c r="O1137" s="210"/>
    </row>
    <row r="1138" spans="1:15">
      <c r="A1138" s="376"/>
      <c r="C1138" s="81"/>
      <c r="H1138" s="93"/>
      <c r="I1138" s="93"/>
      <c r="L1138" s="150"/>
      <c r="M1138" s="150"/>
      <c r="O1138" s="210"/>
    </row>
    <row r="1139" spans="1:15">
      <c r="A1139" s="376"/>
      <c r="C1139" s="81"/>
      <c r="H1139" s="93"/>
      <c r="I1139" s="93"/>
      <c r="L1139" s="150"/>
      <c r="M1139" s="150"/>
      <c r="O1139" s="210"/>
    </row>
    <row r="1140" spans="1:15">
      <c r="A1140" s="376"/>
      <c r="C1140" s="81"/>
      <c r="H1140" s="93"/>
      <c r="I1140" s="93"/>
      <c r="L1140" s="150"/>
      <c r="M1140" s="150"/>
      <c r="O1140" s="210"/>
    </row>
    <row r="1141" spans="1:15">
      <c r="A1141" s="376"/>
      <c r="C1141" s="81"/>
      <c r="H1141" s="93"/>
      <c r="I1141" s="93"/>
      <c r="L1141" s="150"/>
      <c r="M1141" s="150"/>
      <c r="O1141" s="210"/>
    </row>
    <row r="1142" spans="1:15">
      <c r="A1142" s="376"/>
      <c r="C1142" s="81"/>
      <c r="H1142" s="93"/>
      <c r="I1142" s="93"/>
      <c r="L1142" s="150"/>
      <c r="M1142" s="150"/>
      <c r="O1142" s="210"/>
    </row>
    <row r="1143" spans="1:15">
      <c r="A1143" s="376"/>
      <c r="C1143" s="81"/>
      <c r="H1143" s="93"/>
      <c r="I1143" s="93"/>
      <c r="L1143" s="150"/>
      <c r="M1143" s="150"/>
      <c r="O1143" s="210"/>
    </row>
    <row r="1144" spans="1:15">
      <c r="A1144" s="376"/>
      <c r="C1144" s="81"/>
      <c r="H1144" s="93"/>
      <c r="I1144" s="93"/>
      <c r="L1144" s="150"/>
      <c r="M1144" s="150"/>
      <c r="O1144" s="210"/>
    </row>
    <row r="1145" spans="1:15">
      <c r="A1145" s="376"/>
      <c r="C1145" s="81"/>
      <c r="H1145" s="93"/>
      <c r="I1145" s="93"/>
      <c r="L1145" s="150"/>
      <c r="M1145" s="150"/>
      <c r="O1145" s="210"/>
    </row>
    <row r="1146" spans="1:15">
      <c r="A1146" s="376"/>
      <c r="C1146" s="81"/>
      <c r="H1146" s="93"/>
      <c r="I1146" s="93"/>
      <c r="L1146" s="150"/>
      <c r="M1146" s="150"/>
      <c r="O1146" s="210"/>
    </row>
    <row r="1147" spans="1:15">
      <c r="A1147" s="376"/>
      <c r="C1147" s="81"/>
      <c r="H1147" s="93"/>
      <c r="I1147" s="93"/>
      <c r="L1147" s="150"/>
      <c r="M1147" s="150"/>
      <c r="O1147" s="210"/>
    </row>
    <row r="1148" spans="1:15">
      <c r="A1148" s="376"/>
      <c r="C1148" s="81"/>
      <c r="H1148" s="93"/>
      <c r="I1148" s="93"/>
      <c r="L1148" s="150"/>
      <c r="M1148" s="150"/>
      <c r="O1148" s="210"/>
    </row>
    <row r="1149" spans="1:15">
      <c r="A1149" s="376"/>
      <c r="C1149" s="81"/>
      <c r="H1149" s="93"/>
      <c r="I1149" s="93"/>
      <c r="L1149" s="150"/>
      <c r="M1149" s="150"/>
      <c r="O1149" s="210"/>
    </row>
    <row r="1150" spans="1:15">
      <c r="A1150" s="376"/>
      <c r="C1150" s="81"/>
      <c r="H1150" s="93"/>
      <c r="I1150" s="93"/>
      <c r="L1150" s="150"/>
      <c r="M1150" s="150"/>
      <c r="O1150" s="210"/>
    </row>
    <row r="1151" spans="1:15">
      <c r="A1151" s="376"/>
      <c r="C1151" s="81"/>
      <c r="H1151" s="93"/>
      <c r="I1151" s="93"/>
      <c r="L1151" s="150"/>
      <c r="M1151" s="150"/>
      <c r="O1151" s="210"/>
    </row>
    <row r="1152" spans="1:15">
      <c r="A1152" s="376"/>
      <c r="C1152" s="81"/>
      <c r="H1152" s="93"/>
      <c r="I1152" s="93"/>
      <c r="L1152" s="150"/>
      <c r="M1152" s="150"/>
      <c r="O1152" s="210"/>
    </row>
    <row r="1153" spans="1:15">
      <c r="A1153" s="376"/>
      <c r="C1153" s="81"/>
      <c r="H1153" s="93"/>
      <c r="I1153" s="93"/>
      <c r="L1153" s="150"/>
      <c r="M1153" s="150"/>
      <c r="O1153" s="210"/>
    </row>
    <row r="1154" spans="1:15">
      <c r="A1154" s="376"/>
      <c r="C1154" s="81"/>
      <c r="H1154" s="93"/>
      <c r="I1154" s="93"/>
      <c r="L1154" s="150"/>
      <c r="M1154" s="150"/>
      <c r="O1154" s="210"/>
    </row>
    <row r="1155" spans="1:15">
      <c r="A1155" s="376"/>
      <c r="C1155" s="81"/>
      <c r="H1155" s="93"/>
      <c r="I1155" s="93"/>
      <c r="L1155" s="150"/>
      <c r="M1155" s="150"/>
      <c r="O1155" s="210"/>
    </row>
    <row r="1156" spans="1:15">
      <c r="A1156" s="376"/>
      <c r="C1156" s="81"/>
      <c r="H1156" s="93"/>
      <c r="I1156" s="93"/>
      <c r="L1156" s="150"/>
      <c r="M1156" s="150"/>
      <c r="O1156" s="210"/>
    </row>
    <row r="1157" spans="1:15">
      <c r="A1157" s="376"/>
      <c r="C1157" s="81"/>
      <c r="H1157" s="93"/>
      <c r="I1157" s="93"/>
      <c r="L1157" s="150"/>
      <c r="M1157" s="150"/>
      <c r="O1157" s="210"/>
    </row>
    <row r="1158" spans="1:15">
      <c r="A1158" s="376"/>
      <c r="C1158" s="81"/>
      <c r="H1158" s="93"/>
      <c r="I1158" s="93"/>
      <c r="L1158" s="150"/>
      <c r="M1158" s="150"/>
      <c r="O1158" s="210"/>
    </row>
    <row r="1159" spans="1:15">
      <c r="A1159" s="376"/>
      <c r="C1159" s="81"/>
      <c r="H1159" s="93"/>
      <c r="I1159" s="93"/>
      <c r="L1159" s="150"/>
      <c r="M1159" s="150"/>
      <c r="O1159" s="210"/>
    </row>
    <row r="1160" spans="1:15">
      <c r="A1160" s="376"/>
      <c r="C1160" s="81"/>
      <c r="H1160" s="93"/>
      <c r="I1160" s="93"/>
      <c r="L1160" s="150"/>
      <c r="M1160" s="150"/>
      <c r="O1160" s="210"/>
    </row>
    <row r="1161" spans="1:15">
      <c r="A1161" s="376"/>
      <c r="C1161" s="81"/>
      <c r="H1161" s="93"/>
      <c r="I1161" s="93"/>
      <c r="L1161" s="150"/>
      <c r="M1161" s="150"/>
      <c r="O1161" s="210"/>
    </row>
    <row r="1162" spans="1:15">
      <c r="A1162" s="376"/>
      <c r="C1162" s="81"/>
      <c r="H1162" s="93"/>
      <c r="I1162" s="93"/>
      <c r="L1162" s="150"/>
      <c r="M1162" s="150"/>
      <c r="O1162" s="210"/>
    </row>
    <row r="1163" spans="1:15">
      <c r="A1163" s="376"/>
      <c r="C1163" s="81"/>
      <c r="H1163" s="93"/>
      <c r="I1163" s="93"/>
      <c r="L1163" s="150"/>
      <c r="M1163" s="150"/>
      <c r="O1163" s="210"/>
    </row>
    <row r="1164" spans="1:15">
      <c r="A1164" s="376"/>
      <c r="C1164" s="81"/>
      <c r="H1164" s="93"/>
      <c r="I1164" s="93"/>
      <c r="L1164" s="150"/>
      <c r="M1164" s="150"/>
      <c r="O1164" s="210"/>
    </row>
    <row r="1165" spans="1:15">
      <c r="A1165" s="376"/>
      <c r="C1165" s="81"/>
      <c r="H1165" s="93"/>
      <c r="I1165" s="93"/>
      <c r="L1165" s="150"/>
      <c r="M1165" s="150"/>
      <c r="O1165" s="210"/>
    </row>
    <row r="1166" spans="1:15">
      <c r="A1166" s="376"/>
      <c r="C1166" s="81"/>
      <c r="H1166" s="93"/>
      <c r="I1166" s="93"/>
      <c r="L1166" s="150"/>
      <c r="M1166" s="150"/>
      <c r="O1166" s="210"/>
    </row>
    <row r="1167" spans="1:15">
      <c r="A1167" s="376"/>
      <c r="C1167" s="81"/>
      <c r="H1167" s="93"/>
      <c r="I1167" s="93"/>
      <c r="L1167" s="150"/>
      <c r="M1167" s="150"/>
      <c r="O1167" s="210"/>
    </row>
    <row r="1168" spans="1:15">
      <c r="A1168" s="376"/>
      <c r="C1168" s="81"/>
      <c r="H1168" s="93"/>
      <c r="I1168" s="93"/>
      <c r="L1168" s="150"/>
      <c r="M1168" s="150"/>
      <c r="O1168" s="210"/>
    </row>
    <row r="1169" spans="1:15">
      <c r="A1169" s="376"/>
      <c r="C1169" s="81"/>
      <c r="H1169" s="93"/>
      <c r="I1169" s="93"/>
      <c r="L1169" s="150"/>
      <c r="M1169" s="150"/>
      <c r="O1169" s="210"/>
    </row>
    <row r="1170" spans="1:15">
      <c r="A1170" s="376"/>
      <c r="C1170" s="81"/>
      <c r="H1170" s="93"/>
      <c r="I1170" s="93"/>
      <c r="L1170" s="150"/>
      <c r="M1170" s="150"/>
      <c r="O1170" s="210"/>
    </row>
    <row r="1171" spans="1:15">
      <c r="A1171" s="376"/>
      <c r="C1171" s="81"/>
      <c r="H1171" s="93"/>
      <c r="I1171" s="93"/>
      <c r="L1171" s="150"/>
      <c r="M1171" s="150"/>
      <c r="O1171" s="210"/>
    </row>
    <row r="1172" spans="1:15">
      <c r="A1172" s="376"/>
      <c r="C1172" s="81"/>
      <c r="H1172" s="93"/>
      <c r="I1172" s="93"/>
      <c r="L1172" s="150"/>
      <c r="M1172" s="150"/>
      <c r="O1172" s="210"/>
    </row>
    <row r="1173" spans="1:15">
      <c r="A1173" s="376"/>
      <c r="C1173" s="81"/>
      <c r="H1173" s="93"/>
      <c r="I1173" s="93"/>
      <c r="L1173" s="150"/>
      <c r="M1173" s="150"/>
      <c r="O1173" s="210"/>
    </row>
    <row r="1174" spans="1:15">
      <c r="A1174" s="376"/>
      <c r="C1174" s="81"/>
      <c r="H1174" s="93"/>
      <c r="I1174" s="93"/>
      <c r="L1174" s="150"/>
      <c r="M1174" s="150"/>
      <c r="O1174" s="210"/>
    </row>
    <row r="1175" spans="1:15">
      <c r="A1175" s="376"/>
      <c r="C1175" s="81"/>
      <c r="H1175" s="93"/>
      <c r="I1175" s="93"/>
      <c r="L1175" s="150"/>
      <c r="M1175" s="150"/>
      <c r="O1175" s="210"/>
    </row>
    <row r="1176" spans="1:15">
      <c r="A1176" s="376"/>
      <c r="C1176" s="81"/>
      <c r="H1176" s="93"/>
      <c r="I1176" s="93"/>
      <c r="L1176" s="150"/>
      <c r="M1176" s="150"/>
      <c r="O1176" s="210"/>
    </row>
    <row r="1177" spans="1:15">
      <c r="A1177" s="376"/>
      <c r="C1177" s="81"/>
      <c r="H1177" s="93"/>
      <c r="I1177" s="93"/>
      <c r="L1177" s="150"/>
      <c r="M1177" s="150"/>
      <c r="O1177" s="210"/>
    </row>
    <row r="1178" spans="1:15">
      <c r="A1178" s="376"/>
      <c r="C1178" s="81"/>
      <c r="H1178" s="93"/>
      <c r="I1178" s="93"/>
      <c r="L1178" s="150"/>
      <c r="M1178" s="150"/>
      <c r="O1178" s="210"/>
    </row>
    <row r="1179" spans="1:15">
      <c r="A1179" s="376"/>
      <c r="C1179" s="81"/>
      <c r="H1179" s="93"/>
      <c r="I1179" s="93"/>
      <c r="L1179" s="150"/>
      <c r="M1179" s="150"/>
      <c r="O1179" s="210"/>
    </row>
    <row r="1180" spans="1:15">
      <c r="A1180" s="376"/>
      <c r="C1180" s="81"/>
      <c r="H1180" s="93"/>
      <c r="I1180" s="93"/>
      <c r="L1180" s="150"/>
      <c r="M1180" s="150"/>
      <c r="O1180" s="210"/>
    </row>
    <row r="1181" spans="1:15">
      <c r="A1181" s="376"/>
      <c r="C1181" s="81"/>
      <c r="H1181" s="93"/>
      <c r="I1181" s="93"/>
      <c r="L1181" s="150"/>
      <c r="M1181" s="150"/>
      <c r="O1181" s="210"/>
    </row>
    <row r="1182" spans="1:15">
      <c r="A1182" s="376"/>
      <c r="C1182" s="81"/>
      <c r="H1182" s="93"/>
      <c r="I1182" s="93"/>
      <c r="L1182" s="150"/>
      <c r="M1182" s="150"/>
      <c r="O1182" s="210"/>
    </row>
    <row r="1183" spans="1:15">
      <c r="A1183" s="376"/>
      <c r="C1183" s="81"/>
      <c r="H1183" s="93"/>
      <c r="I1183" s="93"/>
      <c r="L1183" s="150"/>
      <c r="M1183" s="150"/>
      <c r="O1183" s="210"/>
    </row>
    <row r="1184" spans="1:15">
      <c r="A1184" s="376"/>
      <c r="C1184" s="81"/>
      <c r="H1184" s="93"/>
      <c r="I1184" s="93"/>
      <c r="L1184" s="150"/>
      <c r="M1184" s="150"/>
      <c r="O1184" s="210"/>
    </row>
    <row r="1185" spans="1:15">
      <c r="A1185" s="376"/>
      <c r="C1185" s="81"/>
      <c r="H1185" s="93"/>
      <c r="I1185" s="93"/>
      <c r="L1185" s="150"/>
      <c r="M1185" s="150"/>
      <c r="O1185" s="210"/>
    </row>
    <row r="1186" spans="1:15">
      <c r="A1186" s="376"/>
      <c r="C1186" s="81"/>
      <c r="H1186" s="93"/>
      <c r="I1186" s="93"/>
      <c r="L1186" s="150"/>
      <c r="M1186" s="150"/>
      <c r="O1186" s="210"/>
    </row>
    <row r="1187" spans="1:15">
      <c r="A1187" s="376"/>
      <c r="C1187" s="81"/>
      <c r="H1187" s="93"/>
      <c r="I1187" s="93"/>
      <c r="L1187" s="150"/>
      <c r="M1187" s="150"/>
      <c r="O1187" s="210"/>
    </row>
    <row r="1188" spans="1:15">
      <c r="A1188" s="376"/>
      <c r="C1188" s="81"/>
      <c r="H1188" s="93"/>
      <c r="I1188" s="93"/>
      <c r="L1188" s="150"/>
      <c r="M1188" s="150"/>
      <c r="O1188" s="210"/>
    </row>
    <row r="1189" spans="1:15">
      <c r="A1189" s="376"/>
      <c r="C1189" s="81"/>
      <c r="H1189" s="93"/>
      <c r="I1189" s="93"/>
      <c r="L1189" s="150"/>
      <c r="M1189" s="150"/>
      <c r="O1189" s="210"/>
    </row>
    <row r="1190" spans="1:15">
      <c r="A1190" s="376"/>
      <c r="C1190" s="81"/>
      <c r="H1190" s="93"/>
      <c r="I1190" s="93"/>
      <c r="L1190" s="150"/>
      <c r="M1190" s="150"/>
      <c r="O1190" s="210"/>
    </row>
    <row r="1191" spans="1:15">
      <c r="A1191" s="376"/>
      <c r="C1191" s="81"/>
      <c r="H1191" s="93"/>
      <c r="I1191" s="93"/>
      <c r="L1191" s="150"/>
      <c r="M1191" s="150"/>
      <c r="O1191" s="210"/>
    </row>
    <row r="1192" spans="1:15">
      <c r="A1192" s="376"/>
      <c r="C1192" s="81"/>
      <c r="H1192" s="93"/>
      <c r="I1192" s="93"/>
      <c r="L1192" s="150"/>
      <c r="M1192" s="150"/>
      <c r="O1192" s="210"/>
    </row>
    <row r="1193" spans="1:15">
      <c r="A1193" s="376"/>
      <c r="C1193" s="81"/>
      <c r="H1193" s="93"/>
      <c r="I1193" s="93"/>
      <c r="L1193" s="150"/>
      <c r="M1193" s="150"/>
      <c r="O1193" s="210"/>
    </row>
    <row r="1194" spans="1:15">
      <c r="A1194" s="376"/>
      <c r="C1194" s="81"/>
      <c r="H1194" s="93"/>
      <c r="I1194" s="93"/>
      <c r="L1194" s="150"/>
      <c r="M1194" s="150"/>
      <c r="O1194" s="210"/>
    </row>
    <row r="1195" spans="1:15">
      <c r="A1195" s="376"/>
      <c r="C1195" s="81"/>
      <c r="H1195" s="93"/>
      <c r="I1195" s="93"/>
      <c r="L1195" s="150"/>
      <c r="M1195" s="150"/>
      <c r="O1195" s="210"/>
    </row>
    <row r="1196" spans="1:15">
      <c r="A1196" s="376"/>
      <c r="C1196" s="81"/>
      <c r="H1196" s="93"/>
      <c r="I1196" s="93"/>
      <c r="L1196" s="150"/>
      <c r="M1196" s="150"/>
      <c r="O1196" s="210"/>
    </row>
    <row r="1197" spans="1:15">
      <c r="A1197" s="376"/>
      <c r="C1197" s="81"/>
      <c r="H1197" s="93"/>
      <c r="I1197" s="93"/>
      <c r="L1197" s="150"/>
      <c r="M1197" s="150"/>
      <c r="O1197" s="210"/>
    </row>
    <row r="1198" spans="1:15">
      <c r="A1198" s="376"/>
      <c r="C1198" s="81"/>
      <c r="H1198" s="93"/>
      <c r="I1198" s="93"/>
      <c r="L1198" s="150"/>
      <c r="M1198" s="150"/>
      <c r="O1198" s="210"/>
    </row>
    <row r="1199" spans="1:15">
      <c r="A1199" s="376"/>
      <c r="C1199" s="81"/>
      <c r="H1199" s="93"/>
      <c r="I1199" s="93"/>
      <c r="L1199" s="150"/>
      <c r="M1199" s="150"/>
      <c r="O1199" s="210"/>
    </row>
    <row r="1200" spans="1:15">
      <c r="A1200" s="376"/>
      <c r="C1200" s="81"/>
      <c r="H1200" s="93"/>
      <c r="I1200" s="93"/>
      <c r="L1200" s="150"/>
      <c r="M1200" s="150"/>
      <c r="O1200" s="210"/>
    </row>
    <row r="1201" spans="1:15">
      <c r="A1201" s="376"/>
      <c r="C1201" s="81"/>
      <c r="H1201" s="93"/>
      <c r="I1201" s="93"/>
      <c r="L1201" s="150"/>
      <c r="M1201" s="150"/>
      <c r="O1201" s="210"/>
    </row>
    <row r="1202" spans="1:15">
      <c r="A1202" s="376"/>
      <c r="C1202" s="81"/>
      <c r="H1202" s="93"/>
      <c r="I1202" s="93"/>
      <c r="L1202" s="150"/>
      <c r="M1202" s="150"/>
      <c r="O1202" s="210"/>
    </row>
    <row r="1203" spans="1:15">
      <c r="A1203" s="376"/>
      <c r="C1203" s="81"/>
      <c r="H1203" s="93"/>
      <c r="I1203" s="93"/>
      <c r="L1203" s="150"/>
      <c r="M1203" s="150"/>
      <c r="O1203" s="210"/>
    </row>
    <row r="1204" spans="1:15">
      <c r="A1204" s="376"/>
      <c r="C1204" s="81"/>
      <c r="H1204" s="93"/>
      <c r="I1204" s="93"/>
      <c r="L1204" s="150"/>
      <c r="M1204" s="150"/>
      <c r="O1204" s="210"/>
    </row>
    <row r="1205" spans="1:15">
      <c r="A1205" s="376"/>
      <c r="C1205" s="81"/>
      <c r="H1205" s="93"/>
      <c r="I1205" s="93"/>
      <c r="L1205" s="150"/>
      <c r="M1205" s="150"/>
      <c r="O1205" s="210"/>
    </row>
    <row r="1206" spans="1:15">
      <c r="A1206" s="376"/>
      <c r="C1206" s="81"/>
      <c r="H1206" s="93"/>
      <c r="I1206" s="93"/>
      <c r="L1206" s="150"/>
      <c r="M1206" s="150"/>
      <c r="O1206" s="210"/>
    </row>
    <row r="1207" spans="1:15">
      <c r="A1207" s="376"/>
      <c r="C1207" s="81"/>
      <c r="H1207" s="93"/>
      <c r="I1207" s="93"/>
      <c r="L1207" s="150"/>
      <c r="M1207" s="150"/>
      <c r="O1207" s="210"/>
    </row>
    <row r="1208" spans="1:15">
      <c r="A1208" s="376"/>
      <c r="C1208" s="81"/>
      <c r="H1208" s="93"/>
      <c r="I1208" s="93"/>
      <c r="L1208" s="150"/>
      <c r="M1208" s="150"/>
      <c r="O1208" s="210"/>
    </row>
    <row r="1209" spans="1:15">
      <c r="A1209" s="376"/>
      <c r="C1209" s="81"/>
      <c r="H1209" s="93"/>
      <c r="I1209" s="93"/>
      <c r="L1209" s="150"/>
      <c r="M1209" s="150"/>
      <c r="O1209" s="210"/>
    </row>
    <row r="1210" spans="1:15">
      <c r="A1210" s="376"/>
      <c r="C1210" s="81"/>
      <c r="H1210" s="93"/>
      <c r="I1210" s="93"/>
      <c r="L1210" s="150"/>
      <c r="M1210" s="150"/>
      <c r="O1210" s="210"/>
    </row>
    <row r="1211" spans="1:15">
      <c r="A1211" s="376"/>
      <c r="C1211" s="81"/>
      <c r="H1211" s="93"/>
      <c r="I1211" s="93"/>
      <c r="L1211" s="150"/>
      <c r="M1211" s="150"/>
      <c r="O1211" s="210"/>
    </row>
    <row r="1212" spans="1:15">
      <c r="A1212" s="376"/>
      <c r="C1212" s="81"/>
      <c r="H1212" s="93"/>
      <c r="I1212" s="93"/>
      <c r="L1212" s="150"/>
      <c r="M1212" s="150"/>
      <c r="O1212" s="210"/>
    </row>
    <row r="1213" spans="1:15">
      <c r="A1213" s="376"/>
      <c r="C1213" s="81"/>
      <c r="H1213" s="93"/>
      <c r="I1213" s="93"/>
      <c r="L1213" s="150"/>
      <c r="M1213" s="150"/>
      <c r="O1213" s="210"/>
    </row>
    <row r="1214" spans="1:15">
      <c r="A1214" s="376"/>
      <c r="C1214" s="81"/>
      <c r="H1214" s="93"/>
      <c r="I1214" s="93"/>
      <c r="L1214" s="150"/>
      <c r="M1214" s="150"/>
      <c r="O1214" s="210"/>
    </row>
    <row r="1215" spans="1:15">
      <c r="A1215" s="376"/>
      <c r="C1215" s="81"/>
      <c r="H1215" s="93"/>
      <c r="I1215" s="93"/>
      <c r="L1215" s="150"/>
      <c r="M1215" s="150"/>
      <c r="O1215" s="210"/>
    </row>
    <row r="1216" spans="1:15">
      <c r="A1216" s="376"/>
      <c r="C1216" s="81"/>
      <c r="H1216" s="93"/>
      <c r="I1216" s="93"/>
      <c r="L1216" s="150"/>
      <c r="M1216" s="150"/>
      <c r="O1216" s="210"/>
    </row>
    <row r="1217" spans="1:15">
      <c r="A1217" s="376"/>
      <c r="C1217" s="81"/>
      <c r="H1217" s="93"/>
      <c r="I1217" s="93"/>
      <c r="L1217" s="150"/>
      <c r="M1217" s="150"/>
      <c r="O1217" s="210"/>
    </row>
    <row r="1218" spans="1:15">
      <c r="A1218" s="376"/>
      <c r="C1218" s="81"/>
      <c r="H1218" s="93"/>
      <c r="I1218" s="93"/>
      <c r="L1218" s="150"/>
      <c r="M1218" s="150"/>
      <c r="O1218" s="210"/>
    </row>
    <row r="1219" spans="1:15">
      <c r="A1219" s="376"/>
      <c r="C1219" s="81"/>
      <c r="H1219" s="93"/>
      <c r="I1219" s="93"/>
      <c r="L1219" s="150"/>
      <c r="M1219" s="150"/>
      <c r="O1219" s="210"/>
    </row>
    <row r="1220" spans="1:15">
      <c r="A1220" s="376"/>
      <c r="C1220" s="81"/>
      <c r="H1220" s="93"/>
      <c r="I1220" s="93"/>
      <c r="L1220" s="150"/>
      <c r="M1220" s="150"/>
      <c r="O1220" s="210"/>
    </row>
    <row r="1221" spans="1:15">
      <c r="A1221" s="376"/>
      <c r="C1221" s="81"/>
      <c r="H1221" s="93"/>
      <c r="I1221" s="93"/>
      <c r="L1221" s="150"/>
      <c r="M1221" s="150"/>
      <c r="O1221" s="210"/>
    </row>
    <row r="1222" spans="1:15">
      <c r="A1222" s="376"/>
      <c r="C1222" s="81"/>
      <c r="H1222" s="93"/>
      <c r="I1222" s="93"/>
      <c r="L1222" s="150"/>
      <c r="M1222" s="150"/>
      <c r="O1222" s="210"/>
    </row>
    <row r="1223" spans="1:15">
      <c r="A1223" s="376"/>
      <c r="C1223" s="81"/>
      <c r="H1223" s="93"/>
      <c r="I1223" s="93"/>
      <c r="L1223" s="150"/>
      <c r="M1223" s="150"/>
      <c r="O1223" s="210"/>
    </row>
    <row r="1224" spans="1:15">
      <c r="A1224" s="376"/>
      <c r="C1224" s="81"/>
      <c r="H1224" s="93"/>
      <c r="I1224" s="93"/>
      <c r="L1224" s="150"/>
      <c r="M1224" s="150"/>
      <c r="O1224" s="210"/>
    </row>
    <row r="1225" spans="1:15">
      <c r="A1225" s="376"/>
      <c r="C1225" s="81"/>
      <c r="H1225" s="93"/>
      <c r="I1225" s="93"/>
      <c r="L1225" s="150"/>
      <c r="M1225" s="150"/>
      <c r="O1225" s="210"/>
    </row>
    <row r="1226" spans="1:15">
      <c r="A1226" s="376"/>
      <c r="C1226" s="81"/>
      <c r="H1226" s="93"/>
      <c r="I1226" s="93"/>
      <c r="L1226" s="150"/>
      <c r="M1226" s="150"/>
      <c r="O1226" s="210"/>
    </row>
    <row r="1227" spans="1:15">
      <c r="A1227" s="376"/>
      <c r="C1227" s="81"/>
      <c r="H1227" s="93"/>
      <c r="I1227" s="93"/>
      <c r="L1227" s="150"/>
      <c r="M1227" s="150"/>
      <c r="O1227" s="210"/>
    </row>
    <row r="1228" spans="1:15">
      <c r="A1228" s="376"/>
      <c r="C1228" s="81"/>
      <c r="H1228" s="93"/>
      <c r="I1228" s="93"/>
      <c r="L1228" s="150"/>
      <c r="M1228" s="150"/>
      <c r="O1228" s="210"/>
    </row>
    <row r="1229" spans="1:15">
      <c r="A1229" s="376"/>
      <c r="C1229" s="81"/>
      <c r="H1229" s="93"/>
      <c r="I1229" s="93"/>
      <c r="L1229" s="150"/>
      <c r="M1229" s="150"/>
      <c r="O1229" s="210"/>
    </row>
    <row r="1230" spans="1:15">
      <c r="A1230" s="376"/>
      <c r="C1230" s="81"/>
      <c r="H1230" s="93"/>
      <c r="I1230" s="93"/>
      <c r="L1230" s="150"/>
      <c r="M1230" s="150"/>
      <c r="O1230" s="210"/>
    </row>
    <row r="1231" spans="1:15">
      <c r="A1231" s="376"/>
      <c r="C1231" s="81"/>
      <c r="H1231" s="93"/>
      <c r="I1231" s="93"/>
      <c r="L1231" s="150"/>
      <c r="M1231" s="150"/>
      <c r="O1231" s="210"/>
    </row>
    <row r="1232" spans="1:15">
      <c r="A1232" s="376"/>
      <c r="C1232" s="81"/>
      <c r="H1232" s="93"/>
      <c r="I1232" s="93"/>
      <c r="L1232" s="150"/>
      <c r="M1232" s="150"/>
      <c r="O1232" s="210"/>
    </row>
    <row r="1233" spans="1:15">
      <c r="A1233" s="376"/>
      <c r="C1233" s="81"/>
      <c r="H1233" s="93"/>
      <c r="I1233" s="93"/>
      <c r="L1233" s="150"/>
      <c r="M1233" s="150"/>
      <c r="O1233" s="210"/>
    </row>
    <row r="1234" spans="1:15">
      <c r="A1234" s="376"/>
      <c r="C1234" s="81"/>
      <c r="H1234" s="93"/>
      <c r="I1234" s="93"/>
      <c r="L1234" s="150"/>
      <c r="M1234" s="150"/>
      <c r="O1234" s="210"/>
    </row>
    <row r="1235" spans="1:15">
      <c r="A1235" s="376"/>
      <c r="C1235" s="81"/>
      <c r="H1235" s="93"/>
      <c r="I1235" s="93"/>
      <c r="L1235" s="150"/>
      <c r="M1235" s="150"/>
      <c r="O1235" s="210"/>
    </row>
    <row r="1236" spans="1:15">
      <c r="A1236" s="376"/>
      <c r="C1236" s="81"/>
      <c r="H1236" s="93"/>
      <c r="I1236" s="93"/>
      <c r="L1236" s="150"/>
      <c r="M1236" s="150"/>
      <c r="O1236" s="210"/>
    </row>
    <row r="1237" spans="1:15">
      <c r="A1237" s="376"/>
      <c r="C1237" s="81"/>
      <c r="H1237" s="93"/>
      <c r="I1237" s="93"/>
      <c r="L1237" s="150"/>
      <c r="M1237" s="150"/>
      <c r="O1237" s="210"/>
    </row>
    <row r="1238" spans="1:15">
      <c r="A1238" s="376"/>
      <c r="C1238" s="81"/>
      <c r="H1238" s="93"/>
      <c r="I1238" s="93"/>
      <c r="L1238" s="150"/>
      <c r="M1238" s="150"/>
      <c r="O1238" s="210"/>
    </row>
    <row r="1239" spans="1:15">
      <c r="A1239" s="376"/>
      <c r="C1239" s="81"/>
      <c r="H1239" s="93"/>
      <c r="I1239" s="93"/>
      <c r="L1239" s="150"/>
      <c r="M1239" s="150"/>
      <c r="O1239" s="210"/>
    </row>
    <row r="1240" spans="1:15">
      <c r="A1240" s="376"/>
      <c r="C1240" s="81"/>
      <c r="H1240" s="93"/>
      <c r="I1240" s="93"/>
      <c r="L1240" s="150"/>
      <c r="M1240" s="150"/>
      <c r="O1240" s="210"/>
    </row>
    <row r="1241" spans="1:15">
      <c r="A1241" s="376"/>
      <c r="C1241" s="81"/>
      <c r="H1241" s="93"/>
      <c r="I1241" s="93"/>
      <c r="L1241" s="150"/>
      <c r="M1241" s="150"/>
      <c r="O1241" s="210"/>
    </row>
    <row r="1242" spans="1:15">
      <c r="A1242" s="376"/>
      <c r="C1242" s="81"/>
      <c r="H1242" s="93"/>
      <c r="I1242" s="93"/>
      <c r="L1242" s="150"/>
      <c r="M1242" s="150"/>
      <c r="O1242" s="210"/>
    </row>
    <row r="1243" spans="1:15">
      <c r="A1243" s="376"/>
      <c r="C1243" s="81"/>
      <c r="H1243" s="93"/>
      <c r="I1243" s="93"/>
      <c r="L1243" s="150"/>
      <c r="M1243" s="150"/>
      <c r="O1243" s="210"/>
    </row>
    <row r="1244" spans="1:15">
      <c r="A1244" s="376"/>
      <c r="C1244" s="81"/>
      <c r="H1244" s="93"/>
      <c r="I1244" s="93"/>
      <c r="L1244" s="150"/>
      <c r="M1244" s="150"/>
      <c r="O1244" s="210"/>
    </row>
    <row r="1245" spans="1:15">
      <c r="A1245" s="376"/>
      <c r="C1245" s="81"/>
      <c r="H1245" s="93"/>
      <c r="I1245" s="93"/>
      <c r="L1245" s="150"/>
      <c r="M1245" s="150"/>
      <c r="O1245" s="210"/>
    </row>
    <row r="1246" spans="1:15">
      <c r="A1246" s="376"/>
      <c r="C1246" s="81"/>
      <c r="H1246" s="93"/>
      <c r="I1246" s="93"/>
      <c r="L1246" s="150"/>
      <c r="M1246" s="150"/>
      <c r="O1246" s="210"/>
    </row>
    <row r="1247" spans="1:15">
      <c r="A1247" s="376"/>
      <c r="C1247" s="81"/>
      <c r="H1247" s="93"/>
      <c r="I1247" s="93"/>
      <c r="L1247" s="150"/>
      <c r="M1247" s="150"/>
      <c r="O1247" s="210"/>
    </row>
    <row r="1248" spans="1:15">
      <c r="A1248" s="376"/>
      <c r="C1248" s="81"/>
      <c r="H1248" s="93"/>
      <c r="I1248" s="93"/>
      <c r="L1248" s="150"/>
      <c r="M1248" s="150"/>
      <c r="O1248" s="210"/>
    </row>
    <row r="1249" spans="1:15">
      <c r="A1249" s="376"/>
      <c r="C1249" s="81"/>
      <c r="H1249" s="93"/>
      <c r="I1249" s="93"/>
      <c r="L1249" s="150"/>
      <c r="M1249" s="150"/>
      <c r="O1249" s="210"/>
    </row>
    <row r="1250" spans="1:15">
      <c r="A1250" s="376"/>
      <c r="C1250" s="81"/>
      <c r="H1250" s="93"/>
      <c r="I1250" s="93"/>
      <c r="L1250" s="150"/>
      <c r="M1250" s="150"/>
      <c r="O1250" s="210"/>
    </row>
    <row r="1251" spans="1:15">
      <c r="A1251" s="376"/>
      <c r="C1251" s="81"/>
      <c r="H1251" s="93"/>
      <c r="I1251" s="93"/>
      <c r="L1251" s="150"/>
      <c r="M1251" s="150"/>
      <c r="O1251" s="210"/>
    </row>
    <row r="1252" spans="1:15">
      <c r="A1252" s="376"/>
      <c r="C1252" s="81"/>
      <c r="H1252" s="93"/>
      <c r="I1252" s="93"/>
      <c r="L1252" s="150"/>
      <c r="M1252" s="150"/>
      <c r="O1252" s="210"/>
    </row>
    <row r="1253" spans="1:15">
      <c r="A1253" s="376"/>
      <c r="C1253" s="81"/>
      <c r="H1253" s="93"/>
      <c r="I1253" s="93"/>
      <c r="L1253" s="150"/>
      <c r="M1253" s="150"/>
      <c r="O1253" s="210"/>
    </row>
    <row r="1254" spans="1:15">
      <c r="A1254" s="376"/>
      <c r="C1254" s="81"/>
      <c r="H1254" s="93"/>
      <c r="I1254" s="93"/>
      <c r="L1254" s="150"/>
      <c r="M1254" s="150"/>
      <c r="O1254" s="210"/>
    </row>
    <row r="1255" spans="1:15">
      <c r="A1255" s="376"/>
      <c r="C1255" s="81"/>
      <c r="H1255" s="93"/>
      <c r="I1255" s="93"/>
      <c r="L1255" s="150"/>
      <c r="M1255" s="150"/>
      <c r="O1255" s="210"/>
    </row>
    <row r="1256" spans="1:15">
      <c r="A1256" s="376"/>
      <c r="C1256" s="81"/>
      <c r="H1256" s="93"/>
      <c r="I1256" s="93"/>
      <c r="L1256" s="150"/>
      <c r="M1256" s="150"/>
      <c r="O1256" s="210"/>
    </row>
    <row r="1257" spans="1:15">
      <c r="A1257" s="376"/>
      <c r="C1257" s="81"/>
      <c r="H1257" s="93"/>
      <c r="I1257" s="93"/>
      <c r="L1257" s="150"/>
      <c r="M1257" s="150"/>
      <c r="O1257" s="210"/>
    </row>
    <row r="1258" spans="1:15">
      <c r="A1258" s="376"/>
      <c r="C1258" s="81"/>
      <c r="H1258" s="93"/>
      <c r="I1258" s="93"/>
      <c r="L1258" s="150"/>
      <c r="M1258" s="150"/>
      <c r="O1258" s="210"/>
    </row>
    <row r="1259" spans="1:15">
      <c r="A1259" s="376"/>
      <c r="C1259" s="81"/>
      <c r="H1259" s="93"/>
      <c r="I1259" s="93"/>
      <c r="L1259" s="150"/>
      <c r="M1259" s="150"/>
      <c r="O1259" s="210"/>
    </row>
    <row r="1260" spans="1:15">
      <c r="A1260" s="376"/>
      <c r="C1260" s="81"/>
      <c r="H1260" s="93"/>
      <c r="I1260" s="93"/>
      <c r="L1260" s="150"/>
      <c r="M1260" s="150"/>
      <c r="O1260" s="210"/>
    </row>
    <row r="1261" spans="1:15">
      <c r="A1261" s="376"/>
      <c r="C1261" s="81"/>
      <c r="H1261" s="93"/>
      <c r="I1261" s="93"/>
      <c r="L1261" s="150"/>
      <c r="M1261" s="150"/>
      <c r="O1261" s="210"/>
    </row>
    <row r="1262" spans="1:15">
      <c r="A1262" s="376"/>
      <c r="C1262" s="81"/>
      <c r="H1262" s="93"/>
      <c r="I1262" s="93"/>
      <c r="L1262" s="150"/>
      <c r="M1262" s="150"/>
      <c r="O1262" s="210"/>
    </row>
    <row r="1263" spans="1:15">
      <c r="A1263" s="376"/>
      <c r="C1263" s="81"/>
      <c r="H1263" s="93"/>
      <c r="I1263" s="93"/>
      <c r="L1263" s="150"/>
      <c r="M1263" s="150"/>
      <c r="O1263" s="210"/>
    </row>
    <row r="1264" spans="1:15">
      <c r="A1264" s="376"/>
      <c r="C1264" s="81"/>
      <c r="H1264" s="93"/>
      <c r="I1264" s="93"/>
      <c r="L1264" s="150"/>
      <c r="M1264" s="150"/>
      <c r="O1264" s="210"/>
    </row>
    <row r="1265" spans="1:15">
      <c r="A1265" s="376"/>
      <c r="C1265" s="81"/>
      <c r="H1265" s="93"/>
      <c r="I1265" s="93"/>
      <c r="L1265" s="150"/>
      <c r="M1265" s="150"/>
      <c r="O1265" s="210"/>
    </row>
    <row r="1266" spans="1:15">
      <c r="A1266" s="376"/>
      <c r="C1266" s="81"/>
      <c r="H1266" s="93"/>
      <c r="I1266" s="93"/>
      <c r="L1266" s="150"/>
      <c r="M1266" s="150"/>
      <c r="O1266" s="210"/>
    </row>
    <row r="1267" spans="1:15">
      <c r="A1267" s="376"/>
      <c r="C1267" s="81"/>
      <c r="H1267" s="93"/>
      <c r="I1267" s="93"/>
      <c r="L1267" s="150"/>
      <c r="M1267" s="150"/>
      <c r="O1267" s="210"/>
    </row>
    <row r="1268" spans="1:15">
      <c r="A1268" s="376"/>
      <c r="C1268" s="81"/>
      <c r="H1268" s="93"/>
      <c r="I1268" s="93"/>
      <c r="L1268" s="150"/>
      <c r="M1268" s="150"/>
      <c r="O1268" s="210"/>
    </row>
    <row r="1269" spans="1:15">
      <c r="A1269" s="376"/>
      <c r="C1269" s="81"/>
      <c r="H1269" s="93"/>
      <c r="I1269" s="93"/>
      <c r="L1269" s="150"/>
      <c r="M1269" s="150"/>
      <c r="O1269" s="210"/>
    </row>
    <row r="1270" spans="1:15">
      <c r="A1270" s="376"/>
      <c r="C1270" s="81"/>
      <c r="H1270" s="93"/>
      <c r="I1270" s="93"/>
      <c r="L1270" s="150"/>
      <c r="M1270" s="150"/>
      <c r="O1270" s="210"/>
    </row>
    <row r="1271" spans="1:15">
      <c r="A1271" s="376"/>
      <c r="C1271" s="81"/>
      <c r="H1271" s="93"/>
      <c r="I1271" s="93"/>
      <c r="L1271" s="150"/>
      <c r="M1271" s="150"/>
      <c r="O1271" s="210"/>
    </row>
    <row r="1272" spans="1:15">
      <c r="A1272" s="376"/>
      <c r="C1272" s="81"/>
      <c r="H1272" s="93"/>
      <c r="I1272" s="93"/>
      <c r="L1272" s="150"/>
      <c r="M1272" s="150"/>
      <c r="O1272" s="210"/>
    </row>
    <row r="1273" spans="1:15">
      <c r="A1273" s="376"/>
      <c r="C1273" s="81"/>
      <c r="H1273" s="93"/>
      <c r="I1273" s="93"/>
      <c r="L1273" s="150"/>
      <c r="M1273" s="150"/>
      <c r="O1273" s="210"/>
    </row>
    <row r="1274" spans="1:15">
      <c r="A1274" s="376"/>
      <c r="C1274" s="81"/>
      <c r="H1274" s="93"/>
      <c r="I1274" s="93"/>
      <c r="L1274" s="150"/>
      <c r="M1274" s="150"/>
      <c r="O1274" s="210"/>
    </row>
    <row r="1275" spans="1:15">
      <c r="A1275" s="376"/>
      <c r="C1275" s="81"/>
      <c r="H1275" s="93"/>
      <c r="I1275" s="93"/>
      <c r="L1275" s="150"/>
      <c r="M1275" s="150"/>
      <c r="O1275" s="210"/>
    </row>
    <row r="1276" spans="1:15">
      <c r="A1276" s="376"/>
      <c r="C1276" s="81"/>
      <c r="H1276" s="93"/>
      <c r="I1276" s="93"/>
      <c r="L1276" s="150"/>
      <c r="M1276" s="150"/>
      <c r="O1276" s="210"/>
    </row>
    <row r="1277" spans="1:15">
      <c r="A1277" s="376"/>
      <c r="C1277" s="81"/>
      <c r="H1277" s="93"/>
      <c r="I1277" s="93"/>
      <c r="L1277" s="150"/>
      <c r="M1277" s="150"/>
      <c r="O1277" s="210"/>
    </row>
    <row r="1278" spans="1:15">
      <c r="A1278" s="376"/>
      <c r="C1278" s="81"/>
      <c r="H1278" s="93"/>
      <c r="I1278" s="93"/>
      <c r="L1278" s="150"/>
      <c r="M1278" s="150"/>
      <c r="O1278" s="210"/>
    </row>
    <row r="1279" spans="1:15">
      <c r="A1279" s="376"/>
      <c r="C1279" s="81"/>
      <c r="H1279" s="93"/>
      <c r="I1279" s="93"/>
      <c r="L1279" s="150"/>
      <c r="M1279" s="150"/>
      <c r="O1279" s="210"/>
    </row>
    <row r="1280" spans="1:15">
      <c r="A1280" s="376"/>
      <c r="C1280" s="81"/>
      <c r="H1280" s="93"/>
      <c r="I1280" s="93"/>
      <c r="L1280" s="150"/>
      <c r="M1280" s="150"/>
      <c r="O1280" s="210"/>
    </row>
    <row r="1281" spans="1:15">
      <c r="A1281" s="376"/>
      <c r="C1281" s="81"/>
      <c r="H1281" s="93"/>
      <c r="I1281" s="93"/>
      <c r="L1281" s="150"/>
      <c r="M1281" s="150"/>
      <c r="O1281" s="210"/>
    </row>
    <row r="1282" spans="1:15">
      <c r="A1282" s="376"/>
      <c r="C1282" s="81"/>
      <c r="H1282" s="93"/>
      <c r="I1282" s="93"/>
      <c r="L1282" s="150"/>
      <c r="M1282" s="150"/>
      <c r="O1282" s="210"/>
    </row>
    <row r="1283" spans="1:15">
      <c r="A1283" s="376"/>
      <c r="C1283" s="81"/>
      <c r="H1283" s="93"/>
      <c r="I1283" s="93"/>
      <c r="L1283" s="150"/>
      <c r="M1283" s="150"/>
      <c r="O1283" s="210"/>
    </row>
    <row r="1284" spans="1:15">
      <c r="A1284" s="376"/>
      <c r="C1284" s="81"/>
      <c r="H1284" s="93"/>
      <c r="I1284" s="93"/>
      <c r="L1284" s="150"/>
      <c r="M1284" s="150"/>
      <c r="O1284" s="210"/>
    </row>
    <row r="1285" spans="1:15">
      <c r="A1285" s="376"/>
      <c r="C1285" s="81"/>
      <c r="H1285" s="93"/>
      <c r="I1285" s="93"/>
      <c r="L1285" s="150"/>
      <c r="M1285" s="150"/>
      <c r="O1285" s="210"/>
    </row>
    <row r="1286" spans="1:15">
      <c r="A1286" s="376"/>
      <c r="C1286" s="81"/>
      <c r="H1286" s="93"/>
      <c r="I1286" s="93"/>
      <c r="L1286" s="150"/>
      <c r="M1286" s="150"/>
      <c r="O1286" s="210"/>
    </row>
    <row r="1287" spans="1:15">
      <c r="A1287" s="376"/>
      <c r="C1287" s="81"/>
      <c r="H1287" s="93"/>
      <c r="I1287" s="93"/>
      <c r="L1287" s="150"/>
      <c r="M1287" s="150"/>
      <c r="O1287" s="210"/>
    </row>
    <row r="1288" spans="1:15">
      <c r="A1288" s="376"/>
      <c r="C1288" s="81"/>
      <c r="H1288" s="93"/>
      <c r="I1288" s="93"/>
      <c r="L1288" s="150"/>
      <c r="M1288" s="150"/>
      <c r="O1288" s="210"/>
    </row>
    <row r="1289" spans="1:15">
      <c r="A1289" s="376"/>
      <c r="C1289" s="81"/>
      <c r="H1289" s="93"/>
      <c r="I1289" s="93"/>
      <c r="L1289" s="150"/>
      <c r="M1289" s="150"/>
      <c r="O1289" s="210"/>
    </row>
    <row r="1290" spans="1:15">
      <c r="A1290" s="376"/>
      <c r="C1290" s="81"/>
      <c r="H1290" s="93"/>
      <c r="I1290" s="93"/>
      <c r="L1290" s="150"/>
      <c r="M1290" s="150"/>
      <c r="O1290" s="210"/>
    </row>
    <row r="1291" spans="1:15">
      <c r="A1291" s="376"/>
      <c r="C1291" s="81"/>
      <c r="H1291" s="93"/>
      <c r="I1291" s="93"/>
      <c r="L1291" s="150"/>
      <c r="M1291" s="150"/>
      <c r="O1291" s="210"/>
    </row>
    <row r="1292" spans="1:15">
      <c r="A1292" s="376"/>
      <c r="C1292" s="81"/>
      <c r="H1292" s="93"/>
      <c r="I1292" s="93"/>
      <c r="L1292" s="150"/>
      <c r="M1292" s="150"/>
      <c r="O1292" s="210"/>
    </row>
    <row r="1293" spans="1:15">
      <c r="A1293" s="376"/>
      <c r="C1293" s="81"/>
      <c r="H1293" s="93"/>
      <c r="I1293" s="93"/>
      <c r="L1293" s="150"/>
      <c r="M1293" s="150"/>
      <c r="O1293" s="210"/>
    </row>
    <row r="1294" spans="1:15">
      <c r="A1294" s="376"/>
      <c r="C1294" s="81"/>
      <c r="H1294" s="93"/>
      <c r="I1294" s="93"/>
      <c r="L1294" s="150"/>
      <c r="M1294" s="150"/>
      <c r="O1294" s="210"/>
    </row>
    <row r="1295" spans="1:15">
      <c r="A1295" s="376"/>
      <c r="C1295" s="81"/>
      <c r="H1295" s="93"/>
      <c r="I1295" s="93"/>
      <c r="L1295" s="150"/>
      <c r="M1295" s="150"/>
      <c r="O1295" s="210"/>
    </row>
    <row r="1296" spans="1:15">
      <c r="A1296" s="376"/>
      <c r="C1296" s="81"/>
      <c r="H1296" s="93"/>
      <c r="I1296" s="93"/>
      <c r="L1296" s="150"/>
      <c r="M1296" s="150"/>
      <c r="O1296" s="210"/>
    </row>
    <row r="1297" spans="1:15">
      <c r="A1297" s="376"/>
      <c r="C1297" s="81"/>
      <c r="H1297" s="93"/>
      <c r="I1297" s="93"/>
      <c r="L1297" s="150"/>
      <c r="M1297" s="150"/>
      <c r="O1297" s="210"/>
    </row>
    <row r="1298" spans="1:15">
      <c r="A1298" s="376"/>
      <c r="C1298" s="81"/>
      <c r="H1298" s="93"/>
      <c r="I1298" s="93"/>
      <c r="L1298" s="150"/>
      <c r="M1298" s="150"/>
      <c r="O1298" s="210"/>
    </row>
    <row r="1299" spans="1:15">
      <c r="A1299" s="376"/>
      <c r="C1299" s="81"/>
      <c r="H1299" s="93"/>
      <c r="I1299" s="93"/>
      <c r="L1299" s="150"/>
      <c r="M1299" s="150"/>
      <c r="O1299" s="210"/>
    </row>
    <row r="1300" spans="1:15">
      <c r="A1300" s="376"/>
      <c r="C1300" s="81"/>
      <c r="H1300" s="93"/>
      <c r="I1300" s="93"/>
      <c r="L1300" s="150"/>
      <c r="M1300" s="150"/>
      <c r="O1300" s="210"/>
    </row>
    <row r="1301" spans="1:15">
      <c r="A1301" s="376"/>
      <c r="C1301" s="81"/>
      <c r="H1301" s="93"/>
      <c r="I1301" s="93"/>
      <c r="L1301" s="150"/>
      <c r="M1301" s="150"/>
      <c r="O1301" s="210"/>
    </row>
    <row r="1302" spans="1:15">
      <c r="A1302" s="376"/>
      <c r="C1302" s="81"/>
      <c r="H1302" s="93"/>
      <c r="I1302" s="93"/>
      <c r="L1302" s="150"/>
      <c r="M1302" s="150"/>
      <c r="O1302" s="210"/>
    </row>
    <row r="1303" spans="1:15">
      <c r="A1303" s="376"/>
      <c r="C1303" s="81"/>
      <c r="H1303" s="93"/>
      <c r="I1303" s="93"/>
      <c r="L1303" s="150"/>
      <c r="M1303" s="150"/>
      <c r="O1303" s="210"/>
    </row>
    <row r="1304" spans="1:15">
      <c r="A1304" s="376"/>
      <c r="C1304" s="81"/>
      <c r="H1304" s="93"/>
      <c r="I1304" s="93"/>
      <c r="L1304" s="150"/>
      <c r="M1304" s="150"/>
      <c r="O1304" s="210"/>
    </row>
    <row r="1305" spans="1:15">
      <c r="A1305" s="376"/>
      <c r="C1305" s="81"/>
      <c r="H1305" s="93"/>
      <c r="I1305" s="93"/>
      <c r="L1305" s="150"/>
      <c r="M1305" s="150"/>
      <c r="O1305" s="210"/>
    </row>
    <row r="1306" spans="1:15">
      <c r="A1306" s="376"/>
      <c r="C1306" s="81"/>
      <c r="H1306" s="93"/>
      <c r="I1306" s="93"/>
      <c r="L1306" s="150"/>
      <c r="M1306" s="150"/>
      <c r="O1306" s="210"/>
    </row>
    <row r="1307" spans="1:15">
      <c r="A1307" s="376"/>
      <c r="C1307" s="81"/>
      <c r="H1307" s="93"/>
      <c r="I1307" s="93"/>
      <c r="L1307" s="150"/>
      <c r="M1307" s="150"/>
      <c r="O1307" s="210"/>
    </row>
    <row r="1308" spans="1:15">
      <c r="A1308" s="376"/>
      <c r="C1308" s="81"/>
      <c r="H1308" s="93"/>
      <c r="I1308" s="93"/>
      <c r="L1308" s="150"/>
      <c r="M1308" s="150"/>
      <c r="O1308" s="210"/>
    </row>
    <row r="1309" spans="1:15">
      <c r="A1309" s="376"/>
      <c r="C1309" s="81"/>
      <c r="H1309" s="93"/>
      <c r="I1309" s="93"/>
      <c r="L1309" s="150"/>
      <c r="M1309" s="150"/>
      <c r="O1309" s="210"/>
    </row>
    <row r="1310" spans="1:15">
      <c r="A1310" s="376"/>
      <c r="C1310" s="81"/>
      <c r="H1310" s="93"/>
      <c r="I1310" s="93"/>
      <c r="L1310" s="150"/>
      <c r="M1310" s="150"/>
      <c r="O1310" s="210"/>
    </row>
    <row r="1311" spans="1:15">
      <c r="A1311" s="376"/>
      <c r="C1311" s="81"/>
      <c r="H1311" s="93"/>
      <c r="I1311" s="93"/>
      <c r="L1311" s="150"/>
      <c r="M1311" s="150"/>
      <c r="O1311" s="210"/>
    </row>
    <row r="1312" spans="1:15">
      <c r="A1312" s="376"/>
      <c r="C1312" s="81"/>
      <c r="H1312" s="93"/>
      <c r="I1312" s="93"/>
      <c r="L1312" s="150"/>
      <c r="M1312" s="150"/>
      <c r="O1312" s="210"/>
    </row>
    <row r="1313" spans="1:15">
      <c r="A1313" s="376"/>
      <c r="C1313" s="81"/>
      <c r="H1313" s="93"/>
      <c r="I1313" s="93"/>
      <c r="L1313" s="150"/>
      <c r="M1313" s="150"/>
      <c r="O1313" s="210"/>
    </row>
    <row r="1314" spans="1:15">
      <c r="A1314" s="376"/>
      <c r="C1314" s="81"/>
      <c r="H1314" s="93"/>
      <c r="I1314" s="93"/>
      <c r="L1314" s="150"/>
      <c r="M1314" s="150"/>
      <c r="O1314" s="210"/>
    </row>
    <row r="1315" spans="1:15">
      <c r="A1315" s="376"/>
      <c r="C1315" s="81"/>
      <c r="H1315" s="93"/>
      <c r="I1315" s="93"/>
      <c r="L1315" s="150"/>
      <c r="M1315" s="150"/>
      <c r="O1315" s="210"/>
    </row>
    <row r="1316" spans="1:15">
      <c r="A1316" s="376"/>
      <c r="C1316" s="81"/>
      <c r="H1316" s="93"/>
      <c r="I1316" s="93"/>
      <c r="L1316" s="150"/>
      <c r="M1316" s="150"/>
      <c r="O1316" s="210"/>
    </row>
    <row r="1317" spans="1:15">
      <c r="A1317" s="376"/>
      <c r="C1317" s="81"/>
      <c r="H1317" s="93"/>
      <c r="I1317" s="93"/>
      <c r="L1317" s="150"/>
      <c r="M1317" s="150"/>
      <c r="O1317" s="210"/>
    </row>
    <row r="1318" spans="1:15">
      <c r="A1318" s="376"/>
      <c r="C1318" s="81"/>
      <c r="H1318" s="93"/>
      <c r="I1318" s="93"/>
      <c r="L1318" s="150"/>
      <c r="M1318" s="150"/>
      <c r="O1318" s="210"/>
    </row>
    <row r="1319" spans="1:15">
      <c r="A1319" s="376"/>
      <c r="C1319" s="81"/>
      <c r="H1319" s="93"/>
      <c r="I1319" s="93"/>
      <c r="L1319" s="150"/>
      <c r="M1319" s="150"/>
      <c r="O1319" s="210"/>
    </row>
    <row r="1320" spans="1:15">
      <c r="A1320" s="376"/>
      <c r="C1320" s="81"/>
      <c r="H1320" s="93"/>
      <c r="I1320" s="93"/>
      <c r="L1320" s="150"/>
      <c r="M1320" s="150"/>
      <c r="O1320" s="210"/>
    </row>
    <row r="1321" spans="1:15">
      <c r="A1321" s="376"/>
      <c r="C1321" s="81"/>
      <c r="H1321" s="93"/>
      <c r="I1321" s="93"/>
      <c r="L1321" s="150"/>
      <c r="M1321" s="150"/>
      <c r="O1321" s="210"/>
    </row>
    <row r="1322" spans="1:15">
      <c r="A1322" s="376"/>
      <c r="C1322" s="81"/>
      <c r="H1322" s="93"/>
      <c r="I1322" s="93"/>
      <c r="L1322" s="150"/>
      <c r="M1322" s="150"/>
      <c r="O1322" s="210"/>
    </row>
    <row r="1323" spans="1:15">
      <c r="A1323" s="376"/>
      <c r="C1323" s="81"/>
      <c r="H1323" s="93"/>
      <c r="I1323" s="93"/>
      <c r="L1323" s="150"/>
      <c r="M1323" s="150"/>
      <c r="O1323" s="210"/>
    </row>
    <row r="1324" spans="1:15">
      <c r="A1324" s="376"/>
      <c r="C1324" s="81"/>
      <c r="H1324" s="93"/>
      <c r="I1324" s="93"/>
      <c r="L1324" s="150"/>
      <c r="M1324" s="150"/>
      <c r="O1324" s="210"/>
    </row>
    <row r="1325" spans="1:15">
      <c r="A1325" s="376"/>
      <c r="C1325" s="81"/>
      <c r="H1325" s="93"/>
      <c r="I1325" s="93"/>
      <c r="L1325" s="150"/>
      <c r="M1325" s="150"/>
      <c r="O1325" s="210"/>
    </row>
    <row r="1326" spans="1:15">
      <c r="A1326" s="376"/>
      <c r="C1326" s="81"/>
      <c r="H1326" s="93"/>
      <c r="I1326" s="93"/>
      <c r="L1326" s="150"/>
      <c r="M1326" s="150"/>
      <c r="O1326" s="210"/>
    </row>
    <row r="1327" spans="1:15">
      <c r="A1327" s="376"/>
      <c r="C1327" s="81"/>
      <c r="H1327" s="93"/>
      <c r="I1327" s="93"/>
      <c r="L1327" s="150"/>
      <c r="M1327" s="150"/>
      <c r="O1327" s="210"/>
    </row>
    <row r="1328" spans="1:15">
      <c r="A1328" s="376"/>
      <c r="C1328" s="81"/>
      <c r="H1328" s="93"/>
      <c r="I1328" s="93"/>
      <c r="L1328" s="150"/>
      <c r="M1328" s="150"/>
      <c r="O1328" s="210"/>
    </row>
    <row r="1329" spans="1:15">
      <c r="A1329" s="376"/>
      <c r="C1329" s="81"/>
      <c r="H1329" s="93"/>
      <c r="I1329" s="93"/>
      <c r="L1329" s="150"/>
      <c r="M1329" s="150"/>
      <c r="O1329" s="210"/>
    </row>
    <row r="1330" spans="1:15">
      <c r="A1330" s="376"/>
      <c r="C1330" s="81"/>
      <c r="H1330" s="93"/>
      <c r="I1330" s="93"/>
      <c r="L1330" s="150"/>
      <c r="M1330" s="150"/>
      <c r="O1330" s="210"/>
    </row>
    <row r="1331" spans="1:15">
      <c r="A1331" s="376"/>
      <c r="C1331" s="81"/>
      <c r="H1331" s="93"/>
      <c r="I1331" s="93"/>
      <c r="L1331" s="150"/>
      <c r="M1331" s="150"/>
      <c r="O1331" s="210"/>
    </row>
    <row r="1332" spans="1:15">
      <c r="A1332" s="376"/>
      <c r="C1332" s="81"/>
      <c r="H1332" s="93"/>
      <c r="I1332" s="93"/>
      <c r="L1332" s="150"/>
      <c r="M1332" s="150"/>
      <c r="O1332" s="210"/>
    </row>
    <row r="1333" spans="1:15">
      <c r="A1333" s="376"/>
      <c r="C1333" s="81"/>
      <c r="H1333" s="93"/>
      <c r="I1333" s="93"/>
      <c r="L1333" s="150"/>
      <c r="M1333" s="150"/>
      <c r="O1333" s="210"/>
    </row>
    <row r="1334" spans="1:15">
      <c r="A1334" s="376"/>
      <c r="C1334" s="81"/>
      <c r="H1334" s="93"/>
      <c r="I1334" s="93"/>
      <c r="L1334" s="150"/>
      <c r="M1334" s="150"/>
      <c r="O1334" s="210"/>
    </row>
    <row r="1335" spans="1:15">
      <c r="A1335" s="376"/>
      <c r="C1335" s="81"/>
      <c r="H1335" s="93"/>
      <c r="I1335" s="93"/>
      <c r="L1335" s="150"/>
      <c r="M1335" s="150"/>
      <c r="O1335" s="210"/>
    </row>
    <row r="1336" spans="1:15">
      <c r="A1336" s="376"/>
      <c r="C1336" s="81"/>
      <c r="H1336" s="93"/>
      <c r="I1336" s="93"/>
      <c r="L1336" s="150"/>
      <c r="M1336" s="150"/>
      <c r="O1336" s="210"/>
    </row>
    <row r="1337" spans="1:15">
      <c r="A1337" s="376"/>
      <c r="C1337" s="81"/>
      <c r="H1337" s="93"/>
      <c r="I1337" s="93"/>
      <c r="L1337" s="150"/>
      <c r="M1337" s="150"/>
      <c r="O1337" s="210"/>
    </row>
    <row r="1338" spans="1:15">
      <c r="A1338" s="376"/>
      <c r="C1338" s="81"/>
      <c r="H1338" s="93"/>
      <c r="I1338" s="93"/>
      <c r="L1338" s="150"/>
      <c r="M1338" s="150"/>
      <c r="O1338" s="210"/>
    </row>
    <row r="1339" spans="1:15">
      <c r="A1339" s="376"/>
      <c r="C1339" s="81"/>
      <c r="H1339" s="93"/>
      <c r="I1339" s="93"/>
      <c r="L1339" s="150"/>
      <c r="M1339" s="150"/>
      <c r="O1339" s="210"/>
    </row>
    <row r="1340" spans="1:15">
      <c r="A1340" s="376"/>
      <c r="C1340" s="81"/>
      <c r="H1340" s="93"/>
      <c r="I1340" s="93"/>
      <c r="L1340" s="150"/>
      <c r="M1340" s="150"/>
      <c r="O1340" s="210"/>
    </row>
    <row r="1341" spans="1:15">
      <c r="A1341" s="376"/>
      <c r="C1341" s="81"/>
      <c r="H1341" s="93"/>
      <c r="I1341" s="93"/>
      <c r="L1341" s="150"/>
      <c r="M1341" s="150"/>
      <c r="O1341" s="210"/>
    </row>
    <row r="1342" spans="1:15">
      <c r="A1342" s="376"/>
      <c r="C1342" s="81"/>
      <c r="H1342" s="93"/>
      <c r="I1342" s="93"/>
      <c r="L1342" s="150"/>
      <c r="M1342" s="150"/>
      <c r="O1342" s="210"/>
    </row>
    <row r="1343" spans="1:15">
      <c r="A1343" s="376"/>
      <c r="C1343" s="81"/>
      <c r="H1343" s="93"/>
      <c r="I1343" s="93"/>
      <c r="L1343" s="150"/>
      <c r="M1343" s="150"/>
      <c r="O1343" s="210"/>
    </row>
    <row r="1344" spans="1:15">
      <c r="A1344" s="376"/>
      <c r="C1344" s="81"/>
      <c r="H1344" s="93"/>
      <c r="I1344" s="93"/>
      <c r="L1344" s="150"/>
      <c r="M1344" s="150"/>
      <c r="O1344" s="210"/>
    </row>
    <row r="1345" spans="1:15">
      <c r="A1345" s="376"/>
      <c r="C1345" s="81"/>
      <c r="H1345" s="93"/>
      <c r="I1345" s="93"/>
      <c r="L1345" s="150"/>
      <c r="M1345" s="150"/>
      <c r="O1345" s="210"/>
    </row>
    <row r="1346" spans="1:15">
      <c r="A1346" s="376"/>
      <c r="C1346" s="81"/>
      <c r="H1346" s="93"/>
      <c r="I1346" s="93"/>
      <c r="L1346" s="150"/>
      <c r="M1346" s="150"/>
      <c r="O1346" s="210"/>
    </row>
    <row r="1347" spans="1:15">
      <c r="A1347" s="376"/>
      <c r="C1347" s="81"/>
      <c r="H1347" s="93"/>
      <c r="I1347" s="93"/>
      <c r="L1347" s="150"/>
      <c r="M1347" s="150"/>
      <c r="O1347" s="210"/>
    </row>
    <row r="1348" spans="1:15">
      <c r="A1348" s="376"/>
      <c r="C1348" s="81"/>
      <c r="H1348" s="93"/>
      <c r="I1348" s="93"/>
      <c r="L1348" s="150"/>
      <c r="M1348" s="150"/>
      <c r="O1348" s="210"/>
    </row>
    <row r="1349" spans="1:15">
      <c r="A1349" s="376"/>
      <c r="C1349" s="81"/>
      <c r="H1349" s="93"/>
      <c r="I1349" s="93"/>
      <c r="L1349" s="150"/>
      <c r="M1349" s="150"/>
      <c r="O1349" s="210"/>
    </row>
    <row r="1350" spans="1:15">
      <c r="A1350" s="376"/>
      <c r="C1350" s="81"/>
      <c r="H1350" s="93"/>
      <c r="I1350" s="93"/>
      <c r="L1350" s="150"/>
      <c r="M1350" s="150"/>
      <c r="O1350" s="210"/>
    </row>
    <row r="1351" spans="1:15">
      <c r="A1351" s="376"/>
      <c r="C1351" s="81"/>
      <c r="H1351" s="93"/>
      <c r="I1351" s="93"/>
      <c r="L1351" s="150"/>
      <c r="M1351" s="150"/>
      <c r="O1351" s="210"/>
    </row>
    <row r="1352" spans="1:15">
      <c r="A1352" s="376"/>
      <c r="C1352" s="81"/>
      <c r="H1352" s="93"/>
      <c r="I1352" s="93"/>
      <c r="L1352" s="150"/>
      <c r="M1352" s="150"/>
      <c r="O1352" s="210"/>
    </row>
    <row r="1353" spans="1:15">
      <c r="A1353" s="376"/>
      <c r="C1353" s="81"/>
      <c r="H1353" s="93"/>
      <c r="I1353" s="93"/>
      <c r="L1353" s="150"/>
      <c r="M1353" s="150"/>
      <c r="O1353" s="210"/>
    </row>
    <row r="1354" spans="1:15">
      <c r="A1354" s="376"/>
      <c r="C1354" s="81"/>
      <c r="H1354" s="93"/>
      <c r="I1354" s="93"/>
      <c r="L1354" s="150"/>
      <c r="M1354" s="150"/>
      <c r="O1354" s="210"/>
    </row>
    <row r="1355" spans="1:15">
      <c r="A1355" s="376"/>
      <c r="C1355" s="81"/>
      <c r="H1355" s="93"/>
      <c r="I1355" s="93"/>
      <c r="L1355" s="150"/>
      <c r="M1355" s="150"/>
      <c r="O1355" s="210"/>
    </row>
    <row r="1356" spans="1:15">
      <c r="A1356" s="376"/>
      <c r="C1356" s="81"/>
      <c r="H1356" s="93"/>
      <c r="I1356" s="93"/>
      <c r="L1356" s="150"/>
      <c r="M1356" s="150"/>
      <c r="O1356" s="210"/>
    </row>
    <row r="1357" spans="1:15">
      <c r="A1357" s="376"/>
      <c r="C1357" s="81"/>
      <c r="H1357" s="93"/>
      <c r="I1357" s="93"/>
      <c r="L1357" s="150"/>
      <c r="M1357" s="150"/>
      <c r="O1357" s="210"/>
    </row>
    <row r="1358" spans="1:15">
      <c r="A1358" s="376"/>
      <c r="C1358" s="81"/>
      <c r="H1358" s="93"/>
      <c r="I1358" s="93"/>
      <c r="L1358" s="150"/>
      <c r="M1358" s="150"/>
      <c r="O1358" s="210"/>
    </row>
    <row r="1359" spans="1:15">
      <c r="A1359" s="376"/>
      <c r="C1359" s="81"/>
      <c r="H1359" s="93"/>
      <c r="I1359" s="93"/>
      <c r="L1359" s="150"/>
      <c r="M1359" s="150"/>
      <c r="O1359" s="210"/>
    </row>
    <row r="1360" spans="1:15">
      <c r="A1360" s="376"/>
      <c r="C1360" s="81"/>
      <c r="H1360" s="93"/>
      <c r="I1360" s="93"/>
      <c r="L1360" s="150"/>
      <c r="M1360" s="150"/>
      <c r="O1360" s="210"/>
    </row>
    <row r="1361" spans="1:15">
      <c r="A1361" s="376"/>
      <c r="C1361" s="81"/>
      <c r="H1361" s="93"/>
      <c r="I1361" s="93"/>
      <c r="L1361" s="150"/>
      <c r="M1361" s="150"/>
      <c r="O1361" s="210"/>
    </row>
    <row r="1362" spans="1:15">
      <c r="A1362" s="376"/>
      <c r="C1362" s="81"/>
      <c r="H1362" s="93"/>
      <c r="I1362" s="93"/>
      <c r="L1362" s="150"/>
      <c r="M1362" s="150"/>
      <c r="O1362" s="210"/>
    </row>
    <row r="1363" spans="1:15">
      <c r="A1363" s="376"/>
      <c r="C1363" s="81"/>
      <c r="H1363" s="93"/>
      <c r="I1363" s="93"/>
      <c r="L1363" s="150"/>
      <c r="M1363" s="150"/>
      <c r="O1363" s="210"/>
    </row>
    <row r="1364" spans="1:15">
      <c r="A1364" s="376"/>
      <c r="C1364" s="81"/>
      <c r="H1364" s="93"/>
      <c r="I1364" s="93"/>
      <c r="L1364" s="150"/>
      <c r="M1364" s="150"/>
      <c r="O1364" s="210"/>
    </row>
    <row r="1365" spans="1:15">
      <c r="A1365" s="376"/>
      <c r="C1365" s="81"/>
      <c r="H1365" s="93"/>
      <c r="I1365" s="93"/>
      <c r="L1365" s="150"/>
      <c r="M1365" s="150"/>
      <c r="O1365" s="210"/>
    </row>
    <row r="1366" spans="1:15">
      <c r="A1366" s="376"/>
      <c r="C1366" s="81"/>
      <c r="H1366" s="93"/>
      <c r="I1366" s="93"/>
      <c r="L1366" s="150"/>
      <c r="M1366" s="150"/>
      <c r="O1366" s="210"/>
    </row>
    <row r="1367" spans="1:15">
      <c r="A1367" s="376"/>
      <c r="C1367" s="81"/>
      <c r="H1367" s="93"/>
      <c r="I1367" s="93"/>
      <c r="L1367" s="150"/>
      <c r="M1367" s="150"/>
      <c r="O1367" s="210"/>
    </row>
    <row r="1368" spans="1:15">
      <c r="A1368" s="376"/>
      <c r="C1368" s="81"/>
      <c r="H1368" s="93"/>
      <c r="I1368" s="93"/>
      <c r="L1368" s="150"/>
      <c r="M1368" s="150"/>
      <c r="O1368" s="210"/>
    </row>
    <row r="1369" spans="1:15">
      <c r="A1369" s="376"/>
      <c r="C1369" s="81"/>
      <c r="H1369" s="93"/>
      <c r="I1369" s="93"/>
      <c r="L1369" s="150"/>
      <c r="M1369" s="150"/>
      <c r="O1369" s="210"/>
    </row>
    <row r="1370" spans="1:15">
      <c r="A1370" s="376"/>
      <c r="C1370" s="81"/>
      <c r="H1370" s="93"/>
      <c r="I1370" s="93"/>
      <c r="L1370" s="150"/>
      <c r="M1370" s="150"/>
      <c r="O1370" s="210"/>
    </row>
    <row r="1371" spans="1:15">
      <c r="A1371" s="376"/>
      <c r="C1371" s="81"/>
      <c r="H1371" s="93"/>
      <c r="I1371" s="93"/>
      <c r="L1371" s="150"/>
      <c r="M1371" s="150"/>
      <c r="O1371" s="210"/>
    </row>
    <row r="1372" spans="1:15">
      <c r="A1372" s="376"/>
      <c r="C1372" s="81"/>
      <c r="H1372" s="93"/>
      <c r="I1372" s="93"/>
      <c r="L1372" s="150"/>
      <c r="M1372" s="150"/>
      <c r="O1372" s="210"/>
    </row>
    <row r="1373" spans="1:15">
      <c r="A1373" s="376"/>
      <c r="C1373" s="81"/>
      <c r="H1373" s="93"/>
      <c r="I1373" s="93"/>
      <c r="L1373" s="150"/>
      <c r="M1373" s="150"/>
      <c r="O1373" s="210"/>
    </row>
    <row r="1374" spans="1:15">
      <c r="A1374" s="376"/>
      <c r="C1374" s="81"/>
      <c r="H1374" s="93"/>
      <c r="I1374" s="93"/>
      <c r="L1374" s="150"/>
      <c r="M1374" s="150"/>
      <c r="O1374" s="210"/>
    </row>
    <row r="1375" spans="1:15">
      <c r="A1375" s="376"/>
      <c r="C1375" s="81"/>
      <c r="H1375" s="93"/>
      <c r="I1375" s="93"/>
      <c r="L1375" s="150"/>
      <c r="M1375" s="150"/>
      <c r="O1375" s="210"/>
    </row>
    <row r="1376" spans="1:15">
      <c r="A1376" s="376"/>
      <c r="C1376" s="81"/>
      <c r="H1376" s="93"/>
      <c r="I1376" s="93"/>
      <c r="L1376" s="150"/>
      <c r="M1376" s="150"/>
      <c r="O1376" s="210"/>
    </row>
    <row r="1377" spans="1:15">
      <c r="A1377" s="376"/>
      <c r="C1377" s="81"/>
      <c r="H1377" s="93"/>
      <c r="I1377" s="93"/>
      <c r="L1377" s="150"/>
      <c r="M1377" s="150"/>
      <c r="O1377" s="210"/>
    </row>
    <row r="1378" spans="1:15">
      <c r="A1378" s="376"/>
      <c r="C1378" s="81"/>
      <c r="H1378" s="93"/>
      <c r="I1378" s="93"/>
      <c r="L1378" s="150"/>
      <c r="M1378" s="150"/>
      <c r="O1378" s="210"/>
    </row>
    <row r="1379" spans="1:15">
      <c r="A1379" s="376"/>
      <c r="C1379" s="81"/>
      <c r="H1379" s="93"/>
      <c r="I1379" s="93"/>
      <c r="L1379" s="150"/>
      <c r="M1379" s="150"/>
      <c r="O1379" s="210"/>
    </row>
    <row r="1380" spans="1:15">
      <c r="A1380" s="376"/>
      <c r="C1380" s="81"/>
      <c r="H1380" s="93"/>
      <c r="I1380" s="93"/>
      <c r="L1380" s="150"/>
      <c r="M1380" s="150"/>
      <c r="O1380" s="210"/>
    </row>
    <row r="1381" spans="1:15">
      <c r="A1381" s="376"/>
      <c r="C1381" s="81"/>
      <c r="H1381" s="93"/>
      <c r="I1381" s="93"/>
      <c r="L1381" s="150"/>
      <c r="M1381" s="150"/>
      <c r="O1381" s="210"/>
    </row>
    <row r="1382" spans="1:15">
      <c r="A1382" s="376"/>
      <c r="C1382" s="81"/>
      <c r="H1382" s="93"/>
      <c r="I1382" s="93"/>
      <c r="L1382" s="150"/>
      <c r="M1382" s="150"/>
      <c r="O1382" s="210"/>
    </row>
    <row r="1383" spans="1:15">
      <c r="A1383" s="376"/>
      <c r="C1383" s="81"/>
      <c r="H1383" s="93"/>
      <c r="I1383" s="93"/>
      <c r="L1383" s="150"/>
      <c r="M1383" s="150"/>
      <c r="O1383" s="210"/>
    </row>
    <row r="1384" spans="1:15">
      <c r="A1384" s="376"/>
      <c r="C1384" s="81"/>
      <c r="H1384" s="93"/>
      <c r="I1384" s="93"/>
      <c r="L1384" s="150"/>
      <c r="M1384" s="150"/>
      <c r="O1384" s="210"/>
    </row>
    <row r="1385" spans="1:15">
      <c r="A1385" s="376"/>
      <c r="C1385" s="81"/>
      <c r="H1385" s="93"/>
      <c r="I1385" s="93"/>
      <c r="L1385" s="150"/>
      <c r="M1385" s="150"/>
      <c r="O1385" s="210"/>
    </row>
    <row r="1386" spans="1:15">
      <c r="A1386" s="376"/>
      <c r="C1386" s="81"/>
      <c r="H1386" s="93"/>
      <c r="I1386" s="93"/>
      <c r="L1386" s="150"/>
      <c r="M1386" s="150"/>
      <c r="O1386" s="210"/>
    </row>
    <row r="1387" spans="1:15">
      <c r="A1387" s="376"/>
      <c r="C1387" s="81"/>
      <c r="H1387" s="93"/>
      <c r="I1387" s="93"/>
      <c r="L1387" s="150"/>
      <c r="M1387" s="150"/>
      <c r="O1387" s="210"/>
    </row>
    <row r="1388" spans="1:15">
      <c r="A1388" s="376"/>
      <c r="C1388" s="81"/>
      <c r="H1388" s="93"/>
      <c r="I1388" s="93"/>
      <c r="L1388" s="150"/>
      <c r="M1388" s="150"/>
      <c r="O1388" s="210"/>
    </row>
    <row r="1389" spans="1:15">
      <c r="A1389" s="376"/>
      <c r="C1389" s="81"/>
      <c r="H1389" s="93"/>
      <c r="I1389" s="93"/>
      <c r="L1389" s="150"/>
      <c r="M1389" s="150"/>
      <c r="O1389" s="210"/>
    </row>
    <row r="1390" spans="1:15">
      <c r="A1390" s="376"/>
      <c r="C1390" s="81"/>
      <c r="H1390" s="93"/>
      <c r="I1390" s="93"/>
      <c r="L1390" s="150"/>
      <c r="M1390" s="150"/>
      <c r="O1390" s="210"/>
    </row>
    <row r="1391" spans="1:15">
      <c r="A1391" s="376"/>
      <c r="C1391" s="81"/>
      <c r="H1391" s="93"/>
      <c r="I1391" s="93"/>
      <c r="L1391" s="150"/>
      <c r="M1391" s="150"/>
      <c r="O1391" s="210"/>
    </row>
    <row r="1392" spans="1:15">
      <c r="A1392" s="376"/>
      <c r="C1392" s="81"/>
      <c r="H1392" s="93"/>
      <c r="I1392" s="93"/>
      <c r="L1392" s="150"/>
      <c r="M1392" s="150"/>
      <c r="O1392" s="210"/>
    </row>
    <row r="1393" spans="1:15">
      <c r="A1393" s="376"/>
      <c r="C1393" s="81"/>
      <c r="H1393" s="93"/>
      <c r="I1393" s="93"/>
      <c r="L1393" s="150"/>
      <c r="M1393" s="150"/>
      <c r="O1393" s="210"/>
    </row>
    <row r="1394" spans="1:15">
      <c r="A1394" s="376"/>
      <c r="C1394" s="81"/>
      <c r="H1394" s="93"/>
      <c r="I1394" s="93"/>
      <c r="L1394" s="150"/>
      <c r="M1394" s="150"/>
      <c r="O1394" s="210"/>
    </row>
    <row r="1395" spans="1:15">
      <c r="A1395" s="376"/>
      <c r="C1395" s="81"/>
      <c r="H1395" s="93"/>
      <c r="I1395" s="93"/>
      <c r="L1395" s="150"/>
      <c r="M1395" s="150"/>
      <c r="O1395" s="210"/>
    </row>
    <row r="1396" spans="1:15">
      <c r="A1396" s="376"/>
      <c r="C1396" s="81"/>
      <c r="H1396" s="93"/>
      <c r="I1396" s="93"/>
      <c r="L1396" s="150"/>
      <c r="M1396" s="150"/>
      <c r="O1396" s="210"/>
    </row>
    <row r="1397" spans="1:15">
      <c r="A1397" s="376"/>
      <c r="C1397" s="81"/>
      <c r="H1397" s="93"/>
      <c r="I1397" s="93"/>
      <c r="L1397" s="150"/>
      <c r="M1397" s="150"/>
      <c r="O1397" s="210"/>
    </row>
    <row r="1398" spans="1:15">
      <c r="A1398" s="376"/>
      <c r="C1398" s="81"/>
      <c r="H1398" s="93"/>
      <c r="I1398" s="93"/>
      <c r="L1398" s="150"/>
      <c r="M1398" s="150"/>
      <c r="O1398" s="210"/>
    </row>
    <row r="1399" spans="1:15">
      <c r="A1399" s="376"/>
      <c r="C1399" s="81"/>
      <c r="H1399" s="93"/>
      <c r="I1399" s="93"/>
      <c r="L1399" s="150"/>
      <c r="M1399" s="150"/>
      <c r="O1399" s="210"/>
    </row>
    <row r="1400" spans="1:15">
      <c r="A1400" s="376"/>
      <c r="C1400" s="81"/>
      <c r="H1400" s="93"/>
      <c r="I1400" s="93"/>
      <c r="L1400" s="150"/>
      <c r="M1400" s="150"/>
      <c r="O1400" s="210"/>
    </row>
    <row r="1401" spans="1:15">
      <c r="A1401" s="376"/>
      <c r="C1401" s="81"/>
      <c r="H1401" s="93"/>
      <c r="I1401" s="93"/>
      <c r="L1401" s="150"/>
      <c r="M1401" s="150"/>
      <c r="O1401" s="210"/>
    </row>
    <row r="1402" spans="1:15">
      <c r="A1402" s="376"/>
      <c r="C1402" s="81"/>
      <c r="H1402" s="93"/>
      <c r="I1402" s="93"/>
      <c r="L1402" s="150"/>
      <c r="M1402" s="150"/>
      <c r="O1402" s="210"/>
    </row>
    <row r="1403" spans="1:15">
      <c r="A1403" s="376"/>
      <c r="C1403" s="81"/>
      <c r="H1403" s="93"/>
      <c r="I1403" s="93"/>
      <c r="L1403" s="150"/>
      <c r="M1403" s="150"/>
      <c r="O1403" s="210"/>
    </row>
    <row r="1404" spans="1:15">
      <c r="A1404" s="376"/>
      <c r="C1404" s="81"/>
      <c r="H1404" s="93"/>
      <c r="I1404" s="93"/>
      <c r="L1404" s="150"/>
      <c r="M1404" s="150"/>
      <c r="O1404" s="210"/>
    </row>
    <row r="1405" spans="1:15">
      <c r="A1405" s="376"/>
      <c r="C1405" s="81"/>
      <c r="H1405" s="93"/>
      <c r="I1405" s="93"/>
      <c r="L1405" s="150"/>
      <c r="M1405" s="150"/>
      <c r="O1405" s="210"/>
    </row>
    <row r="1406" spans="1:15">
      <c r="A1406" s="376"/>
      <c r="C1406" s="81"/>
      <c r="H1406" s="93"/>
      <c r="I1406" s="93"/>
      <c r="L1406" s="150"/>
      <c r="M1406" s="150"/>
      <c r="O1406" s="210"/>
    </row>
    <row r="1407" spans="1:15">
      <c r="A1407" s="376"/>
      <c r="C1407" s="81"/>
      <c r="H1407" s="93"/>
      <c r="I1407" s="93"/>
      <c r="L1407" s="150"/>
      <c r="M1407" s="150"/>
      <c r="O1407" s="210"/>
    </row>
    <row r="1408" spans="1:15">
      <c r="A1408" s="376"/>
      <c r="C1408" s="81"/>
      <c r="H1408" s="93"/>
      <c r="I1408" s="93"/>
      <c r="L1408" s="150"/>
      <c r="M1408" s="150"/>
      <c r="O1408" s="210"/>
    </row>
    <row r="1409" spans="1:15">
      <c r="A1409" s="376"/>
      <c r="C1409" s="81"/>
      <c r="H1409" s="93"/>
      <c r="I1409" s="93"/>
      <c r="L1409" s="150"/>
      <c r="M1409" s="150"/>
      <c r="O1409" s="210"/>
    </row>
    <row r="1410" spans="1:15">
      <c r="A1410" s="376"/>
      <c r="C1410" s="81"/>
      <c r="H1410" s="93"/>
      <c r="I1410" s="93"/>
      <c r="L1410" s="150"/>
      <c r="M1410" s="150"/>
      <c r="O1410" s="210"/>
    </row>
    <row r="1411" spans="1:15">
      <c r="A1411" s="376"/>
      <c r="C1411" s="81"/>
      <c r="H1411" s="93"/>
      <c r="I1411" s="93"/>
      <c r="L1411" s="150"/>
      <c r="M1411" s="150"/>
      <c r="O1411" s="210"/>
    </row>
    <row r="1412" spans="1:15">
      <c r="A1412" s="376"/>
      <c r="C1412" s="81"/>
      <c r="H1412" s="93"/>
      <c r="I1412" s="93"/>
      <c r="L1412" s="150"/>
      <c r="M1412" s="150"/>
      <c r="O1412" s="210"/>
    </row>
    <row r="1413" spans="1:15">
      <c r="A1413" s="376"/>
      <c r="C1413" s="81"/>
      <c r="H1413" s="93"/>
      <c r="I1413" s="93"/>
      <c r="L1413" s="150"/>
      <c r="M1413" s="150"/>
      <c r="O1413" s="210"/>
    </row>
    <row r="1414" spans="1:15">
      <c r="A1414" s="376"/>
      <c r="C1414" s="81"/>
      <c r="H1414" s="93"/>
      <c r="I1414" s="93"/>
      <c r="L1414" s="150"/>
      <c r="M1414" s="150"/>
      <c r="O1414" s="210"/>
    </row>
    <row r="1415" spans="1:15">
      <c r="A1415" s="376"/>
      <c r="C1415" s="81"/>
      <c r="H1415" s="93"/>
      <c r="I1415" s="93"/>
      <c r="L1415" s="150"/>
      <c r="M1415" s="150"/>
      <c r="O1415" s="210"/>
    </row>
    <row r="1416" spans="1:15">
      <c r="A1416" s="376"/>
      <c r="C1416" s="81"/>
      <c r="H1416" s="93"/>
      <c r="I1416" s="93"/>
      <c r="L1416" s="150"/>
      <c r="M1416" s="150"/>
      <c r="O1416" s="210"/>
    </row>
    <row r="1417" spans="1:15">
      <c r="A1417" s="376"/>
      <c r="C1417" s="81"/>
      <c r="H1417" s="93"/>
      <c r="I1417" s="93"/>
      <c r="L1417" s="150"/>
      <c r="M1417" s="150"/>
      <c r="O1417" s="210"/>
    </row>
    <row r="1418" spans="1:15">
      <c r="A1418" s="376"/>
      <c r="C1418" s="81"/>
      <c r="H1418" s="93"/>
      <c r="I1418" s="93"/>
      <c r="L1418" s="150"/>
      <c r="M1418" s="150"/>
      <c r="O1418" s="210"/>
    </row>
    <row r="1419" spans="1:15">
      <c r="A1419" s="376"/>
      <c r="C1419" s="81"/>
      <c r="H1419" s="93"/>
      <c r="I1419" s="93"/>
      <c r="L1419" s="150"/>
      <c r="M1419" s="150"/>
      <c r="O1419" s="210"/>
    </row>
    <row r="1420" spans="1:15">
      <c r="A1420" s="376"/>
      <c r="C1420" s="81"/>
      <c r="H1420" s="93"/>
      <c r="I1420" s="93"/>
      <c r="L1420" s="150"/>
      <c r="M1420" s="150"/>
      <c r="O1420" s="210"/>
    </row>
    <row r="1421" spans="1:15">
      <c r="A1421" s="376"/>
      <c r="C1421" s="81"/>
      <c r="H1421" s="93"/>
      <c r="I1421" s="93"/>
      <c r="L1421" s="150"/>
      <c r="M1421" s="150"/>
      <c r="O1421" s="210"/>
    </row>
    <row r="1422" spans="1:15">
      <c r="A1422" s="376"/>
      <c r="C1422" s="81"/>
      <c r="H1422" s="93"/>
      <c r="I1422" s="93"/>
      <c r="L1422" s="150"/>
      <c r="M1422" s="150"/>
      <c r="O1422" s="210"/>
    </row>
    <row r="1423" spans="1:15">
      <c r="A1423" s="376"/>
      <c r="C1423" s="81"/>
      <c r="H1423" s="93"/>
      <c r="I1423" s="93"/>
      <c r="L1423" s="150"/>
      <c r="M1423" s="150"/>
      <c r="O1423" s="210"/>
    </row>
    <row r="1424" spans="1:15">
      <c r="A1424" s="376"/>
      <c r="C1424" s="81"/>
      <c r="H1424" s="93"/>
      <c r="I1424" s="93"/>
      <c r="L1424" s="150"/>
      <c r="M1424" s="150"/>
      <c r="O1424" s="210"/>
    </row>
    <row r="1425" spans="1:15">
      <c r="A1425" s="376"/>
      <c r="C1425" s="81"/>
      <c r="H1425" s="93"/>
      <c r="I1425" s="93"/>
      <c r="L1425" s="150"/>
      <c r="M1425" s="150"/>
      <c r="O1425" s="210"/>
    </row>
    <row r="1426" spans="1:15">
      <c r="A1426" s="376"/>
      <c r="C1426" s="81"/>
      <c r="H1426" s="93"/>
      <c r="I1426" s="93"/>
      <c r="L1426" s="150"/>
      <c r="M1426" s="150"/>
      <c r="O1426" s="210"/>
    </row>
    <row r="1427" spans="1:15">
      <c r="A1427" s="376"/>
      <c r="C1427" s="81"/>
      <c r="H1427" s="93"/>
      <c r="I1427" s="93"/>
      <c r="L1427" s="150"/>
      <c r="M1427" s="150"/>
      <c r="O1427" s="210"/>
    </row>
    <row r="1428" spans="1:15">
      <c r="A1428" s="376"/>
      <c r="C1428" s="81"/>
      <c r="H1428" s="93"/>
      <c r="I1428" s="93"/>
      <c r="L1428" s="150"/>
      <c r="M1428" s="150"/>
      <c r="O1428" s="210"/>
    </row>
    <row r="1429" spans="1:15">
      <c r="A1429" s="376"/>
      <c r="C1429" s="81"/>
      <c r="H1429" s="93"/>
      <c r="I1429" s="93"/>
      <c r="L1429" s="150"/>
      <c r="M1429" s="150"/>
      <c r="O1429" s="210"/>
    </row>
    <row r="1430" spans="1:15">
      <c r="A1430" s="376"/>
      <c r="C1430" s="81"/>
      <c r="H1430" s="93"/>
      <c r="I1430" s="93"/>
      <c r="L1430" s="150"/>
      <c r="M1430" s="150"/>
      <c r="O1430" s="210"/>
    </row>
    <row r="1431" spans="1:15">
      <c r="A1431" s="376"/>
      <c r="C1431" s="81"/>
      <c r="H1431" s="93"/>
      <c r="I1431" s="93"/>
      <c r="L1431" s="150"/>
      <c r="M1431" s="150"/>
      <c r="O1431" s="210"/>
    </row>
    <row r="1432" spans="1:15">
      <c r="A1432" s="376"/>
      <c r="C1432" s="81"/>
      <c r="H1432" s="93"/>
      <c r="I1432" s="93"/>
      <c r="L1432" s="150"/>
      <c r="M1432" s="150"/>
      <c r="O1432" s="210"/>
    </row>
    <row r="1433" spans="1:15">
      <c r="A1433" s="376"/>
      <c r="C1433" s="81"/>
      <c r="H1433" s="93"/>
      <c r="I1433" s="93"/>
      <c r="L1433" s="150"/>
      <c r="M1433" s="150"/>
      <c r="O1433" s="210"/>
    </row>
    <row r="1434" spans="1:15">
      <c r="A1434" s="376"/>
      <c r="C1434" s="81"/>
      <c r="H1434" s="93"/>
      <c r="I1434" s="93"/>
      <c r="L1434" s="150"/>
      <c r="M1434" s="150"/>
      <c r="O1434" s="210"/>
    </row>
    <row r="1435" spans="1:15">
      <c r="A1435" s="376"/>
      <c r="C1435" s="81"/>
      <c r="H1435" s="93"/>
      <c r="I1435" s="93"/>
      <c r="L1435" s="150"/>
      <c r="M1435" s="150"/>
      <c r="O1435" s="210"/>
    </row>
    <row r="1436" spans="1:15">
      <c r="A1436" s="376"/>
      <c r="C1436" s="81"/>
      <c r="H1436" s="93"/>
      <c r="I1436" s="93"/>
      <c r="L1436" s="150"/>
      <c r="M1436" s="150"/>
      <c r="O1436" s="210"/>
    </row>
    <row r="1437" spans="1:15">
      <c r="A1437" s="376"/>
      <c r="C1437" s="81"/>
      <c r="H1437" s="93"/>
      <c r="I1437" s="93"/>
      <c r="L1437" s="150"/>
      <c r="M1437" s="150"/>
      <c r="O1437" s="210"/>
    </row>
    <row r="1438" spans="1:15">
      <c r="A1438" s="376"/>
      <c r="C1438" s="81"/>
      <c r="H1438" s="93"/>
      <c r="I1438" s="93"/>
      <c r="L1438" s="150"/>
      <c r="M1438" s="150"/>
      <c r="O1438" s="210"/>
    </row>
    <row r="1439" spans="1:15">
      <c r="A1439" s="376"/>
      <c r="C1439" s="81"/>
      <c r="H1439" s="93"/>
      <c r="I1439" s="93"/>
      <c r="L1439" s="150"/>
      <c r="M1439" s="150"/>
      <c r="O1439" s="210"/>
    </row>
    <row r="1440" spans="1:15">
      <c r="A1440" s="376"/>
      <c r="C1440" s="81"/>
      <c r="H1440" s="93"/>
      <c r="I1440" s="93"/>
      <c r="L1440" s="150"/>
      <c r="M1440" s="150"/>
      <c r="O1440" s="210"/>
    </row>
    <row r="1441" spans="1:15">
      <c r="A1441" s="376"/>
      <c r="C1441" s="81"/>
      <c r="H1441" s="93"/>
      <c r="I1441" s="93"/>
      <c r="L1441" s="150"/>
      <c r="M1441" s="150"/>
      <c r="O1441" s="210"/>
    </row>
    <row r="1442" spans="1:15">
      <c r="A1442" s="376"/>
      <c r="C1442" s="81"/>
      <c r="H1442" s="93"/>
      <c r="I1442" s="93"/>
      <c r="L1442" s="150"/>
      <c r="M1442" s="150"/>
      <c r="O1442" s="210"/>
    </row>
    <row r="1443" spans="1:15">
      <c r="A1443" s="376"/>
      <c r="C1443" s="81"/>
      <c r="H1443" s="93"/>
      <c r="I1443" s="93"/>
      <c r="L1443" s="150"/>
      <c r="M1443" s="150"/>
      <c r="O1443" s="210"/>
    </row>
    <row r="1444" spans="1:15">
      <c r="A1444" s="376"/>
      <c r="C1444" s="81"/>
      <c r="H1444" s="93"/>
      <c r="I1444" s="93"/>
      <c r="L1444" s="150"/>
      <c r="M1444" s="150"/>
      <c r="O1444" s="210"/>
    </row>
    <row r="1445" spans="1:15">
      <c r="A1445" s="376"/>
      <c r="C1445" s="81"/>
      <c r="H1445" s="93"/>
      <c r="I1445" s="93"/>
      <c r="L1445" s="150"/>
      <c r="M1445" s="150"/>
      <c r="O1445" s="210"/>
    </row>
    <row r="1446" spans="1:15">
      <c r="A1446" s="376"/>
      <c r="C1446" s="81"/>
      <c r="H1446" s="93"/>
      <c r="I1446" s="93"/>
      <c r="L1446" s="150"/>
      <c r="M1446" s="150"/>
      <c r="O1446" s="210"/>
    </row>
    <row r="1447" spans="1:15">
      <c r="A1447" s="376"/>
      <c r="C1447" s="81"/>
      <c r="H1447" s="93"/>
      <c r="I1447" s="93"/>
      <c r="L1447" s="150"/>
      <c r="M1447" s="150"/>
      <c r="O1447" s="210"/>
    </row>
    <row r="1448" spans="1:15">
      <c r="A1448" s="376"/>
      <c r="C1448" s="81"/>
      <c r="H1448" s="93"/>
      <c r="I1448" s="93"/>
      <c r="L1448" s="150"/>
      <c r="M1448" s="150"/>
      <c r="O1448" s="210"/>
    </row>
    <row r="1449" spans="1:15">
      <c r="A1449" s="376"/>
      <c r="C1449" s="81"/>
      <c r="H1449" s="93"/>
      <c r="I1449" s="93"/>
      <c r="L1449" s="150"/>
      <c r="M1449" s="150"/>
      <c r="O1449" s="210"/>
    </row>
    <row r="1450" spans="1:15">
      <c r="A1450" s="376"/>
      <c r="C1450" s="81"/>
      <c r="H1450" s="93"/>
      <c r="I1450" s="93"/>
      <c r="L1450" s="150"/>
      <c r="M1450" s="150"/>
      <c r="O1450" s="210"/>
    </row>
    <row r="1451" spans="1:15">
      <c r="A1451" s="376"/>
      <c r="C1451" s="81"/>
      <c r="H1451" s="93"/>
      <c r="I1451" s="93"/>
      <c r="L1451" s="150"/>
      <c r="M1451" s="150"/>
      <c r="O1451" s="210"/>
    </row>
    <row r="1452" spans="1:15">
      <c r="A1452" s="376"/>
      <c r="C1452" s="81"/>
      <c r="H1452" s="93"/>
      <c r="I1452" s="93"/>
      <c r="L1452" s="150"/>
      <c r="M1452" s="150"/>
      <c r="O1452" s="210"/>
    </row>
    <row r="1453" spans="1:15">
      <c r="A1453" s="376"/>
      <c r="C1453" s="81"/>
      <c r="H1453" s="93"/>
      <c r="I1453" s="93"/>
      <c r="L1453" s="150"/>
      <c r="M1453" s="150"/>
      <c r="O1453" s="210"/>
    </row>
    <row r="1454" spans="1:15">
      <c r="A1454" s="376"/>
      <c r="C1454" s="81"/>
      <c r="H1454" s="93"/>
      <c r="I1454" s="93"/>
      <c r="L1454" s="150"/>
      <c r="M1454" s="150"/>
      <c r="O1454" s="210"/>
    </row>
    <row r="1455" spans="1:15">
      <c r="A1455" s="376"/>
      <c r="C1455" s="81"/>
      <c r="H1455" s="93"/>
      <c r="I1455" s="93"/>
      <c r="L1455" s="150"/>
      <c r="M1455" s="150"/>
      <c r="O1455" s="210"/>
    </row>
    <row r="1456" spans="1:15">
      <c r="A1456" s="376"/>
      <c r="C1456" s="81"/>
      <c r="H1456" s="93"/>
      <c r="I1456" s="93"/>
      <c r="L1456" s="150"/>
      <c r="M1456" s="150"/>
      <c r="O1456" s="210"/>
    </row>
    <row r="1457" spans="1:15">
      <c r="A1457" s="376"/>
      <c r="C1457" s="81"/>
      <c r="H1457" s="93"/>
      <c r="I1457" s="93"/>
      <c r="L1457" s="150"/>
      <c r="M1457" s="150"/>
      <c r="O1457" s="210"/>
    </row>
    <row r="1458" spans="1:15">
      <c r="A1458" s="376"/>
      <c r="C1458" s="81"/>
      <c r="H1458" s="93"/>
      <c r="I1458" s="93"/>
      <c r="L1458" s="150"/>
      <c r="M1458" s="150"/>
      <c r="O1458" s="210"/>
    </row>
    <row r="1459" spans="1:15">
      <c r="A1459" s="376"/>
      <c r="C1459" s="81"/>
      <c r="H1459" s="93"/>
      <c r="I1459" s="93"/>
      <c r="L1459" s="150"/>
      <c r="M1459" s="150"/>
      <c r="O1459" s="210"/>
    </row>
    <row r="1460" spans="1:15">
      <c r="A1460" s="376"/>
      <c r="C1460" s="81"/>
      <c r="H1460" s="93"/>
      <c r="I1460" s="93"/>
      <c r="L1460" s="150"/>
      <c r="M1460" s="150"/>
      <c r="O1460" s="210"/>
    </row>
    <row r="1461" spans="1:15">
      <c r="A1461" s="376"/>
      <c r="C1461" s="81"/>
      <c r="H1461" s="93"/>
      <c r="I1461" s="93"/>
      <c r="L1461" s="150"/>
      <c r="M1461" s="150"/>
      <c r="O1461" s="210"/>
    </row>
    <row r="1462" spans="1:15">
      <c r="A1462" s="376"/>
      <c r="C1462" s="81"/>
      <c r="H1462" s="93"/>
      <c r="I1462" s="93"/>
      <c r="L1462" s="150"/>
      <c r="M1462" s="150"/>
      <c r="O1462" s="210"/>
    </row>
    <row r="1463" spans="1:15">
      <c r="A1463" s="376"/>
      <c r="C1463" s="81"/>
      <c r="H1463" s="93"/>
      <c r="I1463" s="93"/>
      <c r="L1463" s="150"/>
      <c r="M1463" s="150"/>
      <c r="O1463" s="210"/>
    </row>
    <row r="1464" spans="1:15">
      <c r="A1464" s="376"/>
      <c r="C1464" s="81"/>
      <c r="H1464" s="93"/>
      <c r="I1464" s="93"/>
      <c r="L1464" s="150"/>
      <c r="M1464" s="150"/>
      <c r="O1464" s="210"/>
    </row>
    <row r="1465" spans="1:15">
      <c r="A1465" s="376"/>
      <c r="C1465" s="81"/>
      <c r="H1465" s="93"/>
      <c r="I1465" s="93"/>
      <c r="L1465" s="150"/>
      <c r="M1465" s="150"/>
      <c r="O1465" s="210"/>
    </row>
    <row r="1466" spans="1:15">
      <c r="A1466" s="376"/>
      <c r="C1466" s="81"/>
      <c r="H1466" s="93"/>
      <c r="I1466" s="93"/>
      <c r="L1466" s="150"/>
      <c r="M1466" s="150"/>
      <c r="O1466" s="210"/>
    </row>
    <row r="1467" spans="1:15">
      <c r="A1467" s="376"/>
      <c r="C1467" s="81"/>
      <c r="H1467" s="93"/>
      <c r="I1467" s="93"/>
      <c r="L1467" s="150"/>
      <c r="M1467" s="150"/>
      <c r="O1467" s="210"/>
    </row>
    <row r="1468" spans="1:15">
      <c r="A1468" s="376"/>
      <c r="C1468" s="81"/>
      <c r="H1468" s="93"/>
      <c r="I1468" s="93"/>
      <c r="L1468" s="150"/>
      <c r="M1468" s="150"/>
      <c r="O1468" s="210"/>
    </row>
    <row r="1469" spans="1:15">
      <c r="A1469" s="376"/>
      <c r="C1469" s="81"/>
      <c r="H1469" s="93"/>
      <c r="I1469" s="93"/>
      <c r="L1469" s="150"/>
      <c r="M1469" s="150"/>
      <c r="O1469" s="210"/>
    </row>
    <row r="1470" spans="1:15">
      <c r="A1470" s="376"/>
      <c r="C1470" s="81"/>
      <c r="H1470" s="93"/>
      <c r="I1470" s="93"/>
      <c r="L1470" s="150"/>
      <c r="M1470" s="150"/>
      <c r="O1470" s="210"/>
    </row>
    <row r="1471" spans="1:15">
      <c r="A1471" s="376"/>
      <c r="C1471" s="81"/>
      <c r="H1471" s="93"/>
      <c r="I1471" s="93"/>
      <c r="L1471" s="150"/>
      <c r="M1471" s="150"/>
      <c r="O1471" s="210"/>
    </row>
    <row r="1472" spans="1:15">
      <c r="A1472" s="376"/>
      <c r="C1472" s="81"/>
      <c r="H1472" s="93"/>
      <c r="I1472" s="93"/>
      <c r="L1472" s="150"/>
      <c r="M1472" s="150"/>
      <c r="O1472" s="210"/>
    </row>
    <row r="1473" spans="1:15">
      <c r="A1473" s="376"/>
      <c r="C1473" s="81"/>
      <c r="H1473" s="93"/>
      <c r="I1473" s="93"/>
      <c r="L1473" s="150"/>
      <c r="M1473" s="150"/>
      <c r="O1473" s="210"/>
    </row>
    <row r="1474" spans="1:15">
      <c r="A1474" s="376"/>
      <c r="C1474" s="81"/>
      <c r="H1474" s="93"/>
      <c r="I1474" s="93"/>
      <c r="L1474" s="150"/>
      <c r="M1474" s="150"/>
      <c r="O1474" s="210"/>
    </row>
    <row r="1475" spans="1:15">
      <c r="A1475" s="376"/>
      <c r="C1475" s="81"/>
      <c r="H1475" s="93"/>
      <c r="I1475" s="93"/>
      <c r="L1475" s="150"/>
      <c r="M1475" s="150"/>
      <c r="O1475" s="210"/>
    </row>
    <row r="1476" spans="1:15">
      <c r="A1476" s="376"/>
      <c r="C1476" s="81"/>
      <c r="H1476" s="93"/>
      <c r="I1476" s="93"/>
      <c r="L1476" s="150"/>
      <c r="M1476" s="150"/>
      <c r="O1476" s="210"/>
    </row>
    <row r="1477" spans="1:15">
      <c r="A1477" s="376"/>
      <c r="C1477" s="81"/>
      <c r="H1477" s="93"/>
      <c r="I1477" s="93"/>
      <c r="L1477" s="150"/>
      <c r="M1477" s="150"/>
      <c r="O1477" s="210"/>
    </row>
    <row r="1478" spans="1:15">
      <c r="A1478" s="376"/>
      <c r="C1478" s="81"/>
      <c r="H1478" s="93"/>
      <c r="I1478" s="93"/>
      <c r="L1478" s="150"/>
      <c r="M1478" s="150"/>
      <c r="O1478" s="210"/>
    </row>
    <row r="1479" spans="1:15">
      <c r="A1479" s="376"/>
      <c r="C1479" s="81"/>
      <c r="H1479" s="93"/>
      <c r="I1479" s="93"/>
      <c r="L1479" s="150"/>
      <c r="M1479" s="150"/>
      <c r="O1479" s="210"/>
    </row>
    <row r="1480" spans="1:15">
      <c r="A1480" s="376"/>
      <c r="C1480" s="81"/>
      <c r="H1480" s="93"/>
      <c r="I1480" s="93"/>
      <c r="L1480" s="150"/>
      <c r="M1480" s="150"/>
      <c r="O1480" s="210"/>
    </row>
    <row r="1481" spans="1:15">
      <c r="A1481" s="376"/>
      <c r="C1481" s="81"/>
      <c r="H1481" s="93"/>
      <c r="I1481" s="93"/>
      <c r="L1481" s="150"/>
      <c r="M1481" s="150"/>
      <c r="O1481" s="210"/>
    </row>
    <row r="1482" spans="1:15">
      <c r="A1482" s="376"/>
      <c r="C1482" s="81"/>
      <c r="H1482" s="93"/>
      <c r="I1482" s="93"/>
      <c r="L1482" s="150"/>
      <c r="M1482" s="150"/>
      <c r="O1482" s="210"/>
    </row>
    <row r="1483" spans="1:15">
      <c r="A1483" s="376"/>
      <c r="C1483" s="81"/>
      <c r="H1483" s="93"/>
      <c r="I1483" s="93"/>
      <c r="L1483" s="150"/>
      <c r="M1483" s="150"/>
      <c r="O1483" s="210"/>
    </row>
    <row r="1484" spans="1:15">
      <c r="A1484" s="376"/>
      <c r="C1484" s="81"/>
      <c r="H1484" s="93"/>
      <c r="I1484" s="93"/>
      <c r="L1484" s="150"/>
      <c r="M1484" s="150"/>
      <c r="O1484" s="210"/>
    </row>
    <row r="1485" spans="1:15">
      <c r="A1485" s="376"/>
      <c r="C1485" s="81"/>
      <c r="H1485" s="93"/>
      <c r="I1485" s="93"/>
      <c r="L1485" s="150"/>
      <c r="M1485" s="150"/>
      <c r="O1485" s="210"/>
    </row>
    <row r="1486" spans="1:15">
      <c r="A1486" s="376"/>
      <c r="C1486" s="81"/>
      <c r="H1486" s="93"/>
      <c r="I1486" s="93"/>
      <c r="L1486" s="150"/>
      <c r="M1486" s="150"/>
      <c r="O1486" s="210"/>
    </row>
    <row r="1487" spans="1:15">
      <c r="A1487" s="376"/>
      <c r="C1487" s="81"/>
      <c r="H1487" s="93"/>
      <c r="I1487" s="93"/>
      <c r="L1487" s="150"/>
      <c r="M1487" s="150"/>
      <c r="O1487" s="210"/>
    </row>
    <row r="1488" spans="1:15">
      <c r="A1488" s="376"/>
      <c r="C1488" s="81"/>
      <c r="H1488" s="93"/>
      <c r="I1488" s="93"/>
      <c r="L1488" s="150"/>
      <c r="M1488" s="150"/>
      <c r="O1488" s="210"/>
    </row>
    <row r="1489" spans="1:15">
      <c r="A1489" s="376"/>
      <c r="C1489" s="81"/>
      <c r="H1489" s="93"/>
      <c r="I1489" s="93"/>
      <c r="L1489" s="150"/>
      <c r="M1489" s="150"/>
      <c r="O1489" s="210"/>
    </row>
    <row r="1490" spans="1:15">
      <c r="A1490" s="376"/>
      <c r="C1490" s="81"/>
      <c r="H1490" s="93"/>
      <c r="I1490" s="93"/>
      <c r="L1490" s="150"/>
      <c r="M1490" s="150"/>
      <c r="O1490" s="210"/>
    </row>
    <row r="1491" spans="1:15">
      <c r="A1491" s="376"/>
      <c r="C1491" s="81"/>
      <c r="H1491" s="93"/>
      <c r="I1491" s="93"/>
      <c r="L1491" s="150"/>
      <c r="M1491" s="150"/>
      <c r="O1491" s="210"/>
    </row>
    <row r="1492" spans="1:15">
      <c r="A1492" s="376"/>
      <c r="C1492" s="81"/>
      <c r="H1492" s="93"/>
      <c r="I1492" s="93"/>
      <c r="L1492" s="150"/>
      <c r="M1492" s="150"/>
      <c r="O1492" s="210"/>
    </row>
    <row r="1493" spans="1:15">
      <c r="A1493" s="376"/>
      <c r="C1493" s="81"/>
      <c r="H1493" s="93"/>
      <c r="I1493" s="93"/>
      <c r="L1493" s="150"/>
      <c r="M1493" s="150"/>
      <c r="O1493" s="210"/>
    </row>
    <row r="1494" spans="1:15">
      <c r="A1494" s="376"/>
      <c r="C1494" s="81"/>
      <c r="H1494" s="93"/>
      <c r="I1494" s="93"/>
      <c r="L1494" s="150"/>
      <c r="M1494" s="150"/>
      <c r="O1494" s="210"/>
    </row>
    <row r="1495" spans="1:15">
      <c r="A1495" s="376"/>
      <c r="C1495" s="81"/>
      <c r="H1495" s="93"/>
      <c r="I1495" s="93"/>
      <c r="L1495" s="150"/>
      <c r="M1495" s="150"/>
      <c r="O1495" s="210"/>
    </row>
    <row r="1496" spans="1:15">
      <c r="A1496" s="376"/>
      <c r="C1496" s="81"/>
      <c r="H1496" s="93"/>
      <c r="I1496" s="93"/>
      <c r="L1496" s="150"/>
      <c r="M1496" s="150"/>
      <c r="O1496" s="210"/>
    </row>
    <row r="1497" spans="1:15">
      <c r="A1497" s="376"/>
      <c r="C1497" s="81"/>
      <c r="H1497" s="93"/>
      <c r="I1497" s="93"/>
      <c r="L1497" s="150"/>
      <c r="M1497" s="150"/>
      <c r="O1497" s="210"/>
    </row>
    <row r="1498" spans="1:15">
      <c r="A1498" s="376"/>
      <c r="C1498" s="81"/>
      <c r="H1498" s="93"/>
      <c r="I1498" s="93"/>
      <c r="L1498" s="150"/>
      <c r="M1498" s="150"/>
      <c r="O1498" s="210"/>
    </row>
    <row r="1499" spans="1:15">
      <c r="A1499" s="376"/>
      <c r="C1499" s="81"/>
      <c r="H1499" s="93"/>
      <c r="I1499" s="93"/>
      <c r="L1499" s="150"/>
      <c r="M1499" s="150"/>
      <c r="O1499" s="210"/>
    </row>
    <row r="1500" spans="1:15">
      <c r="A1500" s="376"/>
      <c r="C1500" s="81"/>
      <c r="H1500" s="93"/>
      <c r="I1500" s="93"/>
      <c r="L1500" s="150"/>
      <c r="M1500" s="150"/>
      <c r="O1500" s="210"/>
    </row>
    <row r="1501" spans="1:15">
      <c r="A1501" s="376"/>
      <c r="C1501" s="81"/>
      <c r="H1501" s="93"/>
      <c r="I1501" s="93"/>
      <c r="L1501" s="150"/>
      <c r="M1501" s="150"/>
      <c r="O1501" s="210"/>
    </row>
    <row r="1502" spans="1:15">
      <c r="A1502" s="376"/>
      <c r="C1502" s="81"/>
      <c r="H1502" s="93"/>
      <c r="I1502" s="93"/>
      <c r="L1502" s="150"/>
      <c r="M1502" s="150"/>
      <c r="O1502" s="210"/>
    </row>
    <row r="1503" spans="1:15">
      <c r="A1503" s="376"/>
      <c r="C1503" s="81"/>
      <c r="H1503" s="93"/>
      <c r="I1503" s="93"/>
      <c r="L1503" s="150"/>
      <c r="M1503" s="150"/>
      <c r="O1503" s="210"/>
    </row>
    <row r="1504" spans="1:15">
      <c r="A1504" s="376"/>
      <c r="C1504" s="81"/>
      <c r="H1504" s="93"/>
      <c r="I1504" s="93"/>
      <c r="L1504" s="150"/>
      <c r="M1504" s="150"/>
      <c r="O1504" s="210"/>
    </row>
    <row r="1505" spans="1:15">
      <c r="A1505" s="376"/>
      <c r="C1505" s="81"/>
      <c r="H1505" s="93"/>
      <c r="I1505" s="93"/>
      <c r="L1505" s="150"/>
      <c r="M1505" s="150"/>
      <c r="O1505" s="210"/>
    </row>
    <row r="1506" spans="1:15">
      <c r="A1506" s="376"/>
      <c r="C1506" s="81"/>
      <c r="H1506" s="93"/>
      <c r="I1506" s="93"/>
      <c r="L1506" s="150"/>
      <c r="M1506" s="150"/>
      <c r="O1506" s="210"/>
    </row>
    <row r="1507" spans="1:15">
      <c r="A1507" s="376"/>
      <c r="C1507" s="81"/>
      <c r="H1507" s="93"/>
      <c r="I1507" s="93"/>
      <c r="L1507" s="150"/>
      <c r="M1507" s="150"/>
      <c r="O1507" s="210"/>
    </row>
    <row r="1508" spans="1:15">
      <c r="A1508" s="376"/>
      <c r="C1508" s="81"/>
      <c r="H1508" s="93"/>
      <c r="I1508" s="93"/>
      <c r="L1508" s="150"/>
      <c r="M1508" s="150"/>
      <c r="O1508" s="210"/>
    </row>
    <row r="1509" spans="1:15">
      <c r="A1509" s="376"/>
      <c r="C1509" s="81"/>
      <c r="H1509" s="93"/>
      <c r="I1509" s="93"/>
      <c r="L1509" s="150"/>
      <c r="M1509" s="150"/>
      <c r="O1509" s="210"/>
    </row>
    <row r="1510" spans="1:15">
      <c r="A1510" s="376"/>
      <c r="C1510" s="81"/>
      <c r="H1510" s="93"/>
      <c r="I1510" s="93"/>
      <c r="L1510" s="150"/>
      <c r="M1510" s="150"/>
      <c r="O1510" s="210"/>
    </row>
    <row r="1511" spans="1:15">
      <c r="A1511" s="376"/>
      <c r="C1511" s="81"/>
      <c r="H1511" s="93"/>
      <c r="I1511" s="93"/>
      <c r="L1511" s="150"/>
      <c r="M1511" s="150"/>
      <c r="O1511" s="210"/>
    </row>
    <row r="1512" spans="1:15">
      <c r="A1512" s="376"/>
      <c r="C1512" s="81"/>
      <c r="H1512" s="93"/>
      <c r="I1512" s="93"/>
      <c r="L1512" s="150"/>
      <c r="M1512" s="150"/>
      <c r="O1512" s="210"/>
    </row>
    <row r="1513" spans="1:15">
      <c r="A1513" s="376"/>
      <c r="C1513" s="81"/>
      <c r="H1513" s="93"/>
      <c r="I1513" s="93"/>
      <c r="L1513" s="150"/>
      <c r="M1513" s="150"/>
      <c r="O1513" s="210"/>
    </row>
    <row r="1514" spans="1:15">
      <c r="A1514" s="376"/>
      <c r="C1514" s="81"/>
      <c r="H1514" s="93"/>
      <c r="I1514" s="93"/>
      <c r="L1514" s="150"/>
      <c r="M1514" s="150"/>
      <c r="O1514" s="210"/>
    </row>
    <row r="1515" spans="1:15">
      <c r="A1515" s="376"/>
      <c r="C1515" s="81"/>
      <c r="H1515" s="93"/>
      <c r="I1515" s="93"/>
      <c r="L1515" s="150"/>
      <c r="M1515" s="150"/>
      <c r="O1515" s="210"/>
    </row>
    <row r="1516" spans="1:15">
      <c r="A1516" s="376"/>
      <c r="C1516" s="81"/>
      <c r="H1516" s="93"/>
      <c r="I1516" s="93"/>
      <c r="L1516" s="150"/>
      <c r="M1516" s="150"/>
      <c r="O1516" s="210"/>
    </row>
    <row r="1517" spans="1:15">
      <c r="A1517" s="376"/>
      <c r="C1517" s="81"/>
      <c r="H1517" s="93"/>
      <c r="I1517" s="93"/>
      <c r="L1517" s="150"/>
      <c r="M1517" s="150"/>
      <c r="O1517" s="210"/>
    </row>
  </sheetData>
  <autoFilter ref="A1:Z1517" xr:uid="{00000000-0009-0000-0000-000011000000}"/>
  <mergeCells count="12">
    <mergeCell ref="A2:J2"/>
    <mergeCell ref="C8:C9"/>
    <mergeCell ref="A8:A9"/>
    <mergeCell ref="B8:B9"/>
    <mergeCell ref="O8:O9"/>
    <mergeCell ref="D8:D9"/>
    <mergeCell ref="E8:F8"/>
    <mergeCell ref="G8:H8"/>
    <mergeCell ref="I8:I9"/>
    <mergeCell ref="J8:J9"/>
    <mergeCell ref="L8:L9"/>
    <mergeCell ref="M8:M9"/>
  </mergeCells>
  <pageMargins left="0.5" right="0.5" top="0.5" bottom="0.5" header="0.3" footer="0.3"/>
  <pageSetup paperSize="9" scale="45" fitToHeight="0" orientation="portrait" r:id="rId1"/>
  <headerFooter>
    <oddHeader>&amp;Rแบบ ปร.4 (ก) แผ่นที่ &amp;P</oddHeader>
  </headerFooter>
  <rowBreaks count="2" manualBreakCount="2">
    <brk id="146" max="9" man="1"/>
    <brk id="569" max="9" man="1"/>
  </rowBreaks>
  <ignoredErrors>
    <ignoredError sqref="A10 A607 A597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50"/>
    <pageSetUpPr fitToPage="1"/>
  </sheetPr>
  <dimension ref="A1:F30"/>
  <sheetViews>
    <sheetView view="pageBreakPreview" zoomScale="70" zoomScaleNormal="85" zoomScaleSheetLayoutView="70" workbookViewId="0">
      <selection sqref="A1:A4"/>
    </sheetView>
  </sheetViews>
  <sheetFormatPr defaultColWidth="11.375" defaultRowHeight="24.6"/>
  <cols>
    <col min="1" max="1" width="12" style="624" customWidth="1"/>
    <col min="2" max="2" width="80.625" style="1175" customWidth="1"/>
    <col min="3" max="3" width="25.625" style="186" customWidth="1"/>
    <col min="4" max="4" width="18.625" style="624" customWidth="1"/>
    <col min="5" max="5" width="11.375" style="624" customWidth="1"/>
    <col min="6" max="16384" width="11.375" style="624"/>
  </cols>
  <sheetData>
    <row r="1" spans="1:6">
      <c r="A1" s="1170" t="s">
        <v>1451</v>
      </c>
      <c r="B1" s="1170"/>
      <c r="C1" s="623"/>
      <c r="D1" s="623"/>
    </row>
    <row r="2" spans="1:6">
      <c r="A2" s="1170" t="s">
        <v>2356</v>
      </c>
      <c r="B2" s="1170"/>
      <c r="C2" s="623"/>
      <c r="D2" s="623"/>
    </row>
    <row r="3" spans="1:6">
      <c r="A3" s="1170"/>
      <c r="B3" s="1170"/>
      <c r="C3" s="623"/>
      <c r="D3" s="623" t="s">
        <v>2358</v>
      </c>
    </row>
    <row r="4" spans="1:6">
      <c r="A4" s="1170" t="s">
        <v>1398</v>
      </c>
      <c r="B4" s="1170"/>
      <c r="C4" s="623"/>
      <c r="D4" s="623"/>
    </row>
    <row r="5" spans="1:6" s="627" customFormat="1" ht="31.5" customHeight="1">
      <c r="A5" s="625" t="s">
        <v>109</v>
      </c>
      <c r="B5" s="1171" t="s">
        <v>0</v>
      </c>
      <c r="C5" s="626" t="s">
        <v>638</v>
      </c>
      <c r="D5" s="565" t="s">
        <v>1</v>
      </c>
    </row>
    <row r="6" spans="1:6">
      <c r="A6" s="628">
        <v>1</v>
      </c>
      <c r="B6" s="1172" t="s">
        <v>15</v>
      </c>
      <c r="C6" s="133"/>
      <c r="D6" s="343"/>
      <c r="F6" s="895"/>
    </row>
    <row r="7" spans="1:6">
      <c r="A7" s="629">
        <v>2</v>
      </c>
      <c r="B7" s="1172" t="s">
        <v>19</v>
      </c>
      <c r="C7" s="134"/>
      <c r="D7" s="89"/>
      <c r="F7" s="895"/>
    </row>
    <row r="8" spans="1:6">
      <c r="A8" s="628">
        <v>3</v>
      </c>
      <c r="B8" s="1172" t="s">
        <v>20</v>
      </c>
      <c r="C8" s="134"/>
      <c r="D8" s="89"/>
      <c r="F8" s="895"/>
    </row>
    <row r="9" spans="1:6">
      <c r="A9" s="629">
        <v>4</v>
      </c>
      <c r="B9" s="1172" t="s">
        <v>21</v>
      </c>
      <c r="C9" s="134"/>
      <c r="D9" s="89"/>
      <c r="F9" s="895"/>
    </row>
    <row r="10" spans="1:6">
      <c r="A10" s="628">
        <v>5</v>
      </c>
      <c r="B10" s="1172" t="s">
        <v>22</v>
      </c>
      <c r="C10" s="134"/>
      <c r="D10" s="89"/>
      <c r="F10" s="895"/>
    </row>
    <row r="11" spans="1:6">
      <c r="A11" s="629">
        <v>6</v>
      </c>
      <c r="B11" s="1172" t="s">
        <v>23</v>
      </c>
      <c r="C11" s="134"/>
      <c r="D11" s="89"/>
      <c r="F11" s="895"/>
    </row>
    <row r="12" spans="1:6">
      <c r="A12" s="628">
        <v>7</v>
      </c>
      <c r="B12" s="1172" t="s">
        <v>24</v>
      </c>
      <c r="C12" s="134"/>
      <c r="D12" s="89"/>
      <c r="F12" s="895"/>
    </row>
    <row r="13" spans="1:6">
      <c r="A13" s="629">
        <v>8</v>
      </c>
      <c r="B13" s="1172" t="s">
        <v>450</v>
      </c>
      <c r="C13" s="134"/>
      <c r="D13" s="89"/>
      <c r="F13" s="895"/>
    </row>
    <row r="14" spans="1:6">
      <c r="A14" s="628">
        <v>9</v>
      </c>
      <c r="B14" s="1172" t="s">
        <v>26</v>
      </c>
      <c r="C14" s="134"/>
      <c r="D14" s="89"/>
      <c r="F14" s="895"/>
    </row>
    <row r="15" spans="1:6">
      <c r="A15" s="629">
        <v>10</v>
      </c>
      <c r="B15" s="1172" t="s">
        <v>27</v>
      </c>
      <c r="C15" s="134"/>
      <c r="D15" s="89"/>
      <c r="F15" s="895"/>
    </row>
    <row r="16" spans="1:6">
      <c r="A16" s="628">
        <v>11</v>
      </c>
      <c r="B16" s="1172" t="s">
        <v>28</v>
      </c>
      <c r="C16" s="134"/>
      <c r="D16" s="89"/>
      <c r="F16" s="895"/>
    </row>
    <row r="17" spans="1:6">
      <c r="A17" s="629">
        <v>12</v>
      </c>
      <c r="B17" s="1172" t="s">
        <v>29</v>
      </c>
      <c r="C17" s="134"/>
      <c r="D17" s="89"/>
      <c r="F17" s="895"/>
    </row>
    <row r="18" spans="1:6">
      <c r="A18" s="628">
        <v>13</v>
      </c>
      <c r="B18" s="1172" t="s">
        <v>30</v>
      </c>
      <c r="C18" s="134"/>
      <c r="D18" s="130"/>
      <c r="F18" s="895"/>
    </row>
    <row r="19" spans="1:6">
      <c r="A19" s="629">
        <v>14</v>
      </c>
      <c r="B19" s="1172" t="s">
        <v>611</v>
      </c>
      <c r="C19" s="134"/>
      <c r="D19" s="130"/>
      <c r="F19" s="895"/>
    </row>
    <row r="20" spans="1:6">
      <c r="A20" s="628">
        <v>15</v>
      </c>
      <c r="B20" s="1172" t="s">
        <v>486</v>
      </c>
      <c r="C20" s="134"/>
      <c r="D20" s="89"/>
      <c r="F20" s="895"/>
    </row>
    <row r="21" spans="1:6">
      <c r="A21" s="629">
        <v>16</v>
      </c>
      <c r="B21" s="1172" t="s">
        <v>31</v>
      </c>
      <c r="C21" s="134"/>
      <c r="D21" s="130"/>
      <c r="F21" s="895"/>
    </row>
    <row r="22" spans="1:6">
      <c r="A22" s="628">
        <v>17</v>
      </c>
      <c r="B22" s="1172" t="s">
        <v>32</v>
      </c>
      <c r="C22" s="134"/>
      <c r="D22" s="130"/>
      <c r="F22" s="895"/>
    </row>
    <row r="23" spans="1:6">
      <c r="A23" s="629">
        <v>18</v>
      </c>
      <c r="B23" s="1173" t="s">
        <v>33</v>
      </c>
      <c r="C23" s="134"/>
      <c r="D23" s="89"/>
      <c r="F23" s="895"/>
    </row>
    <row r="24" spans="1:6">
      <c r="A24" s="628">
        <v>19</v>
      </c>
      <c r="B24" s="1173" t="s">
        <v>34</v>
      </c>
      <c r="C24" s="134"/>
      <c r="D24" s="89"/>
      <c r="F24" s="895"/>
    </row>
    <row r="25" spans="1:6">
      <c r="A25" s="629">
        <v>20</v>
      </c>
      <c r="B25" s="1173" t="s">
        <v>3200</v>
      </c>
      <c r="C25" s="134"/>
      <c r="D25" s="630"/>
      <c r="F25" s="895"/>
    </row>
    <row r="26" spans="1:6">
      <c r="A26" s="629"/>
      <c r="B26" s="1173"/>
      <c r="C26" s="134"/>
      <c r="D26" s="630"/>
    </row>
    <row r="27" spans="1:6">
      <c r="A27" s="629"/>
      <c r="B27" s="1173"/>
      <c r="C27" s="134"/>
      <c r="D27" s="630"/>
    </row>
    <row r="28" spans="1:6">
      <c r="A28" s="629"/>
      <c r="B28" s="1173"/>
      <c r="C28" s="134"/>
      <c r="D28" s="630"/>
    </row>
    <row r="29" spans="1:6" s="633" customFormat="1" ht="33" customHeight="1" thickBot="1">
      <c r="A29" s="631"/>
      <c r="B29" s="1174" t="s">
        <v>1378</v>
      </c>
      <c r="C29" s="632"/>
      <c r="D29" s="631"/>
    </row>
    <row r="30" spans="1:6" ht="25.2" thickTop="1"/>
  </sheetData>
  <customSheetViews>
    <customSheetView guid="{B8794F44-811C-5341-A0EE-5C2306FBFBE9}" scale="160" showPageBreaks="1" showGridLines="0" view="pageBreakPreview" topLeftCell="A2">
      <selection activeCell="G19" sqref="G19"/>
      <pageMargins left="0.34" right="0.21" top="0.65" bottom="0.74803149606299213" header="0.31496062992125984" footer="0.31496062992125984"/>
      <pageSetup paperSize="9" scale="70" orientation="portrait"/>
      <headerFooter scaleWithDoc="0" alignWithMargins="0">
        <oddHeader>&amp;Rแบบ ปร.4 แผ่นที่ 21</oddHeader>
      </headerFooter>
    </customSheetView>
    <customSheetView guid="{7D145678-C6E7-435C-8570-C404F042F85A}" scale="160" showPageBreaks="1" showGridLines="0" view="pageBreakPreview">
      <selection activeCell="G13" sqref="G13"/>
      <pageMargins left="0.34" right="0.21" top="0.65" bottom="0.74803149606299213" header="0.31496062992125984" footer="0.31496062992125984"/>
      <pageSetup paperSize="9" scale="70" orientation="portrait"/>
      <headerFooter scaleWithDoc="0" alignWithMargins="0">
        <oddHeader>&amp;Rแบบ ปร.4 แผ่นที่ 21</oddHeader>
      </headerFooter>
    </customSheetView>
  </customSheetViews>
  <pageMargins left="0.5" right="0.5" top="0.5" bottom="0.5" header="0.3" footer="0.3"/>
  <pageSetup paperSize="9" scale="73" fitToHeight="0" orientation="portrait" r:id="rId1"/>
  <headerFooter>
    <oddHeader>&amp;Rแบบ ปร.4 (ก) แผ่นที่ 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  <pageSetUpPr fitToPage="1"/>
  </sheetPr>
  <dimension ref="A2:CC1935"/>
  <sheetViews>
    <sheetView zoomScaleNormal="100" zoomScaleSheetLayoutView="85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A6" sqref="A6"/>
    </sheetView>
  </sheetViews>
  <sheetFormatPr defaultColWidth="11.375" defaultRowHeight="24.6" outlineLevelRow="2"/>
  <cols>
    <col min="1" max="1" width="8.625" style="260" customWidth="1"/>
    <col min="2" max="2" width="85.625" style="261" customWidth="1"/>
    <col min="3" max="3" width="15.625" style="81" customWidth="1"/>
    <col min="4" max="4" width="10.625" style="186" customWidth="1"/>
    <col min="5" max="5" width="20.625" style="326" customWidth="1"/>
    <col min="6" max="6" width="20.625" style="81" customWidth="1"/>
    <col min="7" max="7" width="20.625" style="326" customWidth="1"/>
    <col min="8" max="8" width="20.625" style="81" customWidth="1"/>
    <col min="9" max="9" width="25.625" style="81" customWidth="1"/>
    <col min="10" max="10" width="14.125" style="262" customWidth="1"/>
    <col min="11" max="11" width="3.625" style="186" hidden="1" customWidth="1"/>
    <col min="12" max="13" width="45.625" style="143" hidden="1" customWidth="1"/>
    <col min="14" max="14" width="3.625" style="186" hidden="1" customWidth="1"/>
    <col min="15" max="15" width="30.625" style="174" hidden="1" customWidth="1"/>
    <col min="16" max="20" width="11.375" style="186"/>
    <col min="21" max="25" width="0" style="186" hidden="1" customWidth="1"/>
    <col min="26" max="16384" width="11.375" style="186"/>
  </cols>
  <sheetData>
    <row r="2" spans="1:81" s="393" customFormat="1" outlineLevel="1">
      <c r="A2" s="1323" t="s">
        <v>17</v>
      </c>
      <c r="B2" s="1323"/>
      <c r="C2" s="1323"/>
      <c r="D2" s="1323"/>
      <c r="E2" s="1323"/>
      <c r="F2" s="1323"/>
      <c r="G2" s="1323"/>
      <c r="H2" s="1323"/>
      <c r="I2" s="1323"/>
      <c r="J2" s="1323"/>
      <c r="L2" s="382"/>
      <c r="M2" s="382"/>
      <c r="O2" s="381"/>
    </row>
    <row r="3" spans="1:81" s="393" customFormat="1" outlineLevel="1">
      <c r="A3" s="379" t="s">
        <v>3179</v>
      </c>
      <c r="B3" s="380"/>
      <c r="C3" s="311"/>
      <c r="D3" s="381"/>
      <c r="E3" s="316"/>
      <c r="F3" s="311"/>
      <c r="G3" s="316"/>
      <c r="H3" s="312"/>
      <c r="I3" s="311"/>
      <c r="J3" s="382"/>
      <c r="L3" s="312"/>
      <c r="M3" s="312"/>
      <c r="O3" s="311"/>
    </row>
    <row r="4" spans="1:81" s="393" customFormat="1" outlineLevel="1">
      <c r="A4" s="379" t="s">
        <v>1451</v>
      </c>
      <c r="B4" s="383"/>
      <c r="C4" s="313"/>
      <c r="D4" s="384"/>
      <c r="E4" s="316"/>
      <c r="F4" s="314"/>
      <c r="G4" s="316"/>
      <c r="H4" s="312"/>
      <c r="I4" s="311"/>
      <c r="J4" s="382"/>
      <c r="L4" s="312"/>
      <c r="M4" s="312"/>
      <c r="O4" s="311"/>
    </row>
    <row r="5" spans="1:81" s="393" customFormat="1" outlineLevel="1">
      <c r="A5" s="379" t="s">
        <v>2356</v>
      </c>
      <c r="B5" s="385"/>
      <c r="C5" s="1187"/>
      <c r="D5" s="386"/>
      <c r="E5" s="316"/>
      <c r="F5" s="314"/>
      <c r="G5" s="316"/>
      <c r="H5" s="312"/>
      <c r="I5" s="311"/>
      <c r="J5" s="382"/>
      <c r="L5" s="312"/>
      <c r="M5" s="312"/>
      <c r="O5" s="311"/>
    </row>
    <row r="6" spans="1:81" s="393" customFormat="1" outlineLevel="1">
      <c r="A6" s="387"/>
      <c r="B6" s="385"/>
      <c r="C6" s="1187"/>
      <c r="D6" s="386"/>
      <c r="E6" s="316"/>
      <c r="F6" s="314"/>
      <c r="G6" s="316"/>
      <c r="H6" s="312"/>
      <c r="I6" s="311"/>
      <c r="J6" s="382" t="s">
        <v>2358</v>
      </c>
      <c r="L6" s="312"/>
      <c r="M6" s="312"/>
      <c r="O6" s="311"/>
    </row>
    <row r="7" spans="1:81" s="214" customFormat="1" outlineLevel="1">
      <c r="A7" s="379" t="s">
        <v>1398</v>
      </c>
      <c r="B7" s="388"/>
      <c r="C7" s="1187"/>
      <c r="D7" s="388"/>
      <c r="E7" s="316"/>
      <c r="F7" s="314"/>
      <c r="G7" s="316"/>
      <c r="H7" s="312"/>
      <c r="I7" s="311"/>
      <c r="J7" s="382"/>
      <c r="L7" s="306"/>
      <c r="M7" s="306"/>
      <c r="O7" s="172"/>
    </row>
    <row r="8" spans="1:81" s="214" customFormat="1" ht="23.4">
      <c r="A8" s="1305" t="s">
        <v>3</v>
      </c>
      <c r="B8" s="1307" t="s">
        <v>0</v>
      </c>
      <c r="C8" s="1309" t="s">
        <v>5</v>
      </c>
      <c r="D8" s="1305" t="s">
        <v>4</v>
      </c>
      <c r="E8" s="1311" t="s">
        <v>6</v>
      </c>
      <c r="F8" s="1312"/>
      <c r="G8" s="1311" t="s">
        <v>7</v>
      </c>
      <c r="H8" s="1312"/>
      <c r="I8" s="1313" t="s">
        <v>35</v>
      </c>
      <c r="J8" s="1315" t="s">
        <v>1</v>
      </c>
      <c r="L8" s="1313" t="s">
        <v>1686</v>
      </c>
      <c r="M8" s="1313" t="s">
        <v>1687</v>
      </c>
      <c r="O8" s="1313" t="s">
        <v>1908</v>
      </c>
    </row>
    <row r="9" spans="1:81" s="214" customFormat="1" ht="23.4">
      <c r="A9" s="1306"/>
      <c r="B9" s="1308"/>
      <c r="C9" s="1310"/>
      <c r="D9" s="1306"/>
      <c r="E9" s="394" t="s">
        <v>9</v>
      </c>
      <c r="F9" s="394" t="s">
        <v>116</v>
      </c>
      <c r="G9" s="394" t="s">
        <v>9</v>
      </c>
      <c r="H9" s="394" t="s">
        <v>116</v>
      </c>
      <c r="I9" s="1314"/>
      <c r="J9" s="1316"/>
      <c r="L9" s="1314"/>
      <c r="M9" s="1314"/>
      <c r="O9" s="1314"/>
    </row>
    <row r="10" spans="1:81" ht="24.6" customHeight="1">
      <c r="A10" s="215">
        <v>1</v>
      </c>
      <c r="B10" s="216" t="s">
        <v>36</v>
      </c>
      <c r="C10" s="124"/>
      <c r="D10" s="217"/>
      <c r="E10" s="317"/>
      <c r="F10" s="125"/>
      <c r="G10" s="317"/>
      <c r="H10" s="125"/>
      <c r="I10" s="126"/>
      <c r="J10" s="218"/>
      <c r="K10" s="357"/>
      <c r="L10" s="124"/>
      <c r="M10" s="124"/>
      <c r="N10" s="357"/>
      <c r="O10" s="206"/>
      <c r="P10" s="357"/>
      <c r="Q10" s="357"/>
      <c r="R10" s="357"/>
      <c r="S10" s="357"/>
      <c r="T10" s="357"/>
      <c r="U10" s="357"/>
      <c r="V10" s="357"/>
      <c r="W10" s="357"/>
      <c r="X10" s="357"/>
      <c r="Y10" s="357"/>
      <c r="Z10" s="357"/>
      <c r="AA10" s="357"/>
      <c r="AB10" s="357"/>
      <c r="AC10" s="357"/>
      <c r="AD10" s="357"/>
      <c r="AE10" s="357"/>
      <c r="AF10" s="357"/>
      <c r="AG10" s="357"/>
      <c r="AH10" s="357"/>
      <c r="AI10" s="357"/>
      <c r="AJ10" s="357"/>
      <c r="AK10" s="357"/>
      <c r="AL10" s="357"/>
      <c r="AM10" s="357"/>
      <c r="AN10" s="357"/>
      <c r="AO10" s="357"/>
      <c r="AP10" s="357"/>
      <c r="AQ10" s="357"/>
      <c r="AR10" s="357"/>
      <c r="AS10" s="357"/>
      <c r="AT10" s="357"/>
      <c r="AU10" s="357"/>
      <c r="AV10" s="357"/>
      <c r="AW10" s="357"/>
      <c r="AX10" s="357"/>
      <c r="AY10" s="357"/>
      <c r="AZ10" s="357"/>
      <c r="BA10" s="357"/>
      <c r="BB10" s="357"/>
      <c r="BC10" s="357"/>
      <c r="BD10" s="357"/>
      <c r="BE10" s="357"/>
      <c r="BF10" s="357"/>
      <c r="BG10" s="357"/>
      <c r="BH10" s="357"/>
      <c r="BI10" s="357"/>
      <c r="BJ10" s="357"/>
      <c r="BK10" s="357"/>
      <c r="BL10" s="357"/>
      <c r="BM10" s="357"/>
      <c r="BN10" s="357"/>
      <c r="BO10" s="357"/>
      <c r="BP10" s="357"/>
      <c r="BQ10" s="357"/>
      <c r="BR10" s="357"/>
      <c r="BS10" s="357"/>
      <c r="BT10" s="357"/>
      <c r="BU10" s="357"/>
      <c r="BV10" s="357"/>
      <c r="BW10" s="357"/>
      <c r="BX10" s="357"/>
      <c r="BY10" s="357"/>
      <c r="BZ10" s="357"/>
      <c r="CA10" s="357"/>
      <c r="CB10" s="357"/>
      <c r="CC10" s="357"/>
    </row>
    <row r="11" spans="1:81" ht="24.6" customHeight="1" outlineLevel="1">
      <c r="A11" s="219">
        <v>1.1000000000000001</v>
      </c>
      <c r="B11" s="216" t="s">
        <v>123</v>
      </c>
      <c r="C11" s="124"/>
      <c r="D11" s="220"/>
      <c r="E11" s="317"/>
      <c r="F11" s="125"/>
      <c r="G11" s="317"/>
      <c r="H11" s="125"/>
      <c r="I11" s="125"/>
      <c r="J11" s="218"/>
      <c r="K11" s="357"/>
      <c r="L11" s="147"/>
      <c r="M11" s="156"/>
      <c r="N11" s="357"/>
      <c r="O11" s="221"/>
      <c r="P11" s="357"/>
      <c r="Q11" s="357"/>
      <c r="R11" s="357"/>
      <c r="S11" s="357"/>
      <c r="T11" s="357"/>
      <c r="U11" s="357"/>
      <c r="V11" s="357"/>
      <c r="W11" s="357"/>
      <c r="X11" s="357"/>
      <c r="Y11" s="357"/>
      <c r="Z11" s="357"/>
      <c r="AA11" s="357"/>
      <c r="AB11" s="357"/>
      <c r="AC11" s="357"/>
      <c r="AD11" s="357"/>
      <c r="AE11" s="357"/>
      <c r="AF11" s="357"/>
      <c r="AG11" s="357"/>
      <c r="AH11" s="357"/>
      <c r="AI11" s="357"/>
      <c r="AJ11" s="357"/>
      <c r="AK11" s="357"/>
      <c r="AL11" s="357"/>
      <c r="AM11" s="357"/>
      <c r="AN11" s="357"/>
      <c r="AO11" s="357"/>
      <c r="AP11" s="357"/>
      <c r="AQ11" s="357"/>
      <c r="AR11" s="357"/>
      <c r="AS11" s="357"/>
      <c r="AT11" s="357"/>
      <c r="AU11" s="357"/>
      <c r="AV11" s="357"/>
      <c r="AW11" s="357"/>
      <c r="AX11" s="357"/>
      <c r="AY11" s="357"/>
      <c r="AZ11" s="357"/>
      <c r="BA11" s="357"/>
      <c r="BB11" s="357"/>
      <c r="BC11" s="357"/>
      <c r="BD11" s="357"/>
      <c r="BE11" s="357"/>
      <c r="BF11" s="357"/>
      <c r="BG11" s="357"/>
      <c r="BH11" s="357"/>
      <c r="BI11" s="357"/>
      <c r="BJ11" s="357"/>
      <c r="BK11" s="357"/>
      <c r="BL11" s="357"/>
      <c r="BM11" s="357"/>
      <c r="BN11" s="357"/>
      <c r="BO11" s="357"/>
      <c r="BP11" s="357"/>
      <c r="BQ11" s="357"/>
      <c r="BR11" s="357"/>
      <c r="BS11" s="357"/>
      <c r="BT11" s="357"/>
      <c r="BU11" s="357"/>
      <c r="BV11" s="357"/>
      <c r="BW11" s="357"/>
      <c r="BX11" s="357"/>
      <c r="BY11" s="357"/>
      <c r="BZ11" s="357"/>
      <c r="CA11" s="357"/>
      <c r="CB11" s="357"/>
      <c r="CC11" s="357"/>
    </row>
    <row r="12" spans="1:81" ht="24.6" customHeight="1" outlineLevel="2">
      <c r="A12" s="67"/>
      <c r="B12" s="68" t="s">
        <v>243</v>
      </c>
      <c r="C12" s="118">
        <v>1</v>
      </c>
      <c r="D12" s="72" t="s">
        <v>2</v>
      </c>
      <c r="E12" s="60"/>
      <c r="F12" s="89"/>
      <c r="G12" s="60"/>
      <c r="H12" s="89"/>
      <c r="I12" s="89"/>
      <c r="J12" s="356"/>
      <c r="K12" s="376"/>
      <c r="L12" s="118" t="e">
        <f>VLOOKUP($O12,#REF!,6,FALSE)</f>
        <v>#REF!</v>
      </c>
      <c r="M12" s="118" t="s">
        <v>3110</v>
      </c>
      <c r="N12" s="357"/>
      <c r="O12" s="205" t="s">
        <v>2511</v>
      </c>
      <c r="P12" s="357"/>
      <c r="Q12" s="357"/>
      <c r="R12" s="891"/>
      <c r="S12" s="357"/>
      <c r="T12" s="357"/>
      <c r="U12" s="357"/>
      <c r="V12" s="357"/>
      <c r="W12" s="357"/>
      <c r="X12" s="357"/>
      <c r="Y12" s="357"/>
      <c r="Z12" s="357"/>
      <c r="AA12" s="357"/>
      <c r="AB12" s="357"/>
      <c r="AC12" s="357"/>
      <c r="AD12" s="357"/>
      <c r="AE12" s="357"/>
      <c r="AF12" s="357"/>
      <c r="AG12" s="357"/>
      <c r="AH12" s="357"/>
      <c r="AI12" s="357"/>
      <c r="AJ12" s="357"/>
      <c r="AK12" s="357"/>
      <c r="AL12" s="357"/>
      <c r="AM12" s="357"/>
      <c r="AN12" s="357"/>
      <c r="AO12" s="357"/>
      <c r="AP12" s="357"/>
      <c r="AQ12" s="357"/>
      <c r="AR12" s="357"/>
      <c r="AS12" s="357"/>
      <c r="AT12" s="357"/>
      <c r="AU12" s="357"/>
      <c r="AV12" s="357"/>
      <c r="AW12" s="357"/>
      <c r="AX12" s="357"/>
      <c r="AY12" s="357"/>
      <c r="AZ12" s="357"/>
      <c r="BA12" s="357"/>
      <c r="BB12" s="357"/>
      <c r="BC12" s="357"/>
      <c r="BD12" s="357"/>
      <c r="BE12" s="357"/>
      <c r="BF12" s="357"/>
      <c r="BG12" s="357"/>
      <c r="BH12" s="357"/>
      <c r="BI12" s="357"/>
      <c r="BJ12" s="357"/>
      <c r="BK12" s="357"/>
      <c r="BL12" s="357"/>
      <c r="BM12" s="357"/>
      <c r="BN12" s="357"/>
      <c r="BO12" s="357"/>
      <c r="BP12" s="357"/>
      <c r="BQ12" s="357"/>
      <c r="BR12" s="357"/>
      <c r="BS12" s="357"/>
      <c r="BT12" s="357"/>
      <c r="BU12" s="357"/>
      <c r="BV12" s="357"/>
      <c r="BW12" s="357"/>
      <c r="BX12" s="357"/>
      <c r="BY12" s="357"/>
      <c r="BZ12" s="357"/>
      <c r="CA12" s="357"/>
      <c r="CB12" s="357"/>
      <c r="CC12" s="357"/>
    </row>
    <row r="13" spans="1:81" ht="24.6" customHeight="1" outlineLevel="2">
      <c r="A13" s="67"/>
      <c r="B13" s="69" t="s">
        <v>244</v>
      </c>
      <c r="C13" s="70"/>
      <c r="D13" s="74"/>
      <c r="E13" s="318"/>
      <c r="F13" s="71"/>
      <c r="G13" s="318"/>
      <c r="H13" s="71"/>
      <c r="I13" s="71"/>
      <c r="J13" s="222"/>
      <c r="K13" s="357"/>
      <c r="L13" s="148"/>
      <c r="M13" s="149"/>
      <c r="N13" s="357"/>
      <c r="O13" s="204"/>
      <c r="P13" s="357"/>
      <c r="Q13" s="357"/>
      <c r="R13" s="891"/>
      <c r="S13" s="357"/>
      <c r="T13" s="357"/>
      <c r="U13" s="357"/>
      <c r="V13" s="357"/>
      <c r="W13" s="357"/>
      <c r="X13" s="357"/>
      <c r="Y13" s="357"/>
      <c r="Z13" s="357"/>
      <c r="AA13" s="357"/>
      <c r="AB13" s="357"/>
      <c r="AC13" s="357"/>
      <c r="AD13" s="357"/>
      <c r="AE13" s="357"/>
      <c r="AF13" s="357"/>
      <c r="AG13" s="357"/>
      <c r="AH13" s="357"/>
      <c r="AI13" s="357"/>
      <c r="AJ13" s="357"/>
      <c r="AK13" s="357"/>
      <c r="AL13" s="357"/>
      <c r="AM13" s="357"/>
      <c r="AN13" s="357"/>
      <c r="AO13" s="357"/>
      <c r="AP13" s="357"/>
      <c r="AQ13" s="357"/>
      <c r="AR13" s="357"/>
      <c r="AS13" s="357"/>
      <c r="AT13" s="357"/>
      <c r="AU13" s="357"/>
      <c r="AV13" s="357"/>
      <c r="AW13" s="357"/>
      <c r="AX13" s="357"/>
      <c r="AY13" s="357"/>
      <c r="AZ13" s="357"/>
      <c r="BA13" s="357"/>
      <c r="BB13" s="357"/>
      <c r="BC13" s="357"/>
      <c r="BD13" s="357"/>
      <c r="BE13" s="357"/>
      <c r="BF13" s="357"/>
      <c r="BG13" s="357"/>
      <c r="BH13" s="357"/>
      <c r="BI13" s="357"/>
      <c r="BJ13" s="357"/>
      <c r="BK13" s="357"/>
      <c r="BL13" s="357"/>
      <c r="BM13" s="357"/>
      <c r="BN13" s="357"/>
      <c r="BO13" s="357"/>
      <c r="BP13" s="357"/>
      <c r="BQ13" s="357"/>
      <c r="BR13" s="357"/>
      <c r="BS13" s="357"/>
      <c r="BT13" s="357"/>
      <c r="BU13" s="357"/>
      <c r="BV13" s="357"/>
      <c r="BW13" s="357"/>
      <c r="BX13" s="357"/>
      <c r="BY13" s="357"/>
      <c r="BZ13" s="357"/>
      <c r="CA13" s="357"/>
      <c r="CB13" s="357"/>
      <c r="CC13" s="357"/>
    </row>
    <row r="14" spans="1:81" ht="24.6" customHeight="1" outlineLevel="2">
      <c r="A14" s="67"/>
      <c r="B14" s="68" t="s">
        <v>245</v>
      </c>
      <c r="C14" s="118">
        <v>1</v>
      </c>
      <c r="D14" s="72" t="s">
        <v>2</v>
      </c>
      <c r="E14" s="60"/>
      <c r="F14" s="89"/>
      <c r="G14" s="60"/>
      <c r="H14" s="89"/>
      <c r="I14" s="89"/>
      <c r="J14" s="356"/>
      <c r="K14" s="376"/>
      <c r="L14" s="118" t="e">
        <f>VLOOKUP($O14,#REF!,6,FALSE)</f>
        <v>#REF!</v>
      </c>
      <c r="M14" s="118" t="s">
        <v>3110</v>
      </c>
      <c r="N14" s="357"/>
      <c r="O14" s="205" t="s">
        <v>2512</v>
      </c>
      <c r="P14" s="357"/>
      <c r="Q14" s="357"/>
      <c r="R14" s="891"/>
      <c r="S14" s="357"/>
      <c r="T14" s="357"/>
      <c r="U14" s="357"/>
      <c r="V14" s="357"/>
      <c r="W14" s="357"/>
      <c r="X14" s="357"/>
      <c r="Y14" s="357"/>
      <c r="Z14" s="357"/>
      <c r="AA14" s="357"/>
      <c r="AB14" s="357"/>
      <c r="AC14" s="357"/>
      <c r="AD14" s="357"/>
      <c r="AE14" s="357"/>
      <c r="AF14" s="357"/>
      <c r="AG14" s="357"/>
      <c r="AH14" s="357"/>
      <c r="AI14" s="357"/>
      <c r="AJ14" s="357"/>
      <c r="AK14" s="357"/>
      <c r="AL14" s="357"/>
      <c r="AM14" s="357"/>
      <c r="AN14" s="357"/>
      <c r="AO14" s="357"/>
      <c r="AP14" s="357"/>
      <c r="AQ14" s="357"/>
      <c r="AR14" s="357"/>
      <c r="AS14" s="357"/>
      <c r="AT14" s="357"/>
      <c r="AU14" s="357"/>
      <c r="AV14" s="357"/>
      <c r="AW14" s="357"/>
      <c r="AX14" s="357"/>
      <c r="AY14" s="357"/>
      <c r="AZ14" s="357"/>
      <c r="BA14" s="357"/>
      <c r="BB14" s="357"/>
      <c r="BC14" s="357"/>
      <c r="BD14" s="357"/>
      <c r="BE14" s="357"/>
      <c r="BF14" s="357"/>
      <c r="BG14" s="357"/>
      <c r="BH14" s="357"/>
      <c r="BI14" s="357"/>
      <c r="BJ14" s="357"/>
      <c r="BK14" s="357"/>
      <c r="BL14" s="357"/>
      <c r="BM14" s="357"/>
      <c r="BN14" s="357"/>
      <c r="BO14" s="357"/>
      <c r="BP14" s="357"/>
      <c r="BQ14" s="357"/>
      <c r="BR14" s="357"/>
      <c r="BS14" s="357"/>
      <c r="BT14" s="357"/>
      <c r="BU14" s="357"/>
      <c r="BV14" s="357"/>
      <c r="BW14" s="357"/>
      <c r="BX14" s="357"/>
      <c r="BY14" s="357"/>
      <c r="BZ14" s="357"/>
      <c r="CA14" s="357"/>
      <c r="CB14" s="357"/>
      <c r="CC14" s="357"/>
    </row>
    <row r="15" spans="1:81" ht="24.6" customHeight="1" outlineLevel="2">
      <c r="A15" s="67"/>
      <c r="B15" s="69" t="s">
        <v>3029</v>
      </c>
      <c r="C15" s="70"/>
      <c r="D15" s="74"/>
      <c r="E15" s="318"/>
      <c r="F15" s="71"/>
      <c r="G15" s="318"/>
      <c r="H15" s="71"/>
      <c r="I15" s="71"/>
      <c r="J15" s="222"/>
      <c r="K15" s="357"/>
      <c r="L15" s="148"/>
      <c r="M15" s="149"/>
      <c r="N15" s="357"/>
      <c r="O15" s="204"/>
      <c r="P15" s="357"/>
      <c r="Q15" s="357"/>
      <c r="R15" s="891"/>
      <c r="S15" s="357"/>
      <c r="T15" s="357"/>
      <c r="U15" s="357"/>
      <c r="V15" s="357"/>
      <c r="W15" s="357"/>
      <c r="X15" s="357"/>
      <c r="Y15" s="357"/>
      <c r="Z15" s="357"/>
      <c r="AA15" s="357"/>
      <c r="AB15" s="357"/>
      <c r="AC15" s="357"/>
      <c r="AD15" s="357"/>
      <c r="AE15" s="357"/>
      <c r="AF15" s="357"/>
      <c r="AG15" s="357"/>
      <c r="AH15" s="357"/>
      <c r="AI15" s="357"/>
      <c r="AJ15" s="357"/>
      <c r="AK15" s="357"/>
      <c r="AL15" s="357"/>
      <c r="AM15" s="357"/>
      <c r="AN15" s="357"/>
      <c r="AO15" s="357"/>
      <c r="AP15" s="357"/>
      <c r="AQ15" s="357"/>
      <c r="AR15" s="357"/>
      <c r="AS15" s="357"/>
      <c r="AT15" s="357"/>
      <c r="AU15" s="357"/>
      <c r="AV15" s="357"/>
      <c r="AW15" s="357"/>
      <c r="AX15" s="357"/>
      <c r="AY15" s="357"/>
      <c r="AZ15" s="357"/>
      <c r="BA15" s="357"/>
      <c r="BB15" s="357"/>
      <c r="BC15" s="357"/>
      <c r="BD15" s="357"/>
      <c r="BE15" s="357"/>
      <c r="BF15" s="357"/>
      <c r="BG15" s="357"/>
      <c r="BH15" s="357"/>
      <c r="BI15" s="357"/>
      <c r="BJ15" s="357"/>
      <c r="BK15" s="357"/>
      <c r="BL15" s="357"/>
      <c r="BM15" s="357"/>
      <c r="BN15" s="357"/>
      <c r="BO15" s="357"/>
      <c r="BP15" s="357"/>
      <c r="BQ15" s="357"/>
      <c r="BR15" s="357"/>
      <c r="BS15" s="357"/>
      <c r="BT15" s="357"/>
      <c r="BU15" s="357"/>
      <c r="BV15" s="357"/>
      <c r="BW15" s="357"/>
      <c r="BX15" s="357"/>
      <c r="BY15" s="357"/>
      <c r="BZ15" s="357"/>
      <c r="CA15" s="357"/>
      <c r="CB15" s="357"/>
      <c r="CC15" s="357"/>
    </row>
    <row r="16" spans="1:81" ht="24.6" customHeight="1" outlineLevel="2">
      <c r="A16" s="67"/>
      <c r="B16" s="68" t="s">
        <v>246</v>
      </c>
      <c r="C16" s="118">
        <v>1</v>
      </c>
      <c r="D16" s="72" t="s">
        <v>2</v>
      </c>
      <c r="E16" s="60"/>
      <c r="F16" s="89"/>
      <c r="G16" s="60"/>
      <c r="H16" s="89"/>
      <c r="I16" s="89"/>
      <c r="J16" s="356"/>
      <c r="K16" s="376"/>
      <c r="L16" s="118" t="e">
        <f>VLOOKUP($O16,#REF!,6,FALSE)</f>
        <v>#REF!</v>
      </c>
      <c r="M16" s="118" t="s">
        <v>3110</v>
      </c>
      <c r="N16" s="357"/>
      <c r="O16" s="205" t="s">
        <v>2513</v>
      </c>
      <c r="P16" s="357"/>
      <c r="Q16" s="357"/>
      <c r="R16" s="891"/>
      <c r="S16" s="357"/>
      <c r="T16" s="357"/>
      <c r="U16" s="357"/>
      <c r="V16" s="357"/>
      <c r="W16" s="357"/>
      <c r="X16" s="357"/>
      <c r="Y16" s="357"/>
      <c r="Z16" s="357"/>
      <c r="AA16" s="357"/>
      <c r="AB16" s="357"/>
      <c r="AC16" s="357"/>
      <c r="AD16" s="357"/>
      <c r="AE16" s="357"/>
      <c r="AF16" s="357"/>
      <c r="AG16" s="357"/>
      <c r="AH16" s="357"/>
      <c r="AI16" s="357"/>
      <c r="AJ16" s="357"/>
      <c r="AK16" s="357"/>
      <c r="AL16" s="357"/>
      <c r="AM16" s="357"/>
      <c r="AN16" s="357"/>
      <c r="AO16" s="357"/>
      <c r="AP16" s="357"/>
      <c r="AQ16" s="357"/>
      <c r="AR16" s="357"/>
      <c r="AS16" s="357"/>
      <c r="AT16" s="357"/>
      <c r="AU16" s="357"/>
      <c r="AV16" s="357"/>
      <c r="AW16" s="357"/>
      <c r="AX16" s="357"/>
      <c r="AY16" s="357"/>
      <c r="AZ16" s="357"/>
      <c r="BA16" s="357"/>
      <c r="BB16" s="357"/>
      <c r="BC16" s="357"/>
      <c r="BD16" s="357"/>
      <c r="BE16" s="357"/>
      <c r="BF16" s="357"/>
      <c r="BG16" s="357"/>
      <c r="BH16" s="357"/>
      <c r="BI16" s="357"/>
      <c r="BJ16" s="357"/>
      <c r="BK16" s="357"/>
      <c r="BL16" s="357"/>
      <c r="BM16" s="357"/>
      <c r="BN16" s="357"/>
      <c r="BO16" s="357"/>
      <c r="BP16" s="357"/>
      <c r="BQ16" s="357"/>
      <c r="BR16" s="357"/>
      <c r="BS16" s="357"/>
      <c r="BT16" s="357"/>
      <c r="BU16" s="357"/>
      <c r="BV16" s="357"/>
      <c r="BW16" s="357"/>
      <c r="BX16" s="357"/>
      <c r="BY16" s="357"/>
      <c r="BZ16" s="357"/>
      <c r="CA16" s="357"/>
      <c r="CB16" s="357"/>
      <c r="CC16" s="357"/>
    </row>
    <row r="17" spans="1:81" ht="24.6" customHeight="1" outlineLevel="2">
      <c r="A17" s="67"/>
      <c r="B17" s="69" t="s">
        <v>247</v>
      </c>
      <c r="C17" s="70"/>
      <c r="D17" s="74"/>
      <c r="E17" s="318"/>
      <c r="F17" s="71"/>
      <c r="G17" s="318"/>
      <c r="H17" s="71"/>
      <c r="I17" s="71"/>
      <c r="J17" s="222"/>
      <c r="K17" s="357"/>
      <c r="L17" s="148"/>
      <c r="M17" s="149"/>
      <c r="N17" s="357"/>
      <c r="O17" s="204"/>
      <c r="P17" s="357"/>
      <c r="Q17" s="357"/>
      <c r="R17" s="891"/>
      <c r="S17" s="357"/>
      <c r="T17" s="357"/>
      <c r="U17" s="357"/>
      <c r="V17" s="357"/>
      <c r="W17" s="357"/>
      <c r="X17" s="357"/>
      <c r="Y17" s="357"/>
      <c r="Z17" s="357"/>
      <c r="AA17" s="357"/>
      <c r="AB17" s="357"/>
      <c r="AC17" s="357"/>
      <c r="AD17" s="357"/>
      <c r="AE17" s="357"/>
      <c r="AF17" s="357"/>
      <c r="AG17" s="357"/>
      <c r="AH17" s="357"/>
      <c r="AI17" s="357"/>
      <c r="AJ17" s="357"/>
      <c r="AK17" s="357"/>
      <c r="AL17" s="357"/>
      <c r="AM17" s="357"/>
      <c r="AN17" s="357"/>
      <c r="AO17" s="357"/>
      <c r="AP17" s="357"/>
      <c r="AQ17" s="357"/>
      <c r="AR17" s="357"/>
      <c r="AS17" s="357"/>
      <c r="AT17" s="357"/>
      <c r="AU17" s="357"/>
      <c r="AV17" s="357"/>
      <c r="AW17" s="357"/>
      <c r="AX17" s="357"/>
      <c r="AY17" s="357"/>
      <c r="AZ17" s="357"/>
      <c r="BA17" s="357"/>
      <c r="BB17" s="357"/>
      <c r="BC17" s="357"/>
      <c r="BD17" s="357"/>
      <c r="BE17" s="357"/>
      <c r="BF17" s="357"/>
      <c r="BG17" s="357"/>
      <c r="BH17" s="357"/>
      <c r="BI17" s="357"/>
      <c r="BJ17" s="357"/>
      <c r="BK17" s="357"/>
      <c r="BL17" s="357"/>
      <c r="BM17" s="357"/>
      <c r="BN17" s="357"/>
      <c r="BO17" s="357"/>
      <c r="BP17" s="357"/>
      <c r="BQ17" s="357"/>
      <c r="BR17" s="357"/>
      <c r="BS17" s="357"/>
      <c r="BT17" s="357"/>
      <c r="BU17" s="357"/>
      <c r="BV17" s="357"/>
      <c r="BW17" s="357"/>
      <c r="BX17" s="357"/>
      <c r="BY17" s="357"/>
      <c r="BZ17" s="357"/>
      <c r="CA17" s="357"/>
      <c r="CB17" s="357"/>
      <c r="CC17" s="357"/>
    </row>
    <row r="18" spans="1:81" ht="24.6" customHeight="1" outlineLevel="1">
      <c r="A18" s="608"/>
      <c r="B18" s="609" t="s">
        <v>124</v>
      </c>
      <c r="C18" s="544"/>
      <c r="D18" s="610"/>
      <c r="E18" s="611"/>
      <c r="F18" s="612"/>
      <c r="G18" s="611"/>
      <c r="H18" s="612"/>
      <c r="I18" s="612"/>
      <c r="J18" s="613"/>
      <c r="K18" s="357"/>
      <c r="L18" s="614"/>
      <c r="M18" s="615"/>
      <c r="N18" s="357"/>
      <c r="O18" s="616"/>
      <c r="P18" s="357"/>
      <c r="Q18" s="357"/>
      <c r="R18" s="891"/>
      <c r="S18" s="357"/>
      <c r="T18" s="357"/>
      <c r="U18" s="357"/>
      <c r="V18" s="357"/>
      <c r="W18" s="357"/>
      <c r="X18" s="357"/>
      <c r="Y18" s="357"/>
      <c r="Z18" s="357"/>
      <c r="AA18" s="357"/>
      <c r="AB18" s="357"/>
      <c r="AC18" s="357"/>
      <c r="AD18" s="357"/>
      <c r="AE18" s="357"/>
      <c r="AF18" s="357"/>
      <c r="AG18" s="357"/>
      <c r="AH18" s="357"/>
      <c r="AI18" s="357"/>
      <c r="AJ18" s="357"/>
      <c r="AK18" s="357"/>
      <c r="AL18" s="357"/>
      <c r="AM18" s="357"/>
      <c r="AN18" s="357"/>
      <c r="AO18" s="357"/>
      <c r="AP18" s="357"/>
      <c r="AQ18" s="357"/>
      <c r="AR18" s="357"/>
      <c r="AS18" s="357"/>
      <c r="AT18" s="357"/>
      <c r="AU18" s="357"/>
      <c r="AV18" s="357"/>
      <c r="AW18" s="357"/>
      <c r="AX18" s="357"/>
      <c r="AY18" s="357"/>
      <c r="AZ18" s="357"/>
      <c r="BA18" s="357"/>
      <c r="BB18" s="357"/>
      <c r="BC18" s="357"/>
      <c r="BD18" s="357"/>
      <c r="BE18" s="357"/>
      <c r="BF18" s="357"/>
      <c r="BG18" s="357"/>
      <c r="BH18" s="357"/>
      <c r="BI18" s="357"/>
      <c r="BJ18" s="357"/>
      <c r="BK18" s="357"/>
      <c r="BL18" s="357"/>
      <c r="BM18" s="357"/>
      <c r="BN18" s="357"/>
      <c r="BO18" s="357"/>
      <c r="BP18" s="357"/>
      <c r="BQ18" s="357"/>
      <c r="BR18" s="357"/>
      <c r="BS18" s="357"/>
      <c r="BT18" s="357"/>
      <c r="BU18" s="357"/>
      <c r="BV18" s="357"/>
      <c r="BW18" s="357"/>
      <c r="BX18" s="357"/>
      <c r="BY18" s="357"/>
      <c r="BZ18" s="357"/>
      <c r="CA18" s="357"/>
      <c r="CB18" s="357"/>
      <c r="CC18" s="357"/>
    </row>
    <row r="19" spans="1:81" ht="24.6" customHeight="1" outlineLevel="1">
      <c r="A19" s="219">
        <v>1.2</v>
      </c>
      <c r="B19" s="216" t="s">
        <v>252</v>
      </c>
      <c r="C19" s="126"/>
      <c r="D19" s="220"/>
      <c r="E19" s="317"/>
      <c r="F19" s="125"/>
      <c r="G19" s="317"/>
      <c r="H19" s="125"/>
      <c r="I19" s="125"/>
      <c r="J19" s="218"/>
      <c r="K19" s="357"/>
      <c r="L19" s="124"/>
      <c r="M19" s="226"/>
      <c r="N19" s="357"/>
      <c r="O19" s="206"/>
      <c r="P19" s="357"/>
      <c r="Q19" s="357"/>
      <c r="R19" s="891"/>
      <c r="S19" s="357"/>
      <c r="T19" s="357"/>
      <c r="U19" s="357"/>
      <c r="V19" s="357"/>
      <c r="W19" s="357"/>
      <c r="X19" s="357"/>
      <c r="Y19" s="357"/>
      <c r="Z19" s="357"/>
      <c r="AA19" s="357"/>
      <c r="AB19" s="357"/>
      <c r="AC19" s="357"/>
      <c r="AD19" s="357"/>
      <c r="AE19" s="357"/>
      <c r="AF19" s="357"/>
      <c r="AG19" s="357"/>
      <c r="AH19" s="357"/>
      <c r="AI19" s="357"/>
      <c r="AJ19" s="357"/>
      <c r="AK19" s="357"/>
      <c r="AL19" s="357"/>
      <c r="AM19" s="357"/>
      <c r="AN19" s="357"/>
      <c r="AO19" s="357"/>
      <c r="AP19" s="357"/>
      <c r="AQ19" s="357"/>
      <c r="AR19" s="357"/>
      <c r="AS19" s="357"/>
      <c r="AT19" s="357"/>
      <c r="AU19" s="357"/>
      <c r="AV19" s="357"/>
      <c r="AW19" s="357"/>
      <c r="AX19" s="357"/>
      <c r="AY19" s="357"/>
      <c r="AZ19" s="357"/>
      <c r="BA19" s="357"/>
      <c r="BB19" s="357"/>
      <c r="BC19" s="357"/>
      <c r="BD19" s="357"/>
      <c r="BE19" s="357"/>
      <c r="BF19" s="357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  <c r="BR19" s="357"/>
      <c r="BS19" s="357"/>
      <c r="BT19" s="357"/>
      <c r="BU19" s="357"/>
      <c r="BV19" s="357"/>
      <c r="BW19" s="357"/>
      <c r="BX19" s="357"/>
      <c r="BY19" s="357"/>
      <c r="BZ19" s="357"/>
      <c r="CA19" s="357"/>
      <c r="CB19" s="357"/>
      <c r="CC19" s="357"/>
    </row>
    <row r="20" spans="1:81" ht="24.6" customHeight="1" outlineLevel="2">
      <c r="A20" s="67"/>
      <c r="B20" s="69"/>
      <c r="C20" s="118"/>
      <c r="D20" s="72"/>
      <c r="E20" s="60"/>
      <c r="F20" s="89"/>
      <c r="G20" s="60"/>
      <c r="H20" s="89"/>
      <c r="I20" s="89"/>
      <c r="J20" s="356"/>
      <c r="K20" s="376"/>
      <c r="L20" s="118" t="s">
        <v>3022</v>
      </c>
      <c r="M20" s="118" t="s">
        <v>3022</v>
      </c>
      <c r="N20" s="357"/>
      <c r="O20" s="205" t="s">
        <v>2514</v>
      </c>
      <c r="P20" s="357"/>
      <c r="Q20" s="357"/>
      <c r="R20" s="891"/>
      <c r="S20" s="357"/>
      <c r="T20" s="357"/>
      <c r="U20" s="357"/>
      <c r="V20" s="357"/>
      <c r="W20" s="357"/>
      <c r="X20" s="357"/>
      <c r="Y20" s="357"/>
      <c r="Z20" s="357"/>
      <c r="AA20" s="357"/>
      <c r="AB20" s="357"/>
      <c r="AC20" s="357"/>
      <c r="AD20" s="357"/>
      <c r="AE20" s="357"/>
      <c r="AF20" s="357"/>
      <c r="AG20" s="357"/>
      <c r="AH20" s="357"/>
      <c r="AI20" s="357"/>
      <c r="AJ20" s="357"/>
      <c r="AK20" s="357"/>
      <c r="AL20" s="357"/>
      <c r="AM20" s="357"/>
      <c r="AN20" s="357"/>
      <c r="AO20" s="357"/>
      <c r="AP20" s="357"/>
      <c r="AQ20" s="357"/>
      <c r="AR20" s="357"/>
      <c r="AS20" s="357"/>
      <c r="AT20" s="357"/>
      <c r="AU20" s="357"/>
      <c r="AV20" s="357"/>
      <c r="AW20" s="357"/>
      <c r="AX20" s="357"/>
      <c r="AY20" s="357"/>
      <c r="AZ20" s="357"/>
      <c r="BA20" s="357"/>
      <c r="BB20" s="357"/>
      <c r="BC20" s="357"/>
      <c r="BD20" s="357"/>
      <c r="BE20" s="357"/>
      <c r="BF20" s="357"/>
      <c r="BG20" s="357"/>
      <c r="BH20" s="357"/>
      <c r="BI20" s="357"/>
      <c r="BJ20" s="357"/>
      <c r="BK20" s="357"/>
      <c r="BL20" s="357"/>
      <c r="BM20" s="357"/>
      <c r="BN20" s="357"/>
      <c r="BO20" s="357"/>
      <c r="BP20" s="357"/>
      <c r="BQ20" s="357"/>
      <c r="BR20" s="357"/>
      <c r="BS20" s="357"/>
      <c r="BT20" s="357"/>
      <c r="BU20" s="357"/>
      <c r="BV20" s="357"/>
      <c r="BW20" s="357"/>
      <c r="BX20" s="357"/>
      <c r="BY20" s="357"/>
      <c r="BZ20" s="357"/>
      <c r="CA20" s="357"/>
      <c r="CB20" s="357"/>
      <c r="CC20" s="357"/>
    </row>
    <row r="21" spans="1:81" ht="24.6" customHeight="1" outlineLevel="2">
      <c r="A21" s="67"/>
      <c r="B21" s="69" t="s">
        <v>249</v>
      </c>
      <c r="C21" s="118">
        <v>125</v>
      </c>
      <c r="D21" s="72" t="s">
        <v>2</v>
      </c>
      <c r="E21" s="60"/>
      <c r="F21" s="89"/>
      <c r="G21" s="60"/>
      <c r="H21" s="89"/>
      <c r="I21" s="89"/>
      <c r="J21" s="356"/>
      <c r="K21" s="376"/>
      <c r="L21" s="118" t="s">
        <v>3110</v>
      </c>
      <c r="M21" s="118" t="s">
        <v>3110</v>
      </c>
      <c r="N21" s="357"/>
      <c r="O21" s="204" t="s">
        <v>2515</v>
      </c>
      <c r="P21" s="357"/>
      <c r="Q21" s="357"/>
      <c r="R21" s="891"/>
      <c r="S21" s="357"/>
      <c r="T21" s="357"/>
      <c r="U21" s="357"/>
      <c r="V21" s="357"/>
      <c r="W21" s="357"/>
      <c r="X21" s="357"/>
      <c r="Y21" s="357"/>
      <c r="Z21" s="357"/>
      <c r="AA21" s="357"/>
      <c r="AB21" s="357"/>
      <c r="AC21" s="357"/>
      <c r="AD21" s="357"/>
      <c r="AE21" s="357"/>
      <c r="AF21" s="357"/>
      <c r="AG21" s="357"/>
      <c r="AH21" s="357"/>
      <c r="AI21" s="357"/>
      <c r="AJ21" s="357"/>
      <c r="AK21" s="357"/>
      <c r="AL21" s="357"/>
      <c r="AM21" s="357"/>
      <c r="AN21" s="357"/>
      <c r="AO21" s="357"/>
      <c r="AP21" s="357"/>
      <c r="AQ21" s="357"/>
      <c r="AR21" s="357"/>
      <c r="AS21" s="357"/>
      <c r="AT21" s="357"/>
      <c r="AU21" s="357"/>
      <c r="AV21" s="357"/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7"/>
      <c r="BM21" s="357"/>
      <c r="BN21" s="357"/>
      <c r="BO21" s="357"/>
      <c r="BP21" s="357"/>
      <c r="BQ21" s="357"/>
      <c r="BR21" s="357"/>
      <c r="BS21" s="357"/>
      <c r="BT21" s="357"/>
      <c r="BU21" s="357"/>
      <c r="BV21" s="357"/>
      <c r="BW21" s="357"/>
      <c r="BX21" s="357"/>
      <c r="BY21" s="357"/>
      <c r="BZ21" s="357"/>
      <c r="CA21" s="357"/>
      <c r="CB21" s="357"/>
      <c r="CC21" s="357"/>
    </row>
    <row r="22" spans="1:81" ht="24.6" customHeight="1" outlineLevel="2">
      <c r="A22" s="67"/>
      <c r="B22" s="68" t="s">
        <v>250</v>
      </c>
      <c r="C22" s="118">
        <v>1</v>
      </c>
      <c r="D22" s="72" t="s">
        <v>2</v>
      </c>
      <c r="E22" s="60"/>
      <c r="F22" s="89"/>
      <c r="G22" s="60"/>
      <c r="H22" s="89"/>
      <c r="I22" s="89"/>
      <c r="J22" s="356"/>
      <c r="K22" s="376"/>
      <c r="L22" s="118" t="s">
        <v>3110</v>
      </c>
      <c r="M22" s="118" t="s">
        <v>3110</v>
      </c>
      <c r="N22" s="357"/>
      <c r="O22" s="205" t="s">
        <v>2516</v>
      </c>
      <c r="P22" s="357"/>
      <c r="Q22" s="357"/>
      <c r="R22" s="891"/>
      <c r="S22" s="357"/>
      <c r="T22" s="357"/>
      <c r="U22" s="357"/>
      <c r="V22" s="357"/>
      <c r="W22" s="357"/>
      <c r="X22" s="357"/>
      <c r="Y22" s="357"/>
      <c r="Z22" s="357"/>
      <c r="AA22" s="357"/>
      <c r="AB22" s="357"/>
      <c r="AC22" s="357"/>
      <c r="AD22" s="357"/>
      <c r="AE22" s="357"/>
      <c r="AF22" s="357"/>
      <c r="AG22" s="357"/>
      <c r="AH22" s="357"/>
      <c r="AI22" s="357"/>
      <c r="AJ22" s="357"/>
      <c r="AK22" s="357"/>
      <c r="AL22" s="357"/>
      <c r="AM22" s="357"/>
      <c r="AN22" s="357"/>
      <c r="AO22" s="357"/>
      <c r="AP22" s="357"/>
      <c r="AQ22" s="357"/>
      <c r="AR22" s="357"/>
      <c r="AS22" s="357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7"/>
      <c r="BM22" s="357"/>
      <c r="BN22" s="357"/>
      <c r="BO22" s="357"/>
      <c r="BP22" s="357"/>
      <c r="BQ22" s="357"/>
      <c r="BR22" s="357"/>
      <c r="BS22" s="357"/>
      <c r="BT22" s="357"/>
      <c r="BU22" s="357"/>
      <c r="BV22" s="357"/>
      <c r="BW22" s="357"/>
      <c r="BX22" s="357"/>
      <c r="BY22" s="357"/>
      <c r="BZ22" s="357"/>
      <c r="CA22" s="357"/>
      <c r="CB22" s="357"/>
      <c r="CC22" s="357"/>
    </row>
    <row r="23" spans="1:81" ht="24.6" customHeight="1" outlineLevel="2">
      <c r="A23" s="67"/>
      <c r="B23" s="315" t="s">
        <v>251</v>
      </c>
      <c r="C23" s="118">
        <v>1</v>
      </c>
      <c r="D23" s="72" t="s">
        <v>2</v>
      </c>
      <c r="E23" s="60"/>
      <c r="F23" s="89"/>
      <c r="G23" s="60"/>
      <c r="H23" s="89"/>
      <c r="I23" s="89"/>
      <c r="J23" s="356"/>
      <c r="K23" s="376"/>
      <c r="L23" s="118" t="s">
        <v>3110</v>
      </c>
      <c r="M23" s="118" t="s">
        <v>3110</v>
      </c>
      <c r="N23" s="357"/>
      <c r="O23" s="205" t="s">
        <v>2517</v>
      </c>
      <c r="P23" s="357"/>
      <c r="Q23" s="357"/>
      <c r="R23" s="891"/>
      <c r="S23" s="357"/>
      <c r="T23" s="357"/>
      <c r="U23" s="357"/>
      <c r="V23" s="357"/>
      <c r="W23" s="357"/>
      <c r="X23" s="357"/>
      <c r="Y23" s="357"/>
      <c r="Z23" s="357"/>
      <c r="AA23" s="357"/>
      <c r="AB23" s="357"/>
      <c r="AC23" s="357"/>
      <c r="AD23" s="357"/>
      <c r="AE23" s="357"/>
      <c r="AF23" s="357"/>
      <c r="AG23" s="357"/>
      <c r="AH23" s="357"/>
      <c r="AI23" s="357"/>
      <c r="AJ23" s="357"/>
      <c r="AK23" s="357"/>
      <c r="AL23" s="357"/>
      <c r="AM23" s="357"/>
      <c r="AN23" s="357"/>
      <c r="AO23" s="357"/>
      <c r="AP23" s="357"/>
      <c r="AQ23" s="357"/>
      <c r="AR23" s="357"/>
      <c r="AS23" s="357"/>
      <c r="AT23" s="357"/>
      <c r="AU23" s="357"/>
      <c r="AV23" s="357"/>
      <c r="AW23" s="357"/>
      <c r="AX23" s="357"/>
      <c r="AY23" s="357"/>
      <c r="AZ23" s="357"/>
      <c r="BA23" s="357"/>
      <c r="BB23" s="357"/>
      <c r="BC23" s="357"/>
      <c r="BD23" s="357"/>
      <c r="BE23" s="357"/>
      <c r="BF23" s="357"/>
      <c r="BG23" s="357"/>
      <c r="BH23" s="357"/>
      <c r="BI23" s="357"/>
      <c r="BJ23" s="357"/>
      <c r="BK23" s="357"/>
      <c r="BL23" s="357"/>
      <c r="BM23" s="357"/>
      <c r="BN23" s="357"/>
      <c r="BO23" s="357"/>
      <c r="BP23" s="357"/>
      <c r="BQ23" s="357"/>
      <c r="BR23" s="357"/>
      <c r="BS23" s="357"/>
      <c r="BT23" s="357"/>
      <c r="BU23" s="357"/>
      <c r="BV23" s="357"/>
      <c r="BW23" s="357"/>
      <c r="BX23" s="357"/>
      <c r="BY23" s="357"/>
      <c r="BZ23" s="357"/>
      <c r="CA23" s="357"/>
      <c r="CB23" s="357"/>
      <c r="CC23" s="357"/>
    </row>
    <row r="24" spans="1:81" ht="24.6" customHeight="1" outlineLevel="2">
      <c r="A24" s="67"/>
      <c r="B24" s="69" t="s">
        <v>125</v>
      </c>
      <c r="C24" s="118">
        <v>15</v>
      </c>
      <c r="D24" s="72" t="s">
        <v>2</v>
      </c>
      <c r="E24" s="60"/>
      <c r="F24" s="89"/>
      <c r="G24" s="60"/>
      <c r="H24" s="89"/>
      <c r="I24" s="89"/>
      <c r="J24" s="356"/>
      <c r="K24" s="376"/>
      <c r="L24" s="118" t="s">
        <v>3110</v>
      </c>
      <c r="M24" s="118" t="s">
        <v>3110</v>
      </c>
      <c r="N24" s="357"/>
      <c r="O24" s="204" t="s">
        <v>2518</v>
      </c>
      <c r="P24" s="357"/>
      <c r="Q24" s="357"/>
      <c r="R24" s="891"/>
      <c r="S24" s="357"/>
      <c r="T24" s="357"/>
      <c r="U24" s="357"/>
      <c r="V24" s="357"/>
      <c r="W24" s="357"/>
      <c r="X24" s="357"/>
      <c r="Y24" s="357"/>
      <c r="Z24" s="357"/>
      <c r="AA24" s="357"/>
      <c r="AB24" s="357"/>
      <c r="AC24" s="357"/>
      <c r="AD24" s="357"/>
      <c r="AE24" s="357"/>
      <c r="AF24" s="357"/>
      <c r="AG24" s="357"/>
      <c r="AH24" s="357"/>
      <c r="AI24" s="357"/>
      <c r="AJ24" s="357"/>
      <c r="AK24" s="357"/>
      <c r="AL24" s="357"/>
      <c r="AM24" s="357"/>
      <c r="AN24" s="357"/>
      <c r="AO24" s="357"/>
      <c r="AP24" s="357"/>
      <c r="AQ24" s="357"/>
      <c r="AR24" s="357"/>
      <c r="AS24" s="357"/>
      <c r="AT24" s="357"/>
      <c r="AU24" s="357"/>
      <c r="AV24" s="357"/>
      <c r="AW24" s="357"/>
      <c r="AX24" s="357"/>
      <c r="AY24" s="357"/>
      <c r="AZ24" s="357"/>
      <c r="BA24" s="357"/>
      <c r="BB24" s="357"/>
      <c r="BC24" s="357"/>
      <c r="BD24" s="357"/>
      <c r="BE24" s="357"/>
      <c r="BF24" s="357"/>
      <c r="BG24" s="357"/>
      <c r="BH24" s="357"/>
      <c r="BI24" s="357"/>
      <c r="BJ24" s="357"/>
      <c r="BK24" s="357"/>
      <c r="BL24" s="357"/>
      <c r="BM24" s="357"/>
      <c r="BN24" s="357"/>
      <c r="BO24" s="357"/>
      <c r="BP24" s="357"/>
      <c r="BQ24" s="357"/>
      <c r="BR24" s="357"/>
      <c r="BS24" s="357"/>
      <c r="BT24" s="357"/>
      <c r="BU24" s="357"/>
      <c r="BV24" s="357"/>
      <c r="BW24" s="357"/>
      <c r="BX24" s="357"/>
      <c r="BY24" s="357"/>
      <c r="BZ24" s="357"/>
      <c r="CA24" s="357"/>
      <c r="CB24" s="357"/>
      <c r="CC24" s="357"/>
    </row>
    <row r="25" spans="1:81" ht="24.6" customHeight="1" outlineLevel="2">
      <c r="A25" s="67"/>
      <c r="B25" s="68" t="s">
        <v>126</v>
      </c>
      <c r="C25" s="118">
        <v>10</v>
      </c>
      <c r="D25" s="72" t="s">
        <v>2</v>
      </c>
      <c r="E25" s="60"/>
      <c r="F25" s="89"/>
      <c r="G25" s="60"/>
      <c r="H25" s="89"/>
      <c r="I25" s="89"/>
      <c r="J25" s="356"/>
      <c r="K25" s="376"/>
      <c r="L25" s="118" t="s">
        <v>3110</v>
      </c>
      <c r="M25" s="118" t="s">
        <v>3110</v>
      </c>
      <c r="N25" s="357"/>
      <c r="O25" s="205" t="s">
        <v>2519</v>
      </c>
      <c r="P25" s="357"/>
      <c r="Q25" s="357"/>
      <c r="R25" s="891"/>
      <c r="S25" s="357"/>
      <c r="T25" s="357"/>
      <c r="U25" s="357"/>
      <c r="V25" s="357"/>
      <c r="W25" s="357"/>
      <c r="X25" s="357"/>
      <c r="Y25" s="357"/>
      <c r="Z25" s="357"/>
      <c r="AA25" s="357"/>
      <c r="AB25" s="357"/>
      <c r="AC25" s="357"/>
      <c r="AD25" s="357"/>
      <c r="AE25" s="357"/>
      <c r="AF25" s="357"/>
      <c r="AG25" s="357"/>
      <c r="AH25" s="357"/>
      <c r="AI25" s="357"/>
      <c r="AJ25" s="357"/>
      <c r="AK25" s="357"/>
      <c r="AL25" s="357"/>
      <c r="AM25" s="357"/>
      <c r="AN25" s="357"/>
      <c r="AO25" s="357"/>
      <c r="AP25" s="357"/>
      <c r="AQ25" s="357"/>
      <c r="AR25" s="357"/>
      <c r="AS25" s="357"/>
      <c r="AT25" s="357"/>
      <c r="AU25" s="357"/>
      <c r="AV25" s="357"/>
      <c r="AW25" s="357"/>
      <c r="AX25" s="357"/>
      <c r="AY25" s="357"/>
      <c r="AZ25" s="357"/>
      <c r="BA25" s="357"/>
      <c r="BB25" s="357"/>
      <c r="BC25" s="357"/>
      <c r="BD25" s="357"/>
      <c r="BE25" s="357"/>
      <c r="BF25" s="357"/>
      <c r="BG25" s="357"/>
      <c r="BH25" s="357"/>
      <c r="BI25" s="357"/>
      <c r="BJ25" s="357"/>
      <c r="BK25" s="357"/>
      <c r="BL25" s="357"/>
      <c r="BM25" s="357"/>
      <c r="BN25" s="357"/>
      <c r="BO25" s="357"/>
      <c r="BP25" s="357"/>
      <c r="BQ25" s="357"/>
      <c r="BR25" s="357"/>
      <c r="BS25" s="357"/>
      <c r="BT25" s="357"/>
      <c r="BU25" s="357"/>
      <c r="BV25" s="357"/>
      <c r="BW25" s="357"/>
      <c r="BX25" s="357"/>
      <c r="BY25" s="357"/>
      <c r="BZ25" s="357"/>
      <c r="CA25" s="357"/>
      <c r="CB25" s="357"/>
      <c r="CC25" s="357"/>
    </row>
    <row r="26" spans="1:81" ht="24.6" customHeight="1" outlineLevel="2">
      <c r="A26" s="67"/>
      <c r="B26" s="68" t="s">
        <v>254</v>
      </c>
      <c r="C26" s="118">
        <v>1</v>
      </c>
      <c r="D26" s="72" t="s">
        <v>2</v>
      </c>
      <c r="E26" s="60"/>
      <c r="F26" s="89"/>
      <c r="G26" s="60"/>
      <c r="H26" s="89"/>
      <c r="I26" s="89"/>
      <c r="J26" s="356"/>
      <c r="K26" s="376"/>
      <c r="L26" s="118" t="s">
        <v>3110</v>
      </c>
      <c r="M26" s="118" t="s">
        <v>3110</v>
      </c>
      <c r="N26" s="357"/>
      <c r="O26" s="205" t="s">
        <v>2520</v>
      </c>
      <c r="P26" s="357"/>
      <c r="Q26" s="357"/>
      <c r="R26" s="891"/>
      <c r="S26" s="357"/>
      <c r="T26" s="357"/>
      <c r="U26" s="357"/>
      <c r="V26" s="357"/>
      <c r="W26" s="357"/>
      <c r="X26" s="357"/>
      <c r="Y26" s="357"/>
      <c r="Z26" s="357"/>
      <c r="AA26" s="357"/>
      <c r="AB26" s="357"/>
      <c r="AC26" s="357"/>
      <c r="AD26" s="357"/>
      <c r="AE26" s="357"/>
      <c r="AF26" s="357"/>
      <c r="AG26" s="357"/>
      <c r="AH26" s="357"/>
      <c r="AI26" s="357"/>
      <c r="AJ26" s="357"/>
      <c r="AK26" s="357"/>
      <c r="AL26" s="357"/>
      <c r="AM26" s="357"/>
      <c r="AN26" s="357"/>
      <c r="AO26" s="357"/>
      <c r="AP26" s="357"/>
      <c r="AQ26" s="357"/>
      <c r="AR26" s="357"/>
      <c r="AS26" s="357"/>
      <c r="AT26" s="357"/>
      <c r="AU26" s="357"/>
      <c r="AV26" s="357"/>
      <c r="AW26" s="357"/>
      <c r="AX26" s="357"/>
      <c r="AY26" s="357"/>
      <c r="AZ26" s="357"/>
      <c r="BA26" s="357"/>
      <c r="BB26" s="357"/>
      <c r="BC26" s="357"/>
      <c r="BD26" s="357"/>
      <c r="BE26" s="357"/>
      <c r="BF26" s="357"/>
      <c r="BG26" s="357"/>
      <c r="BH26" s="357"/>
      <c r="BI26" s="357"/>
      <c r="BJ26" s="357"/>
      <c r="BK26" s="357"/>
      <c r="BL26" s="357"/>
      <c r="BM26" s="357"/>
      <c r="BN26" s="357"/>
      <c r="BO26" s="357"/>
      <c r="BP26" s="357"/>
      <c r="BQ26" s="357"/>
      <c r="BR26" s="357"/>
      <c r="BS26" s="357"/>
      <c r="BT26" s="357"/>
      <c r="BU26" s="357"/>
      <c r="BV26" s="357"/>
      <c r="BW26" s="357"/>
      <c r="BX26" s="357"/>
      <c r="BY26" s="357"/>
      <c r="BZ26" s="357"/>
      <c r="CA26" s="357"/>
      <c r="CB26" s="357"/>
      <c r="CC26" s="357"/>
    </row>
    <row r="27" spans="1:81" ht="24.6" customHeight="1" outlineLevel="2">
      <c r="A27" s="67"/>
      <c r="B27" s="68" t="s">
        <v>1691</v>
      </c>
      <c r="C27" s="118">
        <v>1</v>
      </c>
      <c r="D27" s="72" t="s">
        <v>1627</v>
      </c>
      <c r="E27" s="319"/>
      <c r="F27" s="89"/>
      <c r="G27" s="319"/>
      <c r="H27" s="89"/>
      <c r="I27" s="66"/>
      <c r="J27" s="222"/>
      <c r="K27" s="357"/>
      <c r="L27" s="90" t="s">
        <v>3081</v>
      </c>
      <c r="M27" s="90" t="s">
        <v>3082</v>
      </c>
      <c r="N27" s="357"/>
      <c r="O27" s="205"/>
      <c r="P27" s="357"/>
      <c r="Q27" s="357"/>
      <c r="R27" s="891"/>
      <c r="S27" s="357"/>
      <c r="T27" s="357"/>
      <c r="U27" s="357"/>
      <c r="V27" s="357"/>
      <c r="W27" s="357"/>
      <c r="X27" s="357"/>
      <c r="Y27" s="357"/>
      <c r="Z27" s="357"/>
      <c r="AA27" s="357"/>
      <c r="AB27" s="357"/>
      <c r="AC27" s="357"/>
      <c r="AD27" s="357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357"/>
      <c r="BC27" s="357"/>
      <c r="BD27" s="357"/>
      <c r="BE27" s="357"/>
      <c r="BF27" s="357"/>
      <c r="BG27" s="357"/>
      <c r="BH27" s="357"/>
      <c r="BI27" s="357"/>
      <c r="BJ27" s="357"/>
      <c r="BK27" s="357"/>
      <c r="BL27" s="357"/>
      <c r="BM27" s="357"/>
      <c r="BN27" s="357"/>
      <c r="BO27" s="357"/>
      <c r="BP27" s="357"/>
      <c r="BQ27" s="357"/>
      <c r="BR27" s="357"/>
      <c r="BS27" s="357"/>
      <c r="BT27" s="357"/>
      <c r="BU27" s="357"/>
      <c r="BV27" s="357"/>
      <c r="BW27" s="357"/>
      <c r="BX27" s="357"/>
      <c r="BY27" s="357"/>
      <c r="BZ27" s="357"/>
      <c r="CA27" s="357"/>
      <c r="CB27" s="357"/>
      <c r="CC27" s="357"/>
    </row>
    <row r="28" spans="1:81" ht="24.6" customHeight="1" outlineLevel="2">
      <c r="A28" s="67"/>
      <c r="B28" s="69" t="s">
        <v>37</v>
      </c>
      <c r="C28" s="118"/>
      <c r="D28" s="72"/>
      <c r="E28" s="319"/>
      <c r="F28" s="66"/>
      <c r="G28" s="319"/>
      <c r="H28" s="66"/>
      <c r="I28" s="66"/>
      <c r="J28" s="222"/>
      <c r="K28" s="357"/>
      <c r="L28" s="90"/>
      <c r="M28" s="213"/>
      <c r="N28" s="357"/>
      <c r="O28" s="205"/>
      <c r="P28" s="357"/>
      <c r="Q28" s="357"/>
      <c r="R28" s="891"/>
      <c r="S28" s="357"/>
      <c r="T28" s="357"/>
      <c r="U28" s="357"/>
      <c r="V28" s="357"/>
      <c r="W28" s="357"/>
      <c r="X28" s="357"/>
      <c r="Y28" s="357"/>
      <c r="Z28" s="357"/>
      <c r="AA28" s="357"/>
      <c r="AB28" s="357"/>
      <c r="AC28" s="357"/>
      <c r="AD28" s="357"/>
      <c r="AE28" s="357"/>
      <c r="AF28" s="357"/>
      <c r="AG28" s="357"/>
      <c r="AH28" s="357"/>
      <c r="AI28" s="357"/>
      <c r="AJ28" s="357"/>
      <c r="AK28" s="357"/>
      <c r="AL28" s="357"/>
      <c r="AM28" s="357"/>
      <c r="AN28" s="357"/>
      <c r="AO28" s="357"/>
      <c r="AP28" s="357"/>
      <c r="AQ28" s="357"/>
      <c r="AR28" s="357"/>
      <c r="AS28" s="357"/>
      <c r="AT28" s="357"/>
      <c r="AU28" s="357"/>
      <c r="AV28" s="357"/>
      <c r="AW28" s="357"/>
      <c r="AX28" s="357"/>
      <c r="AY28" s="357"/>
      <c r="AZ28" s="357"/>
      <c r="BA28" s="357"/>
      <c r="BB28" s="357"/>
      <c r="BC28" s="357"/>
      <c r="BD28" s="357"/>
      <c r="BE28" s="357"/>
      <c r="BF28" s="357"/>
      <c r="BG28" s="357"/>
      <c r="BH28" s="357"/>
      <c r="BI28" s="357"/>
      <c r="BJ28" s="357"/>
      <c r="BK28" s="357"/>
      <c r="BL28" s="357"/>
      <c r="BM28" s="357"/>
      <c r="BN28" s="357"/>
      <c r="BO28" s="357"/>
      <c r="BP28" s="357"/>
      <c r="BQ28" s="357"/>
      <c r="BR28" s="357"/>
      <c r="BS28" s="357"/>
      <c r="BT28" s="357"/>
      <c r="BU28" s="357"/>
      <c r="BV28" s="357"/>
      <c r="BW28" s="357"/>
      <c r="BX28" s="357"/>
      <c r="BY28" s="357"/>
      <c r="BZ28" s="357"/>
      <c r="CA28" s="357"/>
      <c r="CB28" s="357"/>
      <c r="CC28" s="357"/>
    </row>
    <row r="29" spans="1:81" ht="24.6" customHeight="1" outlineLevel="2">
      <c r="A29" s="67"/>
      <c r="B29" s="69" t="s">
        <v>1800</v>
      </c>
      <c r="C29" s="89">
        <v>30</v>
      </c>
      <c r="D29" s="74" t="s">
        <v>14</v>
      </c>
      <c r="E29" s="60"/>
      <c r="F29" s="89"/>
      <c r="G29" s="60"/>
      <c r="H29" s="89"/>
      <c r="I29" s="89"/>
      <c r="J29" s="356"/>
      <c r="K29" s="376"/>
      <c r="L29" s="118" t="s">
        <v>3110</v>
      </c>
      <c r="M29" s="118" t="e">
        <f>VLOOKUP($O29,#REF!,7,FALSE)</f>
        <v>#REF!</v>
      </c>
      <c r="N29" s="357"/>
      <c r="O29" s="205" t="s">
        <v>2521</v>
      </c>
      <c r="P29" s="357"/>
      <c r="Q29" s="357"/>
      <c r="R29" s="891"/>
      <c r="S29" s="357"/>
      <c r="T29" s="357"/>
      <c r="U29" s="357"/>
      <c r="V29" s="357"/>
      <c r="W29" s="357"/>
      <c r="X29" s="357"/>
      <c r="Y29" s="357"/>
      <c r="Z29" s="357"/>
      <c r="AA29" s="357"/>
      <c r="AB29" s="357"/>
      <c r="AC29" s="357"/>
      <c r="AD29" s="357"/>
      <c r="AE29" s="357"/>
      <c r="AF29" s="357"/>
      <c r="AG29" s="357"/>
      <c r="AH29" s="357"/>
      <c r="AI29" s="357"/>
      <c r="AJ29" s="357"/>
      <c r="AK29" s="357"/>
      <c r="AL29" s="357"/>
      <c r="AM29" s="357"/>
      <c r="AN29" s="357"/>
      <c r="AO29" s="357"/>
      <c r="AP29" s="357"/>
      <c r="AQ29" s="357"/>
      <c r="AR29" s="357"/>
      <c r="AS29" s="357"/>
      <c r="AT29" s="357"/>
      <c r="AU29" s="357"/>
      <c r="AV29" s="357"/>
      <c r="AW29" s="357"/>
      <c r="AX29" s="357"/>
      <c r="AY29" s="357"/>
      <c r="AZ29" s="357"/>
      <c r="BA29" s="357"/>
      <c r="BB29" s="357"/>
      <c r="BC29" s="357"/>
      <c r="BD29" s="357"/>
      <c r="BE29" s="357"/>
      <c r="BF29" s="357"/>
      <c r="BG29" s="357"/>
      <c r="BH29" s="357"/>
      <c r="BI29" s="357"/>
      <c r="BJ29" s="357"/>
      <c r="BK29" s="357"/>
      <c r="BL29" s="357"/>
      <c r="BM29" s="357"/>
      <c r="BN29" s="357"/>
      <c r="BO29" s="357"/>
      <c r="BP29" s="357"/>
      <c r="BQ29" s="357"/>
      <c r="BR29" s="357"/>
      <c r="BS29" s="357"/>
      <c r="BT29" s="357"/>
      <c r="BU29" s="357"/>
      <c r="BV29" s="357"/>
      <c r="BW29" s="357"/>
      <c r="BX29" s="357"/>
      <c r="BY29" s="357"/>
      <c r="BZ29" s="357"/>
      <c r="CA29" s="357"/>
      <c r="CB29" s="357"/>
      <c r="CC29" s="357"/>
    </row>
    <row r="30" spans="1:81" ht="24.6" customHeight="1" outlineLevel="2">
      <c r="A30" s="67"/>
      <c r="B30" s="68" t="s">
        <v>1692</v>
      </c>
      <c r="C30" s="118">
        <v>1</v>
      </c>
      <c r="D30" s="72" t="s">
        <v>1627</v>
      </c>
      <c r="E30" s="319"/>
      <c r="F30" s="89"/>
      <c r="G30" s="319"/>
      <c r="H30" s="89"/>
      <c r="I30" s="66"/>
      <c r="J30" s="222"/>
      <c r="K30" s="357"/>
      <c r="L30" s="90" t="s">
        <v>3081</v>
      </c>
      <c r="M30" s="90" t="s">
        <v>3082</v>
      </c>
      <c r="N30" s="357"/>
      <c r="O30" s="205"/>
      <c r="P30" s="357"/>
      <c r="Q30" s="357"/>
      <c r="R30" s="891"/>
      <c r="S30" s="357"/>
      <c r="T30" s="357"/>
      <c r="U30" s="357"/>
      <c r="V30" s="357"/>
      <c r="W30" s="357"/>
      <c r="X30" s="357"/>
      <c r="Y30" s="357"/>
      <c r="Z30" s="357"/>
      <c r="AA30" s="357"/>
      <c r="AB30" s="357"/>
      <c r="AC30" s="357"/>
      <c r="AD30" s="357"/>
      <c r="AE30" s="357"/>
      <c r="AF30" s="357"/>
      <c r="AG30" s="357"/>
      <c r="AH30" s="357"/>
      <c r="AI30" s="357"/>
      <c r="AJ30" s="357"/>
      <c r="AK30" s="357"/>
      <c r="AL30" s="357"/>
      <c r="AM30" s="357"/>
      <c r="AN30" s="357"/>
      <c r="AO30" s="357"/>
      <c r="AP30" s="357"/>
      <c r="AQ30" s="357"/>
      <c r="AR30" s="357"/>
      <c r="AS30" s="357"/>
      <c r="AT30" s="357"/>
      <c r="AU30" s="357"/>
      <c r="AV30" s="357"/>
      <c r="AW30" s="357"/>
      <c r="AX30" s="357"/>
      <c r="AY30" s="357"/>
      <c r="AZ30" s="357"/>
      <c r="BA30" s="357"/>
      <c r="BB30" s="357"/>
      <c r="BC30" s="357"/>
      <c r="BD30" s="357"/>
      <c r="BE30" s="357"/>
      <c r="BF30" s="357"/>
      <c r="BG30" s="357"/>
      <c r="BH30" s="357"/>
      <c r="BI30" s="357"/>
      <c r="BJ30" s="357"/>
      <c r="BK30" s="357"/>
      <c r="BL30" s="357"/>
      <c r="BM30" s="357"/>
      <c r="BN30" s="357"/>
      <c r="BO30" s="357"/>
      <c r="BP30" s="357"/>
      <c r="BQ30" s="357"/>
      <c r="BR30" s="357"/>
      <c r="BS30" s="357"/>
      <c r="BT30" s="357"/>
      <c r="BU30" s="357"/>
      <c r="BV30" s="357"/>
      <c r="BW30" s="357"/>
      <c r="BX30" s="357"/>
      <c r="BY30" s="357"/>
      <c r="BZ30" s="357"/>
      <c r="CA30" s="357"/>
      <c r="CB30" s="357"/>
      <c r="CC30" s="357"/>
    </row>
    <row r="31" spans="1:81" ht="24.6" customHeight="1" outlineLevel="1">
      <c r="A31" s="608"/>
      <c r="B31" s="609" t="s">
        <v>127</v>
      </c>
      <c r="C31" s="544"/>
      <c r="D31" s="610"/>
      <c r="E31" s="611"/>
      <c r="F31" s="612"/>
      <c r="G31" s="611"/>
      <c r="H31" s="612"/>
      <c r="I31" s="612"/>
      <c r="J31" s="613"/>
      <c r="K31" s="357"/>
      <c r="L31" s="614"/>
      <c r="M31" s="615"/>
      <c r="N31" s="357"/>
      <c r="O31" s="616"/>
      <c r="P31" s="357"/>
      <c r="Q31" s="357"/>
      <c r="R31" s="891"/>
      <c r="S31" s="357"/>
      <c r="T31" s="357"/>
      <c r="U31" s="357"/>
      <c r="V31" s="357"/>
      <c r="W31" s="357"/>
      <c r="X31" s="357"/>
      <c r="Y31" s="357"/>
      <c r="Z31" s="357"/>
      <c r="AA31" s="357"/>
      <c r="AB31" s="357"/>
      <c r="AC31" s="357"/>
      <c r="AD31" s="357"/>
      <c r="AE31" s="357"/>
      <c r="AF31" s="357"/>
      <c r="AG31" s="357"/>
      <c r="AH31" s="357"/>
      <c r="AI31" s="357"/>
      <c r="AJ31" s="357"/>
      <c r="AK31" s="357"/>
      <c r="AL31" s="357"/>
      <c r="AM31" s="357"/>
      <c r="AN31" s="357"/>
      <c r="AO31" s="357"/>
      <c r="AP31" s="357"/>
      <c r="AQ31" s="357"/>
      <c r="AR31" s="357"/>
      <c r="AS31" s="357"/>
      <c r="AT31" s="357"/>
      <c r="AU31" s="357"/>
      <c r="AV31" s="357"/>
      <c r="AW31" s="357"/>
      <c r="AX31" s="357"/>
      <c r="AY31" s="357"/>
      <c r="AZ31" s="357"/>
      <c r="BA31" s="357"/>
      <c r="BB31" s="357"/>
      <c r="BC31" s="357"/>
      <c r="BD31" s="357"/>
      <c r="BE31" s="357"/>
      <c r="BF31" s="357"/>
      <c r="BG31" s="357"/>
      <c r="BH31" s="357"/>
      <c r="BI31" s="357"/>
      <c r="BJ31" s="357"/>
      <c r="BK31" s="357"/>
      <c r="BL31" s="357"/>
      <c r="BM31" s="357"/>
      <c r="BN31" s="357"/>
      <c r="BO31" s="357"/>
      <c r="BP31" s="357"/>
      <c r="BQ31" s="357"/>
      <c r="BR31" s="357"/>
      <c r="BS31" s="357"/>
      <c r="BT31" s="357"/>
      <c r="BU31" s="357"/>
      <c r="BV31" s="357"/>
      <c r="BW31" s="357"/>
      <c r="BX31" s="357"/>
      <c r="BY31" s="357"/>
      <c r="BZ31" s="357"/>
      <c r="CA31" s="357"/>
      <c r="CB31" s="357"/>
      <c r="CC31" s="357"/>
    </row>
    <row r="32" spans="1:81" ht="24.6" customHeight="1" outlineLevel="1">
      <c r="A32" s="219">
        <v>1.3</v>
      </c>
      <c r="B32" s="216" t="s">
        <v>253</v>
      </c>
      <c r="C32" s="126"/>
      <c r="D32" s="220"/>
      <c r="E32" s="317"/>
      <c r="F32" s="125"/>
      <c r="G32" s="317"/>
      <c r="H32" s="125"/>
      <c r="I32" s="125"/>
      <c r="J32" s="218"/>
      <c r="K32" s="357"/>
      <c r="L32" s="124"/>
      <c r="M32" s="226"/>
      <c r="N32" s="357"/>
      <c r="O32" s="206"/>
      <c r="P32" s="357"/>
      <c r="Q32" s="357"/>
      <c r="R32" s="891"/>
      <c r="S32" s="357"/>
      <c r="T32" s="357"/>
      <c r="U32" s="357"/>
      <c r="V32" s="357"/>
      <c r="W32" s="357"/>
      <c r="X32" s="357"/>
      <c r="Y32" s="357"/>
      <c r="Z32" s="357"/>
      <c r="AA32" s="357"/>
      <c r="AB32" s="357"/>
      <c r="AC32" s="357"/>
      <c r="AD32" s="357"/>
      <c r="AE32" s="357"/>
      <c r="AF32" s="357"/>
      <c r="AG32" s="357"/>
      <c r="AH32" s="357"/>
      <c r="AI32" s="357"/>
      <c r="AJ32" s="357"/>
      <c r="AK32" s="357"/>
      <c r="AL32" s="357"/>
      <c r="AM32" s="357"/>
      <c r="AN32" s="357"/>
      <c r="AO32" s="357"/>
      <c r="AP32" s="357"/>
      <c r="AQ32" s="357"/>
      <c r="AR32" s="357"/>
      <c r="AS32" s="357"/>
      <c r="AT32" s="357"/>
      <c r="AU32" s="357"/>
      <c r="AV32" s="357"/>
      <c r="AW32" s="357"/>
      <c r="AX32" s="357"/>
      <c r="AY32" s="357"/>
      <c r="AZ32" s="357"/>
      <c r="BA32" s="357"/>
      <c r="BB32" s="357"/>
      <c r="BC32" s="357"/>
      <c r="BD32" s="357"/>
      <c r="BE32" s="357"/>
      <c r="BF32" s="357"/>
      <c r="BG32" s="357"/>
      <c r="BH32" s="357"/>
      <c r="BI32" s="357"/>
      <c r="BJ32" s="357"/>
      <c r="BK32" s="357"/>
      <c r="BL32" s="357"/>
      <c r="BM32" s="357"/>
      <c r="BN32" s="357"/>
      <c r="BO32" s="357"/>
      <c r="BP32" s="357"/>
      <c r="BQ32" s="357"/>
      <c r="BR32" s="357"/>
      <c r="BS32" s="357"/>
      <c r="BT32" s="357"/>
      <c r="BU32" s="357"/>
      <c r="BV32" s="357"/>
      <c r="BW32" s="357"/>
      <c r="BX32" s="357"/>
      <c r="BY32" s="357"/>
      <c r="BZ32" s="357"/>
      <c r="CA32" s="357"/>
      <c r="CB32" s="357"/>
      <c r="CC32" s="357"/>
    </row>
    <row r="33" spans="1:81" ht="24.6" customHeight="1" outlineLevel="2">
      <c r="A33" s="67"/>
      <c r="B33" s="68" t="s">
        <v>250</v>
      </c>
      <c r="C33" s="118">
        <v>2</v>
      </c>
      <c r="D33" s="72" t="s">
        <v>2</v>
      </c>
      <c r="E33" s="60"/>
      <c r="F33" s="89"/>
      <c r="G33" s="60"/>
      <c r="H33" s="89"/>
      <c r="I33" s="89"/>
      <c r="J33" s="356"/>
      <c r="K33" s="376"/>
      <c r="L33" s="118" t="s">
        <v>3110</v>
      </c>
      <c r="M33" s="118" t="s">
        <v>3110</v>
      </c>
      <c r="N33" s="357"/>
      <c r="O33" s="205" t="s">
        <v>2516</v>
      </c>
      <c r="P33" s="357"/>
      <c r="Q33" s="357"/>
      <c r="R33" s="891"/>
      <c r="S33" s="357"/>
      <c r="T33" s="357"/>
      <c r="U33" s="357"/>
      <c r="V33" s="357"/>
      <c r="W33" s="357"/>
      <c r="X33" s="357"/>
      <c r="Y33" s="357"/>
      <c r="Z33" s="357"/>
      <c r="AA33" s="357"/>
      <c r="AB33" s="357"/>
      <c r="AC33" s="357"/>
      <c r="AD33" s="357"/>
      <c r="AE33" s="357"/>
      <c r="AF33" s="357"/>
      <c r="AG33" s="357"/>
      <c r="AH33" s="357"/>
      <c r="AI33" s="357"/>
      <c r="AJ33" s="357"/>
      <c r="AK33" s="357"/>
      <c r="AL33" s="357"/>
      <c r="AM33" s="357"/>
      <c r="AN33" s="357"/>
      <c r="AO33" s="357"/>
      <c r="AP33" s="357"/>
      <c r="AQ33" s="357"/>
      <c r="AR33" s="357"/>
      <c r="AS33" s="357"/>
      <c r="AT33" s="357"/>
      <c r="AU33" s="357"/>
      <c r="AV33" s="357"/>
      <c r="AW33" s="357"/>
      <c r="AX33" s="357"/>
      <c r="AY33" s="357"/>
      <c r="AZ33" s="357"/>
      <c r="BA33" s="357"/>
      <c r="BB33" s="357"/>
      <c r="BC33" s="357"/>
      <c r="BD33" s="357"/>
      <c r="BE33" s="357"/>
      <c r="BF33" s="357"/>
      <c r="BG33" s="357"/>
      <c r="BH33" s="357"/>
      <c r="BI33" s="357"/>
      <c r="BJ33" s="357"/>
      <c r="BK33" s="357"/>
      <c r="BL33" s="357"/>
      <c r="BM33" s="357"/>
      <c r="BN33" s="357"/>
      <c r="BO33" s="357"/>
      <c r="BP33" s="357"/>
      <c r="BQ33" s="357"/>
      <c r="BR33" s="357"/>
      <c r="BS33" s="357"/>
      <c r="BT33" s="357"/>
      <c r="BU33" s="357"/>
      <c r="BV33" s="357"/>
      <c r="BW33" s="357"/>
      <c r="BX33" s="357"/>
      <c r="BY33" s="357"/>
      <c r="BZ33" s="357"/>
      <c r="CA33" s="357"/>
      <c r="CB33" s="357"/>
      <c r="CC33" s="357"/>
    </row>
    <row r="34" spans="1:81" ht="24.6" customHeight="1" outlineLevel="2">
      <c r="A34" s="67"/>
      <c r="B34" s="69" t="s">
        <v>258</v>
      </c>
      <c r="C34" s="118">
        <v>40</v>
      </c>
      <c r="D34" s="74" t="s">
        <v>14</v>
      </c>
      <c r="E34" s="60"/>
      <c r="F34" s="89"/>
      <c r="G34" s="60"/>
      <c r="H34" s="89"/>
      <c r="I34" s="89"/>
      <c r="J34" s="356"/>
      <c r="K34" s="376"/>
      <c r="L34" s="118" t="s">
        <v>3110</v>
      </c>
      <c r="M34" s="118" t="s">
        <v>3110</v>
      </c>
      <c r="N34" s="357"/>
      <c r="O34" s="204" t="s">
        <v>2522</v>
      </c>
      <c r="P34" s="357"/>
      <c r="Q34" s="357"/>
      <c r="R34" s="891"/>
      <c r="S34" s="357"/>
      <c r="T34" s="357"/>
      <c r="U34" s="357"/>
      <c r="V34" s="357"/>
      <c r="W34" s="357"/>
      <c r="X34" s="357"/>
      <c r="Y34" s="357"/>
      <c r="Z34" s="357"/>
      <c r="AA34" s="357"/>
      <c r="AB34" s="357"/>
      <c r="AC34" s="357"/>
      <c r="AD34" s="357"/>
      <c r="AE34" s="357"/>
      <c r="AF34" s="357"/>
      <c r="AG34" s="357"/>
      <c r="AH34" s="357"/>
      <c r="AI34" s="357"/>
      <c r="AJ34" s="357"/>
      <c r="AK34" s="357"/>
      <c r="AL34" s="357"/>
      <c r="AM34" s="357"/>
      <c r="AN34" s="357"/>
      <c r="AO34" s="357"/>
      <c r="AP34" s="357"/>
      <c r="AQ34" s="357"/>
      <c r="AR34" s="357"/>
      <c r="AS34" s="357"/>
      <c r="AT34" s="357"/>
      <c r="AU34" s="357"/>
      <c r="AV34" s="357"/>
      <c r="AW34" s="357"/>
      <c r="AX34" s="357"/>
      <c r="AY34" s="357"/>
      <c r="AZ34" s="357"/>
      <c r="BA34" s="357"/>
      <c r="BB34" s="357"/>
      <c r="BC34" s="357"/>
      <c r="BD34" s="357"/>
      <c r="BE34" s="357"/>
      <c r="BF34" s="357"/>
      <c r="BG34" s="357"/>
      <c r="BH34" s="357"/>
      <c r="BI34" s="357"/>
      <c r="BJ34" s="357"/>
      <c r="BK34" s="357"/>
      <c r="BL34" s="357"/>
      <c r="BM34" s="357"/>
      <c r="BN34" s="357"/>
      <c r="BO34" s="357"/>
      <c r="BP34" s="357"/>
      <c r="BQ34" s="357"/>
      <c r="BR34" s="357"/>
      <c r="BS34" s="357"/>
      <c r="BT34" s="357"/>
      <c r="BU34" s="357"/>
      <c r="BV34" s="357"/>
      <c r="BW34" s="357"/>
      <c r="BX34" s="357"/>
      <c r="BY34" s="357"/>
      <c r="BZ34" s="357"/>
      <c r="CA34" s="357"/>
      <c r="CB34" s="357"/>
      <c r="CC34" s="357"/>
    </row>
    <row r="35" spans="1:81" ht="24.6" customHeight="1" outlineLevel="2">
      <c r="A35" s="67"/>
      <c r="B35" s="68" t="s">
        <v>254</v>
      </c>
      <c r="C35" s="118">
        <v>2</v>
      </c>
      <c r="D35" s="72" t="s">
        <v>2</v>
      </c>
      <c r="E35" s="60"/>
      <c r="F35" s="89"/>
      <c r="G35" s="60"/>
      <c r="H35" s="89"/>
      <c r="I35" s="89"/>
      <c r="J35" s="356"/>
      <c r="K35" s="376"/>
      <c r="L35" s="118" t="s">
        <v>3110</v>
      </c>
      <c r="M35" s="118" t="s">
        <v>3110</v>
      </c>
      <c r="N35" s="357"/>
      <c r="O35" s="205" t="s">
        <v>2520</v>
      </c>
      <c r="P35" s="357"/>
      <c r="Q35" s="357"/>
      <c r="R35" s="891"/>
      <c r="S35" s="357"/>
      <c r="T35" s="357"/>
      <c r="U35" s="357"/>
      <c r="V35" s="357"/>
      <c r="W35" s="357"/>
      <c r="X35" s="357"/>
      <c r="Y35" s="357"/>
      <c r="Z35" s="357"/>
      <c r="AA35" s="357"/>
      <c r="AB35" s="357"/>
      <c r="AC35" s="357"/>
      <c r="AD35" s="357"/>
      <c r="AE35" s="357"/>
      <c r="AF35" s="357"/>
      <c r="AG35" s="357"/>
      <c r="AH35" s="357"/>
      <c r="AI35" s="357"/>
      <c r="AJ35" s="357"/>
      <c r="AK35" s="357"/>
      <c r="AL35" s="357"/>
      <c r="AM35" s="357"/>
      <c r="AN35" s="357"/>
      <c r="AO35" s="357"/>
      <c r="AP35" s="357"/>
      <c r="AQ35" s="357"/>
      <c r="AR35" s="357"/>
      <c r="AS35" s="357"/>
      <c r="AT35" s="357"/>
      <c r="AU35" s="357"/>
      <c r="AV35" s="357"/>
      <c r="AW35" s="357"/>
      <c r="AX35" s="357"/>
      <c r="AY35" s="357"/>
      <c r="AZ35" s="357"/>
      <c r="BA35" s="357"/>
      <c r="BB35" s="357"/>
      <c r="BC35" s="357"/>
      <c r="BD35" s="357"/>
      <c r="BE35" s="357"/>
      <c r="BF35" s="357"/>
      <c r="BG35" s="357"/>
      <c r="BH35" s="357"/>
      <c r="BI35" s="357"/>
      <c r="BJ35" s="357"/>
      <c r="BK35" s="357"/>
      <c r="BL35" s="357"/>
      <c r="BM35" s="357"/>
      <c r="BN35" s="357"/>
      <c r="BO35" s="357"/>
      <c r="BP35" s="357"/>
      <c r="BQ35" s="357"/>
      <c r="BR35" s="357"/>
      <c r="BS35" s="357"/>
      <c r="BT35" s="357"/>
      <c r="BU35" s="357"/>
      <c r="BV35" s="357"/>
      <c r="BW35" s="357"/>
      <c r="BX35" s="357"/>
      <c r="BY35" s="357"/>
      <c r="BZ35" s="357"/>
      <c r="CA35" s="357"/>
      <c r="CB35" s="357"/>
      <c r="CC35" s="357"/>
    </row>
    <row r="36" spans="1:81" ht="24.6" customHeight="1" outlineLevel="2">
      <c r="A36" s="67"/>
      <c r="B36" s="68" t="s">
        <v>255</v>
      </c>
      <c r="C36" s="118">
        <v>7</v>
      </c>
      <c r="D36" s="72" t="s">
        <v>2</v>
      </c>
      <c r="E36" s="60"/>
      <c r="F36" s="89"/>
      <c r="G36" s="60"/>
      <c r="H36" s="89"/>
      <c r="I36" s="89"/>
      <c r="J36" s="356"/>
      <c r="K36" s="376"/>
      <c r="L36" s="118" t="s">
        <v>3110</v>
      </c>
      <c r="M36" s="118" t="s">
        <v>3110</v>
      </c>
      <c r="N36" s="357"/>
      <c r="O36" s="205" t="s">
        <v>3015</v>
      </c>
      <c r="P36" s="357"/>
      <c r="Q36" s="357"/>
      <c r="R36" s="891"/>
      <c r="S36" s="357"/>
      <c r="T36" s="357"/>
      <c r="U36" s="357"/>
      <c r="V36" s="357"/>
      <c r="W36" s="357"/>
      <c r="X36" s="357"/>
      <c r="Y36" s="357"/>
      <c r="Z36" s="357"/>
      <c r="AA36" s="357"/>
      <c r="AB36" s="357"/>
      <c r="AC36" s="357"/>
      <c r="AD36" s="357"/>
      <c r="AE36" s="357"/>
      <c r="AF36" s="357"/>
      <c r="AG36" s="357"/>
      <c r="AH36" s="357"/>
      <c r="AI36" s="357"/>
      <c r="AJ36" s="357"/>
      <c r="AK36" s="357"/>
      <c r="AL36" s="357"/>
      <c r="AM36" s="357"/>
      <c r="AN36" s="357"/>
      <c r="AO36" s="357"/>
      <c r="AP36" s="357"/>
      <c r="AQ36" s="357"/>
      <c r="AR36" s="357"/>
      <c r="AS36" s="357"/>
      <c r="AT36" s="357"/>
      <c r="AU36" s="357"/>
      <c r="AV36" s="357"/>
      <c r="AW36" s="357"/>
      <c r="AX36" s="357"/>
      <c r="AY36" s="357"/>
      <c r="AZ36" s="357"/>
      <c r="BA36" s="357"/>
      <c r="BB36" s="357"/>
      <c r="BC36" s="357"/>
      <c r="BD36" s="357"/>
      <c r="BE36" s="357"/>
      <c r="BF36" s="357"/>
      <c r="BG36" s="357"/>
      <c r="BH36" s="357"/>
      <c r="BI36" s="357"/>
      <c r="BJ36" s="357"/>
      <c r="BK36" s="357"/>
      <c r="BL36" s="357"/>
      <c r="BM36" s="357"/>
      <c r="BN36" s="357"/>
      <c r="BO36" s="357"/>
      <c r="BP36" s="357"/>
      <c r="BQ36" s="357"/>
      <c r="BR36" s="357"/>
      <c r="BS36" s="357"/>
      <c r="BT36" s="357"/>
      <c r="BU36" s="357"/>
      <c r="BV36" s="357"/>
      <c r="BW36" s="357"/>
      <c r="BX36" s="357"/>
      <c r="BY36" s="357"/>
      <c r="BZ36" s="357"/>
      <c r="CA36" s="357"/>
      <c r="CB36" s="357"/>
      <c r="CC36" s="357"/>
    </row>
    <row r="37" spans="1:81" ht="24.6" customHeight="1" outlineLevel="2">
      <c r="A37" s="67"/>
      <c r="B37" s="69" t="s">
        <v>256</v>
      </c>
      <c r="C37" s="70"/>
      <c r="D37" s="74"/>
      <c r="E37" s="318"/>
      <c r="F37" s="71"/>
      <c r="G37" s="318"/>
      <c r="H37" s="71"/>
      <c r="I37" s="71"/>
      <c r="J37" s="222"/>
      <c r="K37" s="357"/>
      <c r="L37" s="148"/>
      <c r="M37" s="149"/>
      <c r="N37" s="357"/>
      <c r="O37" s="204"/>
      <c r="P37" s="357"/>
      <c r="Q37" s="357"/>
      <c r="R37" s="891"/>
      <c r="S37" s="357"/>
      <c r="T37" s="357"/>
      <c r="U37" s="357"/>
      <c r="V37" s="357"/>
      <c r="W37" s="357"/>
      <c r="X37" s="357"/>
      <c r="Y37" s="357"/>
      <c r="Z37" s="357"/>
      <c r="AA37" s="357"/>
      <c r="AB37" s="357"/>
      <c r="AC37" s="357"/>
      <c r="AD37" s="357"/>
      <c r="AE37" s="357"/>
      <c r="AF37" s="357"/>
      <c r="AG37" s="357"/>
      <c r="AH37" s="357"/>
      <c r="AI37" s="357"/>
      <c r="AJ37" s="357"/>
      <c r="AK37" s="357"/>
      <c r="AL37" s="357"/>
      <c r="AM37" s="357"/>
      <c r="AN37" s="357"/>
      <c r="AO37" s="357"/>
      <c r="AP37" s="357"/>
      <c r="AQ37" s="357"/>
      <c r="AR37" s="357"/>
      <c r="AS37" s="357"/>
      <c r="AT37" s="357"/>
      <c r="AU37" s="357"/>
      <c r="AV37" s="357"/>
      <c r="AW37" s="357"/>
      <c r="AX37" s="357"/>
      <c r="AY37" s="357"/>
      <c r="AZ37" s="357"/>
      <c r="BA37" s="357"/>
      <c r="BB37" s="357"/>
      <c r="BC37" s="357"/>
      <c r="BD37" s="357"/>
      <c r="BE37" s="357"/>
      <c r="BF37" s="357"/>
      <c r="BG37" s="357"/>
      <c r="BH37" s="357"/>
      <c r="BI37" s="357"/>
      <c r="BJ37" s="357"/>
      <c r="BK37" s="357"/>
      <c r="BL37" s="357"/>
      <c r="BM37" s="357"/>
      <c r="BN37" s="357"/>
      <c r="BO37" s="357"/>
      <c r="BP37" s="357"/>
      <c r="BQ37" s="357"/>
      <c r="BR37" s="357"/>
      <c r="BS37" s="357"/>
      <c r="BT37" s="357"/>
      <c r="BU37" s="357"/>
      <c r="BV37" s="357"/>
      <c r="BW37" s="357"/>
      <c r="BX37" s="357"/>
      <c r="BY37" s="357"/>
      <c r="BZ37" s="357"/>
      <c r="CA37" s="357"/>
      <c r="CB37" s="357"/>
      <c r="CC37" s="357"/>
    </row>
    <row r="38" spans="1:81" ht="24.6" customHeight="1" outlineLevel="2">
      <c r="A38" s="67"/>
      <c r="B38" s="69" t="s">
        <v>37</v>
      </c>
      <c r="C38" s="70"/>
      <c r="D38" s="74"/>
      <c r="E38" s="318"/>
      <c r="F38" s="71"/>
      <c r="G38" s="318"/>
      <c r="H38" s="71"/>
      <c r="I38" s="71"/>
      <c r="J38" s="222"/>
      <c r="K38" s="357"/>
      <c r="L38" s="148"/>
      <c r="M38" s="149"/>
      <c r="N38" s="357"/>
      <c r="O38" s="204"/>
      <c r="P38" s="357"/>
      <c r="Q38" s="357"/>
      <c r="R38" s="891"/>
      <c r="S38" s="357"/>
      <c r="T38" s="357"/>
      <c r="U38" s="357"/>
      <c r="V38" s="357"/>
      <c r="W38" s="357"/>
      <c r="X38" s="357"/>
      <c r="Y38" s="357"/>
      <c r="Z38" s="357"/>
      <c r="AA38" s="357"/>
      <c r="AB38" s="357"/>
      <c r="AC38" s="357"/>
      <c r="AD38" s="357"/>
      <c r="AE38" s="357"/>
      <c r="AF38" s="357"/>
      <c r="AG38" s="357"/>
      <c r="AH38" s="357"/>
      <c r="AI38" s="357"/>
      <c r="AJ38" s="357"/>
      <c r="AK38" s="357"/>
      <c r="AL38" s="357"/>
      <c r="AM38" s="357"/>
      <c r="AN38" s="357"/>
      <c r="AO38" s="357"/>
      <c r="AP38" s="357"/>
      <c r="AQ38" s="357"/>
      <c r="AR38" s="357"/>
      <c r="AS38" s="357"/>
      <c r="AT38" s="357"/>
      <c r="AU38" s="357"/>
      <c r="AV38" s="357"/>
      <c r="AW38" s="357"/>
      <c r="AX38" s="357"/>
      <c r="AY38" s="357"/>
      <c r="AZ38" s="357"/>
      <c r="BA38" s="357"/>
      <c r="BB38" s="357"/>
      <c r="BC38" s="357"/>
      <c r="BD38" s="357"/>
      <c r="BE38" s="357"/>
      <c r="BF38" s="357"/>
      <c r="BG38" s="357"/>
      <c r="BH38" s="357"/>
      <c r="BI38" s="357"/>
      <c r="BJ38" s="357"/>
      <c r="BK38" s="357"/>
      <c r="BL38" s="357"/>
      <c r="BM38" s="357"/>
      <c r="BN38" s="357"/>
      <c r="BO38" s="357"/>
      <c r="BP38" s="357"/>
      <c r="BQ38" s="357"/>
      <c r="BR38" s="357"/>
      <c r="BS38" s="357"/>
      <c r="BT38" s="357"/>
      <c r="BU38" s="357"/>
      <c r="BV38" s="357"/>
      <c r="BW38" s="357"/>
      <c r="BX38" s="357"/>
      <c r="BY38" s="357"/>
      <c r="BZ38" s="357"/>
      <c r="CA38" s="357"/>
      <c r="CB38" s="357"/>
      <c r="CC38" s="357"/>
    </row>
    <row r="39" spans="1:81" ht="24.6" customHeight="1" outlineLevel="2">
      <c r="A39" s="67"/>
      <c r="B39" s="69" t="s">
        <v>112</v>
      </c>
      <c r="C39" s="89">
        <v>150</v>
      </c>
      <c r="D39" s="74" t="s">
        <v>14</v>
      </c>
      <c r="E39" s="60"/>
      <c r="F39" s="89"/>
      <c r="G39" s="60"/>
      <c r="H39" s="89"/>
      <c r="I39" s="89"/>
      <c r="J39" s="356"/>
      <c r="K39" s="376"/>
      <c r="L39" s="118" t="s">
        <v>3110</v>
      </c>
      <c r="M39" s="118" t="e">
        <f>VLOOKUP($O39,#REF!,7,FALSE)</f>
        <v>#REF!</v>
      </c>
      <c r="N39" s="357"/>
      <c r="O39" s="205" t="s">
        <v>2523</v>
      </c>
      <c r="P39" s="357"/>
      <c r="Q39" s="357"/>
      <c r="R39" s="891"/>
      <c r="S39" s="357"/>
      <c r="T39" s="357"/>
      <c r="U39" s="357"/>
      <c r="V39" s="357"/>
      <c r="W39" s="357"/>
      <c r="X39" s="357"/>
      <c r="Y39" s="357"/>
      <c r="Z39" s="357"/>
      <c r="AA39" s="357"/>
      <c r="AB39" s="357"/>
      <c r="AC39" s="357"/>
      <c r="AD39" s="357"/>
      <c r="AE39" s="357"/>
      <c r="AF39" s="357"/>
      <c r="AG39" s="357"/>
      <c r="AH39" s="357"/>
      <c r="AI39" s="357"/>
      <c r="AJ39" s="357"/>
      <c r="AK39" s="357"/>
      <c r="AL39" s="357"/>
      <c r="AM39" s="357"/>
      <c r="AN39" s="357"/>
      <c r="AO39" s="357"/>
      <c r="AP39" s="357"/>
      <c r="AQ39" s="357"/>
      <c r="AR39" s="357"/>
      <c r="AS39" s="357"/>
      <c r="AT39" s="357"/>
      <c r="AU39" s="357"/>
      <c r="AV39" s="357"/>
      <c r="AW39" s="357"/>
      <c r="AX39" s="357"/>
      <c r="AY39" s="357"/>
      <c r="AZ39" s="357"/>
      <c r="BA39" s="357"/>
      <c r="BB39" s="357"/>
      <c r="BC39" s="357"/>
      <c r="BD39" s="357"/>
      <c r="BE39" s="357"/>
      <c r="BF39" s="357"/>
      <c r="BG39" s="357"/>
      <c r="BH39" s="357"/>
      <c r="BI39" s="357"/>
      <c r="BJ39" s="357"/>
      <c r="BK39" s="357"/>
      <c r="BL39" s="357"/>
      <c r="BM39" s="357"/>
      <c r="BN39" s="357"/>
      <c r="BO39" s="357"/>
      <c r="BP39" s="357"/>
      <c r="BQ39" s="357"/>
      <c r="BR39" s="357"/>
      <c r="BS39" s="357"/>
      <c r="BT39" s="357"/>
      <c r="BU39" s="357"/>
      <c r="BV39" s="357"/>
      <c r="BW39" s="357"/>
      <c r="BX39" s="357"/>
      <c r="BY39" s="357"/>
      <c r="BZ39" s="357"/>
      <c r="CA39" s="357"/>
      <c r="CB39" s="357"/>
      <c r="CC39" s="357"/>
    </row>
    <row r="40" spans="1:81" ht="24.6" customHeight="1" outlineLevel="2">
      <c r="A40" s="67"/>
      <c r="B40" s="69" t="s">
        <v>257</v>
      </c>
      <c r="C40" s="89">
        <v>400</v>
      </c>
      <c r="D40" s="74" t="s">
        <v>14</v>
      </c>
      <c r="E40" s="60"/>
      <c r="F40" s="89"/>
      <c r="G40" s="60"/>
      <c r="H40" s="89"/>
      <c r="I40" s="89"/>
      <c r="J40" s="356"/>
      <c r="K40" s="376"/>
      <c r="L40" s="118" t="s">
        <v>3110</v>
      </c>
      <c r="M40" s="118" t="s">
        <v>3110</v>
      </c>
      <c r="N40" s="357"/>
      <c r="O40" s="204" t="s">
        <v>2524</v>
      </c>
      <c r="P40" s="357"/>
      <c r="Q40" s="357"/>
      <c r="R40" s="891"/>
      <c r="S40" s="357"/>
      <c r="T40" s="357"/>
      <c r="U40" s="357"/>
      <c r="V40" s="357"/>
      <c r="W40" s="357"/>
      <c r="X40" s="357"/>
      <c r="Y40" s="357"/>
      <c r="Z40" s="357"/>
      <c r="AA40" s="357"/>
      <c r="AB40" s="357"/>
      <c r="AC40" s="357"/>
      <c r="AD40" s="357"/>
      <c r="AE40" s="357"/>
      <c r="AF40" s="357"/>
      <c r="AG40" s="357"/>
      <c r="AH40" s="357"/>
      <c r="AI40" s="357"/>
      <c r="AJ40" s="357"/>
      <c r="AK40" s="357"/>
      <c r="AL40" s="357"/>
      <c r="AM40" s="357"/>
      <c r="AN40" s="357"/>
      <c r="AO40" s="357"/>
      <c r="AP40" s="357"/>
      <c r="AQ40" s="357"/>
      <c r="AR40" s="357"/>
      <c r="AS40" s="357"/>
      <c r="AT40" s="357"/>
      <c r="AU40" s="357"/>
      <c r="AV40" s="357"/>
      <c r="AW40" s="357"/>
      <c r="AX40" s="357"/>
      <c r="AY40" s="357"/>
      <c r="AZ40" s="357"/>
      <c r="BA40" s="357"/>
      <c r="BB40" s="357"/>
      <c r="BC40" s="357"/>
      <c r="BD40" s="357"/>
      <c r="BE40" s="357"/>
      <c r="BF40" s="357"/>
      <c r="BG40" s="357"/>
      <c r="BH40" s="357"/>
      <c r="BI40" s="357"/>
      <c r="BJ40" s="357"/>
      <c r="BK40" s="357"/>
      <c r="BL40" s="357"/>
      <c r="BM40" s="357"/>
      <c r="BN40" s="357"/>
      <c r="BO40" s="357"/>
      <c r="BP40" s="357"/>
      <c r="BQ40" s="357"/>
      <c r="BR40" s="357"/>
      <c r="BS40" s="357"/>
      <c r="BT40" s="357"/>
      <c r="BU40" s="357"/>
      <c r="BV40" s="357"/>
      <c r="BW40" s="357"/>
      <c r="BX40" s="357"/>
      <c r="BY40" s="357"/>
      <c r="BZ40" s="357"/>
      <c r="CA40" s="357"/>
      <c r="CB40" s="357"/>
      <c r="CC40" s="357"/>
    </row>
    <row r="41" spans="1:81" ht="24.6" customHeight="1" outlineLevel="2">
      <c r="A41" s="67"/>
      <c r="B41" s="68" t="s">
        <v>1692</v>
      </c>
      <c r="C41" s="118">
        <v>1</v>
      </c>
      <c r="D41" s="72" t="s">
        <v>1627</v>
      </c>
      <c r="E41" s="319"/>
      <c r="F41" s="89"/>
      <c r="G41" s="319"/>
      <c r="H41" s="89"/>
      <c r="I41" s="66"/>
      <c r="J41" s="222"/>
      <c r="K41" s="357"/>
      <c r="L41" s="90" t="s">
        <v>3081</v>
      </c>
      <c r="M41" s="90" t="s">
        <v>3082</v>
      </c>
      <c r="N41" s="357"/>
      <c r="O41" s="205"/>
      <c r="P41" s="357"/>
      <c r="Q41" s="357"/>
      <c r="R41" s="891"/>
      <c r="S41" s="357"/>
      <c r="T41" s="357"/>
      <c r="U41" s="357"/>
      <c r="V41" s="357"/>
      <c r="W41" s="357"/>
      <c r="X41" s="357"/>
      <c r="Y41" s="357"/>
      <c r="Z41" s="357"/>
      <c r="AA41" s="357"/>
      <c r="AB41" s="357"/>
      <c r="AC41" s="357"/>
      <c r="AD41" s="357"/>
      <c r="AE41" s="357"/>
      <c r="AF41" s="357"/>
      <c r="AG41" s="357"/>
      <c r="AH41" s="357"/>
      <c r="AI41" s="357"/>
      <c r="AJ41" s="357"/>
      <c r="AK41" s="357"/>
      <c r="AL41" s="357"/>
      <c r="AM41" s="357"/>
      <c r="AN41" s="357"/>
      <c r="AO41" s="357"/>
      <c r="AP41" s="357"/>
      <c r="AQ41" s="357"/>
      <c r="AR41" s="357"/>
      <c r="AS41" s="357"/>
      <c r="AT41" s="357"/>
      <c r="AU41" s="357"/>
      <c r="AV41" s="357"/>
      <c r="AW41" s="357"/>
      <c r="AX41" s="357"/>
      <c r="AY41" s="357"/>
      <c r="AZ41" s="357"/>
      <c r="BA41" s="357"/>
      <c r="BB41" s="357"/>
      <c r="BC41" s="357"/>
      <c r="BD41" s="357"/>
      <c r="BE41" s="357"/>
      <c r="BF41" s="357"/>
      <c r="BG41" s="357"/>
      <c r="BH41" s="357"/>
      <c r="BI41" s="357"/>
      <c r="BJ41" s="357"/>
      <c r="BK41" s="357"/>
      <c r="BL41" s="357"/>
      <c r="BM41" s="357"/>
      <c r="BN41" s="357"/>
      <c r="BO41" s="357"/>
      <c r="BP41" s="357"/>
      <c r="BQ41" s="357"/>
      <c r="BR41" s="357"/>
      <c r="BS41" s="357"/>
      <c r="BT41" s="357"/>
      <c r="BU41" s="357"/>
      <c r="BV41" s="357"/>
      <c r="BW41" s="357"/>
      <c r="BX41" s="357"/>
      <c r="BY41" s="357"/>
      <c r="BZ41" s="357"/>
      <c r="CA41" s="357"/>
      <c r="CB41" s="357"/>
      <c r="CC41" s="357"/>
    </row>
    <row r="42" spans="1:81" ht="24.6" customHeight="1" outlineLevel="2">
      <c r="A42" s="67"/>
      <c r="B42" s="69" t="s">
        <v>38</v>
      </c>
      <c r="C42" s="70"/>
      <c r="D42" s="74"/>
      <c r="E42" s="318"/>
      <c r="F42" s="71"/>
      <c r="G42" s="318"/>
      <c r="H42" s="71"/>
      <c r="I42" s="71"/>
      <c r="J42" s="222"/>
      <c r="K42" s="357"/>
      <c r="L42" s="148"/>
      <c r="M42" s="149"/>
      <c r="N42" s="357"/>
      <c r="O42" s="204"/>
      <c r="P42" s="357"/>
      <c r="Q42" s="357"/>
      <c r="R42" s="891"/>
      <c r="S42" s="357"/>
      <c r="T42" s="357"/>
      <c r="U42" s="357"/>
      <c r="V42" s="357"/>
      <c r="W42" s="357"/>
      <c r="X42" s="357"/>
      <c r="Y42" s="357"/>
      <c r="Z42" s="357"/>
      <c r="AA42" s="357"/>
      <c r="AB42" s="357"/>
      <c r="AC42" s="357"/>
      <c r="AD42" s="357"/>
      <c r="AE42" s="357"/>
      <c r="AF42" s="357"/>
      <c r="AG42" s="357"/>
      <c r="AH42" s="357"/>
      <c r="AI42" s="357"/>
      <c r="AJ42" s="357"/>
      <c r="AK42" s="357"/>
      <c r="AL42" s="357"/>
      <c r="AM42" s="357"/>
      <c r="AN42" s="357"/>
      <c r="AO42" s="357"/>
      <c r="AP42" s="357"/>
      <c r="AQ42" s="357"/>
      <c r="AR42" s="357"/>
      <c r="AS42" s="357"/>
      <c r="AT42" s="357"/>
      <c r="AU42" s="357"/>
      <c r="AV42" s="357"/>
      <c r="AW42" s="357"/>
      <c r="AX42" s="357"/>
      <c r="AY42" s="357"/>
      <c r="AZ42" s="357"/>
      <c r="BA42" s="357"/>
      <c r="BB42" s="357"/>
      <c r="BC42" s="357"/>
      <c r="BD42" s="357"/>
      <c r="BE42" s="357"/>
      <c r="BF42" s="357"/>
      <c r="BG42" s="357"/>
      <c r="BH42" s="357"/>
      <c r="BI42" s="357"/>
      <c r="BJ42" s="357"/>
      <c r="BK42" s="357"/>
      <c r="BL42" s="357"/>
      <c r="BM42" s="357"/>
      <c r="BN42" s="357"/>
      <c r="BO42" s="357"/>
      <c r="BP42" s="357"/>
      <c r="BQ42" s="357"/>
      <c r="BR42" s="357"/>
      <c r="BS42" s="357"/>
      <c r="BT42" s="357"/>
      <c r="BU42" s="357"/>
      <c r="BV42" s="357"/>
      <c r="BW42" s="357"/>
      <c r="BX42" s="357"/>
      <c r="BY42" s="357"/>
      <c r="BZ42" s="357"/>
      <c r="CA42" s="357"/>
      <c r="CB42" s="357"/>
      <c r="CC42" s="357"/>
    </row>
    <row r="43" spans="1:81" ht="24.6" customHeight="1" outlineLevel="2">
      <c r="A43" s="67"/>
      <c r="B43" s="69" t="s">
        <v>249</v>
      </c>
      <c r="C43" s="118">
        <v>50</v>
      </c>
      <c r="D43" s="74" t="s">
        <v>14</v>
      </c>
      <c r="E43" s="60"/>
      <c r="F43" s="89"/>
      <c r="G43" s="60"/>
      <c r="H43" s="89"/>
      <c r="I43" s="89"/>
      <c r="J43" s="356"/>
      <c r="K43" s="376"/>
      <c r="L43" s="118" t="s">
        <v>3110</v>
      </c>
      <c r="M43" s="118" t="s">
        <v>3110</v>
      </c>
      <c r="N43" s="357"/>
      <c r="O43" s="204" t="s">
        <v>2515</v>
      </c>
      <c r="P43" s="357"/>
      <c r="Q43" s="357"/>
      <c r="R43" s="891"/>
      <c r="S43" s="357"/>
      <c r="T43" s="357"/>
      <c r="U43" s="357"/>
      <c r="V43" s="357"/>
      <c r="W43" s="357"/>
      <c r="X43" s="357"/>
      <c r="Y43" s="357"/>
      <c r="Z43" s="357"/>
      <c r="AA43" s="357"/>
      <c r="AB43" s="357"/>
      <c r="AC43" s="357"/>
      <c r="AD43" s="357"/>
      <c r="AE43" s="357"/>
      <c r="AF43" s="357"/>
      <c r="AG43" s="357"/>
      <c r="AH43" s="357"/>
      <c r="AI43" s="357"/>
      <c r="AJ43" s="357"/>
      <c r="AK43" s="357"/>
      <c r="AL43" s="357"/>
      <c r="AM43" s="357"/>
      <c r="AN43" s="357"/>
      <c r="AO43" s="357"/>
      <c r="AP43" s="357"/>
      <c r="AQ43" s="357"/>
      <c r="AR43" s="357"/>
      <c r="AS43" s="357"/>
      <c r="AT43" s="357"/>
      <c r="AU43" s="357"/>
      <c r="AV43" s="357"/>
      <c r="AW43" s="357"/>
      <c r="AX43" s="357"/>
      <c r="AY43" s="357"/>
      <c r="AZ43" s="357"/>
      <c r="BA43" s="357"/>
      <c r="BB43" s="357"/>
      <c r="BC43" s="357"/>
      <c r="BD43" s="357"/>
      <c r="BE43" s="357"/>
      <c r="BF43" s="357"/>
      <c r="BG43" s="357"/>
      <c r="BH43" s="357"/>
      <c r="BI43" s="357"/>
      <c r="BJ43" s="357"/>
      <c r="BK43" s="357"/>
      <c r="BL43" s="357"/>
      <c r="BM43" s="357"/>
      <c r="BN43" s="357"/>
      <c r="BO43" s="357"/>
      <c r="BP43" s="357"/>
      <c r="BQ43" s="357"/>
      <c r="BR43" s="357"/>
      <c r="BS43" s="357"/>
      <c r="BT43" s="357"/>
      <c r="BU43" s="357"/>
      <c r="BV43" s="357"/>
      <c r="BW43" s="357"/>
      <c r="BX43" s="357"/>
      <c r="BY43" s="357"/>
      <c r="BZ43" s="357"/>
      <c r="CA43" s="357"/>
      <c r="CB43" s="357"/>
      <c r="CC43" s="357"/>
    </row>
    <row r="44" spans="1:81" ht="24.6" customHeight="1" outlineLevel="2">
      <c r="A44" s="67"/>
      <c r="B44" s="69" t="s">
        <v>1801</v>
      </c>
      <c r="C44" s="118"/>
      <c r="D44" s="72"/>
      <c r="E44" s="319"/>
      <c r="F44" s="66"/>
      <c r="G44" s="319"/>
      <c r="H44" s="66"/>
      <c r="I44" s="66"/>
      <c r="J44" s="222"/>
      <c r="K44" s="357"/>
      <c r="L44" s="90"/>
      <c r="M44" s="213"/>
      <c r="N44" s="357"/>
      <c r="O44" s="205"/>
      <c r="P44" s="357"/>
      <c r="Q44" s="357"/>
      <c r="R44" s="891"/>
      <c r="S44" s="357"/>
      <c r="T44" s="357"/>
      <c r="U44" s="357"/>
      <c r="V44" s="357"/>
      <c r="W44" s="357"/>
      <c r="X44" s="357"/>
      <c r="Y44" s="357"/>
      <c r="Z44" s="357"/>
      <c r="AA44" s="357"/>
      <c r="AB44" s="357"/>
      <c r="AC44" s="357"/>
      <c r="AD44" s="357"/>
      <c r="AE44" s="357"/>
      <c r="AF44" s="357"/>
      <c r="AG44" s="357"/>
      <c r="AH44" s="357"/>
      <c r="AI44" s="357"/>
      <c r="AJ44" s="357"/>
      <c r="AK44" s="357"/>
      <c r="AL44" s="357"/>
      <c r="AM44" s="357"/>
      <c r="AN44" s="357"/>
      <c r="AO44" s="357"/>
      <c r="AP44" s="357"/>
      <c r="AQ44" s="357"/>
      <c r="AR44" s="357"/>
      <c r="AS44" s="357"/>
      <c r="AT44" s="357"/>
      <c r="AU44" s="357"/>
      <c r="AV44" s="357"/>
      <c r="AW44" s="357"/>
      <c r="AX44" s="357"/>
      <c r="AY44" s="357"/>
      <c r="AZ44" s="357"/>
      <c r="BA44" s="357"/>
      <c r="BB44" s="357"/>
      <c r="BC44" s="357"/>
      <c r="BD44" s="357"/>
      <c r="BE44" s="357"/>
      <c r="BF44" s="357"/>
      <c r="BG44" s="357"/>
      <c r="BH44" s="357"/>
      <c r="BI44" s="357"/>
      <c r="BJ44" s="357"/>
      <c r="BK44" s="357"/>
      <c r="BL44" s="357"/>
      <c r="BM44" s="357"/>
      <c r="BN44" s="357"/>
      <c r="BO44" s="357"/>
      <c r="BP44" s="357"/>
      <c r="BQ44" s="357"/>
      <c r="BR44" s="357"/>
      <c r="BS44" s="357"/>
      <c r="BT44" s="357"/>
      <c r="BU44" s="357"/>
      <c r="BV44" s="357"/>
      <c r="BW44" s="357"/>
      <c r="BX44" s="357"/>
      <c r="BY44" s="357"/>
      <c r="BZ44" s="357"/>
      <c r="CA44" s="357"/>
      <c r="CB44" s="357"/>
      <c r="CC44" s="357"/>
    </row>
    <row r="45" spans="1:81" ht="24.6" customHeight="1" outlineLevel="2">
      <c r="A45" s="67"/>
      <c r="B45" s="69" t="s">
        <v>1802</v>
      </c>
      <c r="C45" s="89">
        <v>10</v>
      </c>
      <c r="D45" s="74" t="s">
        <v>14</v>
      </c>
      <c r="E45" s="60"/>
      <c r="F45" s="89"/>
      <c r="G45" s="60"/>
      <c r="H45" s="89"/>
      <c r="I45" s="89"/>
      <c r="J45" s="356"/>
      <c r="K45" s="376"/>
      <c r="L45" s="118" t="s">
        <v>3111</v>
      </c>
      <c r="M45" s="118" t="s">
        <v>3111</v>
      </c>
      <c r="N45" s="357"/>
      <c r="O45" s="204" t="s">
        <v>2525</v>
      </c>
      <c r="P45" s="357"/>
      <c r="Q45" s="357"/>
      <c r="R45" s="891"/>
      <c r="S45" s="357"/>
      <c r="T45" s="357"/>
      <c r="U45" s="357"/>
      <c r="V45" s="357"/>
      <c r="W45" s="357"/>
      <c r="X45" s="357"/>
      <c r="Y45" s="357"/>
      <c r="Z45" s="357"/>
      <c r="AA45" s="357"/>
      <c r="AB45" s="357"/>
      <c r="AC45" s="357"/>
      <c r="AD45" s="357"/>
      <c r="AE45" s="357"/>
      <c r="AF45" s="357"/>
      <c r="AG45" s="357"/>
      <c r="AH45" s="357"/>
      <c r="AI45" s="357"/>
      <c r="AJ45" s="357"/>
      <c r="AK45" s="357"/>
      <c r="AL45" s="357"/>
      <c r="AM45" s="357"/>
      <c r="AN45" s="357"/>
      <c r="AO45" s="357"/>
      <c r="AP45" s="357"/>
      <c r="AQ45" s="357"/>
      <c r="AR45" s="357"/>
      <c r="AS45" s="357"/>
      <c r="AT45" s="357"/>
      <c r="AU45" s="357"/>
      <c r="AV45" s="357"/>
      <c r="AW45" s="357"/>
      <c r="AX45" s="357"/>
      <c r="AY45" s="357"/>
      <c r="AZ45" s="357"/>
      <c r="BA45" s="357"/>
      <c r="BB45" s="357"/>
      <c r="BC45" s="357"/>
      <c r="BD45" s="357"/>
      <c r="BE45" s="357"/>
      <c r="BF45" s="357"/>
      <c r="BG45" s="357"/>
      <c r="BH45" s="357"/>
      <c r="BI45" s="357"/>
      <c r="BJ45" s="357"/>
      <c r="BK45" s="357"/>
      <c r="BL45" s="357"/>
      <c r="BM45" s="357"/>
      <c r="BN45" s="357"/>
      <c r="BO45" s="357"/>
      <c r="BP45" s="357"/>
      <c r="BQ45" s="357"/>
      <c r="BR45" s="357"/>
      <c r="BS45" s="357"/>
      <c r="BT45" s="357"/>
      <c r="BU45" s="357"/>
      <c r="BV45" s="357"/>
      <c r="BW45" s="357"/>
      <c r="BX45" s="357"/>
      <c r="BY45" s="357"/>
      <c r="BZ45" s="357"/>
      <c r="CA45" s="357"/>
      <c r="CB45" s="357"/>
      <c r="CC45" s="357"/>
    </row>
    <row r="46" spans="1:81" ht="24.6" customHeight="1" outlineLevel="2">
      <c r="A46" s="67"/>
      <c r="B46" s="68" t="s">
        <v>1691</v>
      </c>
      <c r="C46" s="118">
        <v>1</v>
      </c>
      <c r="D46" s="72" t="s">
        <v>1627</v>
      </c>
      <c r="E46" s="319"/>
      <c r="F46" s="89"/>
      <c r="G46" s="319"/>
      <c r="H46" s="89"/>
      <c r="I46" s="66"/>
      <c r="J46" s="222"/>
      <c r="K46" s="357"/>
      <c r="L46" s="90" t="s">
        <v>3081</v>
      </c>
      <c r="M46" s="90" t="s">
        <v>3082</v>
      </c>
      <c r="N46" s="357"/>
      <c r="O46" s="205"/>
      <c r="P46" s="357"/>
      <c r="Q46" s="357"/>
      <c r="R46" s="891"/>
      <c r="S46" s="357"/>
      <c r="T46" s="357"/>
      <c r="U46" s="357"/>
      <c r="V46" s="357"/>
      <c r="W46" s="357"/>
      <c r="X46" s="357"/>
      <c r="Y46" s="357"/>
      <c r="Z46" s="357"/>
      <c r="AA46" s="357"/>
      <c r="AB46" s="357"/>
      <c r="AC46" s="357"/>
      <c r="AD46" s="357"/>
      <c r="AE46" s="357"/>
      <c r="AF46" s="357"/>
      <c r="AG46" s="357"/>
      <c r="AH46" s="357"/>
      <c r="AI46" s="357"/>
      <c r="AJ46" s="357"/>
      <c r="AK46" s="357"/>
      <c r="AL46" s="357"/>
      <c r="AM46" s="357"/>
      <c r="AN46" s="357"/>
      <c r="AO46" s="357"/>
      <c r="AP46" s="357"/>
      <c r="AQ46" s="357"/>
      <c r="AR46" s="357"/>
      <c r="AS46" s="357"/>
      <c r="AT46" s="357"/>
      <c r="AU46" s="357"/>
      <c r="AV46" s="357"/>
      <c r="AW46" s="357"/>
      <c r="AX46" s="357"/>
      <c r="AY46" s="357"/>
      <c r="AZ46" s="357"/>
      <c r="BA46" s="357"/>
      <c r="BB46" s="357"/>
      <c r="BC46" s="357"/>
      <c r="BD46" s="357"/>
      <c r="BE46" s="357"/>
      <c r="BF46" s="357"/>
      <c r="BG46" s="357"/>
      <c r="BH46" s="357"/>
      <c r="BI46" s="357"/>
      <c r="BJ46" s="357"/>
      <c r="BK46" s="357"/>
      <c r="BL46" s="357"/>
      <c r="BM46" s="357"/>
      <c r="BN46" s="357"/>
      <c r="BO46" s="357"/>
      <c r="BP46" s="357"/>
      <c r="BQ46" s="357"/>
      <c r="BR46" s="357"/>
      <c r="BS46" s="357"/>
      <c r="BT46" s="357"/>
      <c r="BU46" s="357"/>
      <c r="BV46" s="357"/>
      <c r="BW46" s="357"/>
      <c r="BX46" s="357"/>
      <c r="BY46" s="357"/>
      <c r="BZ46" s="357"/>
      <c r="CA46" s="357"/>
      <c r="CB46" s="357"/>
      <c r="CC46" s="357"/>
    </row>
    <row r="47" spans="1:81" ht="24.6" customHeight="1" outlineLevel="2">
      <c r="A47" s="67"/>
      <c r="B47" s="68" t="s">
        <v>3323</v>
      </c>
      <c r="C47" s="118">
        <v>1</v>
      </c>
      <c r="D47" s="72" t="s">
        <v>1896</v>
      </c>
      <c r="E47" s="60"/>
      <c r="F47" s="89"/>
      <c r="G47" s="60"/>
      <c r="H47" s="89"/>
      <c r="I47" s="89"/>
      <c r="J47" s="356"/>
      <c r="K47" s="376"/>
      <c r="L47" s="118" t="s">
        <v>3111</v>
      </c>
      <c r="M47" s="118" t="s">
        <v>3111</v>
      </c>
      <c r="N47" s="357"/>
      <c r="O47" s="204" t="s">
        <v>2526</v>
      </c>
      <c r="P47" s="357"/>
      <c r="Q47" s="357"/>
      <c r="R47" s="891"/>
      <c r="S47" s="357"/>
      <c r="T47" s="357"/>
      <c r="U47" s="357"/>
      <c r="V47" s="357"/>
      <c r="W47" s="357"/>
      <c r="X47" s="357"/>
      <c r="Y47" s="357"/>
      <c r="Z47" s="357"/>
      <c r="AA47" s="357"/>
      <c r="AB47" s="357"/>
      <c r="AC47" s="357"/>
      <c r="AD47" s="357"/>
      <c r="AE47" s="357"/>
      <c r="AF47" s="357"/>
      <c r="AG47" s="357"/>
      <c r="AH47" s="357"/>
      <c r="AI47" s="357"/>
      <c r="AJ47" s="357"/>
      <c r="AK47" s="357"/>
      <c r="AL47" s="357"/>
      <c r="AM47" s="357"/>
      <c r="AN47" s="357"/>
      <c r="AO47" s="357"/>
      <c r="AP47" s="357"/>
      <c r="AQ47" s="357"/>
      <c r="AR47" s="357"/>
      <c r="AS47" s="357"/>
      <c r="AT47" s="357"/>
      <c r="AU47" s="357"/>
      <c r="AV47" s="357"/>
      <c r="AW47" s="357"/>
      <c r="AX47" s="357"/>
      <c r="AY47" s="357"/>
      <c r="AZ47" s="357"/>
      <c r="BA47" s="357"/>
      <c r="BB47" s="357"/>
      <c r="BC47" s="357"/>
      <c r="BD47" s="357"/>
      <c r="BE47" s="357"/>
      <c r="BF47" s="357"/>
      <c r="BG47" s="357"/>
      <c r="BH47" s="357"/>
      <c r="BI47" s="357"/>
      <c r="BJ47" s="357"/>
      <c r="BK47" s="357"/>
      <c r="BL47" s="357"/>
      <c r="BM47" s="357"/>
      <c r="BN47" s="357"/>
      <c r="BO47" s="357"/>
      <c r="BP47" s="357"/>
      <c r="BQ47" s="357"/>
      <c r="BR47" s="357"/>
      <c r="BS47" s="357"/>
      <c r="BT47" s="357"/>
      <c r="BU47" s="357"/>
      <c r="BV47" s="357"/>
      <c r="BW47" s="357"/>
      <c r="BX47" s="357"/>
      <c r="BY47" s="357"/>
      <c r="BZ47" s="357"/>
      <c r="CA47" s="357"/>
      <c r="CB47" s="357"/>
      <c r="CC47" s="357"/>
    </row>
    <row r="48" spans="1:81" ht="24.6" customHeight="1" outlineLevel="2">
      <c r="A48" s="67"/>
      <c r="B48" s="68" t="s">
        <v>3203</v>
      </c>
      <c r="C48" s="118"/>
      <c r="D48" s="72"/>
      <c r="E48" s="355"/>
      <c r="F48" s="141"/>
      <c r="G48" s="355"/>
      <c r="H48" s="141"/>
      <c r="I48" s="141"/>
      <c r="J48" s="356"/>
      <c r="K48" s="376"/>
      <c r="L48" s="118"/>
      <c r="M48" s="310"/>
      <c r="N48" s="357"/>
      <c r="O48" s="204"/>
      <c r="P48" s="357"/>
      <c r="Q48" s="357"/>
      <c r="R48" s="891"/>
      <c r="S48" s="357"/>
      <c r="T48" s="357"/>
      <c r="U48" s="357"/>
      <c r="V48" s="357"/>
      <c r="W48" s="357"/>
      <c r="X48" s="357"/>
      <c r="Y48" s="357"/>
      <c r="Z48" s="357"/>
      <c r="AA48" s="357"/>
      <c r="AB48" s="357"/>
      <c r="AC48" s="357"/>
      <c r="AD48" s="357"/>
      <c r="AE48" s="357"/>
      <c r="AF48" s="357"/>
      <c r="AG48" s="357"/>
      <c r="AH48" s="357"/>
      <c r="AI48" s="357"/>
      <c r="AJ48" s="357"/>
      <c r="AK48" s="357"/>
      <c r="AL48" s="357"/>
      <c r="AM48" s="357"/>
      <c r="AN48" s="357"/>
      <c r="AO48" s="357"/>
      <c r="AP48" s="357"/>
      <c r="AQ48" s="357"/>
      <c r="AR48" s="357"/>
      <c r="AS48" s="357"/>
      <c r="AT48" s="357"/>
      <c r="AU48" s="357"/>
      <c r="AV48" s="357"/>
      <c r="AW48" s="357"/>
      <c r="AX48" s="357"/>
      <c r="AY48" s="357"/>
      <c r="AZ48" s="357"/>
      <c r="BA48" s="357"/>
      <c r="BB48" s="357"/>
      <c r="BC48" s="357"/>
      <c r="BD48" s="357"/>
      <c r="BE48" s="357"/>
      <c r="BF48" s="357"/>
      <c r="BG48" s="357"/>
      <c r="BH48" s="357"/>
      <c r="BI48" s="357"/>
      <c r="BJ48" s="357"/>
      <c r="BK48" s="357"/>
      <c r="BL48" s="357"/>
      <c r="BM48" s="357"/>
      <c r="BN48" s="357"/>
      <c r="BO48" s="357"/>
      <c r="BP48" s="357"/>
      <c r="BQ48" s="357"/>
      <c r="BR48" s="357"/>
      <c r="BS48" s="357"/>
      <c r="BT48" s="357"/>
      <c r="BU48" s="357"/>
      <c r="BV48" s="357"/>
      <c r="BW48" s="357"/>
      <c r="BX48" s="357"/>
      <c r="BY48" s="357"/>
      <c r="BZ48" s="357"/>
      <c r="CA48" s="357"/>
      <c r="CB48" s="357"/>
      <c r="CC48" s="357"/>
    </row>
    <row r="49" spans="1:81" ht="24.6" customHeight="1" outlineLevel="2">
      <c r="A49" s="67"/>
      <c r="B49" s="68" t="s">
        <v>3204</v>
      </c>
      <c r="C49" s="118"/>
      <c r="D49" s="72"/>
      <c r="E49" s="355"/>
      <c r="F49" s="141"/>
      <c r="G49" s="355"/>
      <c r="H49" s="141"/>
      <c r="I49" s="141"/>
      <c r="J49" s="356"/>
      <c r="K49" s="376"/>
      <c r="L49" s="118"/>
      <c r="M49" s="310"/>
      <c r="N49" s="357"/>
      <c r="O49" s="204"/>
      <c r="P49" s="357"/>
      <c r="Q49" s="357"/>
      <c r="R49" s="891"/>
      <c r="S49" s="357"/>
      <c r="T49" s="357"/>
      <c r="U49" s="357"/>
      <c r="V49" s="357"/>
      <c r="W49" s="357"/>
      <c r="X49" s="357"/>
      <c r="Y49" s="357"/>
      <c r="Z49" s="357"/>
      <c r="AA49" s="357"/>
      <c r="AB49" s="357"/>
      <c r="AC49" s="357"/>
      <c r="AD49" s="357"/>
      <c r="AE49" s="357"/>
      <c r="AF49" s="357"/>
      <c r="AG49" s="357"/>
      <c r="AH49" s="357"/>
      <c r="AI49" s="357"/>
      <c r="AJ49" s="357"/>
      <c r="AK49" s="357"/>
      <c r="AL49" s="357"/>
      <c r="AM49" s="357"/>
      <c r="AN49" s="357"/>
      <c r="AO49" s="357"/>
      <c r="AP49" s="357"/>
      <c r="AQ49" s="357"/>
      <c r="AR49" s="357"/>
      <c r="AS49" s="357"/>
      <c r="AT49" s="357"/>
      <c r="AU49" s="357"/>
      <c r="AV49" s="357"/>
      <c r="AW49" s="357"/>
      <c r="AX49" s="357"/>
      <c r="AY49" s="357"/>
      <c r="AZ49" s="357"/>
      <c r="BA49" s="357"/>
      <c r="BB49" s="357"/>
      <c r="BC49" s="357"/>
      <c r="BD49" s="357"/>
      <c r="BE49" s="357"/>
      <c r="BF49" s="357"/>
      <c r="BG49" s="357"/>
      <c r="BH49" s="357"/>
      <c r="BI49" s="357"/>
      <c r="BJ49" s="357"/>
      <c r="BK49" s="357"/>
      <c r="BL49" s="357"/>
      <c r="BM49" s="357"/>
      <c r="BN49" s="357"/>
      <c r="BO49" s="357"/>
      <c r="BP49" s="357"/>
      <c r="BQ49" s="357"/>
      <c r="BR49" s="357"/>
      <c r="BS49" s="357"/>
      <c r="BT49" s="357"/>
      <c r="BU49" s="357"/>
      <c r="BV49" s="357"/>
      <c r="BW49" s="357"/>
      <c r="BX49" s="357"/>
      <c r="BY49" s="357"/>
      <c r="BZ49" s="357"/>
      <c r="CA49" s="357"/>
      <c r="CB49" s="357"/>
      <c r="CC49" s="357"/>
    </row>
    <row r="50" spans="1:81" ht="24.6" customHeight="1" outlineLevel="2">
      <c r="A50" s="67"/>
      <c r="B50" s="68" t="s">
        <v>3205</v>
      </c>
      <c r="C50" s="118"/>
      <c r="D50" s="72"/>
      <c r="E50" s="355"/>
      <c r="F50" s="141"/>
      <c r="G50" s="355"/>
      <c r="H50" s="141"/>
      <c r="I50" s="141"/>
      <c r="J50" s="356"/>
      <c r="K50" s="376"/>
      <c r="L50" s="118"/>
      <c r="M50" s="310"/>
      <c r="N50" s="357"/>
      <c r="O50" s="204"/>
      <c r="P50" s="357"/>
      <c r="Q50" s="357"/>
      <c r="R50" s="891"/>
      <c r="S50" s="357"/>
      <c r="T50" s="357"/>
      <c r="U50" s="357"/>
      <c r="V50" s="357"/>
      <c r="W50" s="357"/>
      <c r="X50" s="357"/>
      <c r="Y50" s="357"/>
      <c r="Z50" s="357"/>
      <c r="AA50" s="357"/>
      <c r="AB50" s="357"/>
      <c r="AC50" s="357"/>
      <c r="AD50" s="357"/>
      <c r="AE50" s="357"/>
      <c r="AF50" s="357"/>
      <c r="AG50" s="357"/>
      <c r="AH50" s="357"/>
      <c r="AI50" s="357"/>
      <c r="AJ50" s="357"/>
      <c r="AK50" s="357"/>
      <c r="AL50" s="357"/>
      <c r="AM50" s="357"/>
      <c r="AN50" s="357"/>
      <c r="AO50" s="357"/>
      <c r="AP50" s="357"/>
      <c r="AQ50" s="357"/>
      <c r="AR50" s="357"/>
      <c r="AS50" s="357"/>
      <c r="AT50" s="357"/>
      <c r="AU50" s="357"/>
      <c r="AV50" s="357"/>
      <c r="AW50" s="357"/>
      <c r="AX50" s="357"/>
      <c r="AY50" s="357"/>
      <c r="AZ50" s="357"/>
      <c r="BA50" s="357"/>
      <c r="BB50" s="357"/>
      <c r="BC50" s="357"/>
      <c r="BD50" s="357"/>
      <c r="BE50" s="357"/>
      <c r="BF50" s="357"/>
      <c r="BG50" s="357"/>
      <c r="BH50" s="357"/>
      <c r="BI50" s="357"/>
      <c r="BJ50" s="357"/>
      <c r="BK50" s="357"/>
      <c r="BL50" s="357"/>
      <c r="BM50" s="357"/>
      <c r="BN50" s="357"/>
      <c r="BO50" s="357"/>
      <c r="BP50" s="357"/>
      <c r="BQ50" s="357"/>
      <c r="BR50" s="357"/>
      <c r="BS50" s="357"/>
      <c r="BT50" s="357"/>
      <c r="BU50" s="357"/>
      <c r="BV50" s="357"/>
      <c r="BW50" s="357"/>
      <c r="BX50" s="357"/>
      <c r="BY50" s="357"/>
      <c r="BZ50" s="357"/>
      <c r="CA50" s="357"/>
      <c r="CB50" s="357"/>
      <c r="CC50" s="357"/>
    </row>
    <row r="51" spans="1:81" ht="24.6" customHeight="1" outlineLevel="2">
      <c r="A51" s="67"/>
      <c r="B51" s="68" t="s">
        <v>3206</v>
      </c>
      <c r="C51" s="118"/>
      <c r="D51" s="72"/>
      <c r="E51" s="355"/>
      <c r="F51" s="141"/>
      <c r="G51" s="355"/>
      <c r="H51" s="141"/>
      <c r="I51" s="141"/>
      <c r="J51" s="356"/>
      <c r="K51" s="376"/>
      <c r="L51" s="118"/>
      <c r="M51" s="310"/>
      <c r="N51" s="357"/>
      <c r="O51" s="204"/>
      <c r="P51" s="357"/>
      <c r="Q51" s="357"/>
      <c r="R51" s="891"/>
      <c r="S51" s="357"/>
      <c r="T51" s="357"/>
      <c r="U51" s="357"/>
      <c r="V51" s="357"/>
      <c r="W51" s="357"/>
      <c r="X51" s="357"/>
      <c r="Y51" s="357"/>
      <c r="Z51" s="357"/>
      <c r="AA51" s="357"/>
      <c r="AB51" s="357"/>
      <c r="AC51" s="357"/>
      <c r="AD51" s="357"/>
      <c r="AE51" s="357"/>
      <c r="AF51" s="357"/>
      <c r="AG51" s="357"/>
      <c r="AH51" s="357"/>
      <c r="AI51" s="357"/>
      <c r="AJ51" s="357"/>
      <c r="AK51" s="357"/>
      <c r="AL51" s="357"/>
      <c r="AM51" s="357"/>
      <c r="AN51" s="357"/>
      <c r="AO51" s="357"/>
      <c r="AP51" s="357"/>
      <c r="AQ51" s="357"/>
      <c r="AR51" s="357"/>
      <c r="AS51" s="357"/>
      <c r="AT51" s="357"/>
      <c r="AU51" s="357"/>
      <c r="AV51" s="357"/>
      <c r="AW51" s="357"/>
      <c r="AX51" s="357"/>
      <c r="AY51" s="357"/>
      <c r="AZ51" s="357"/>
      <c r="BA51" s="357"/>
      <c r="BB51" s="357"/>
      <c r="BC51" s="357"/>
      <c r="BD51" s="357"/>
      <c r="BE51" s="357"/>
      <c r="BF51" s="357"/>
      <c r="BG51" s="357"/>
      <c r="BH51" s="357"/>
      <c r="BI51" s="357"/>
      <c r="BJ51" s="357"/>
      <c r="BK51" s="357"/>
      <c r="BL51" s="357"/>
      <c r="BM51" s="357"/>
      <c r="BN51" s="357"/>
      <c r="BO51" s="357"/>
      <c r="BP51" s="357"/>
      <c r="BQ51" s="357"/>
      <c r="BR51" s="357"/>
      <c r="BS51" s="357"/>
      <c r="BT51" s="357"/>
      <c r="BU51" s="357"/>
      <c r="BV51" s="357"/>
      <c r="BW51" s="357"/>
      <c r="BX51" s="357"/>
      <c r="BY51" s="357"/>
      <c r="BZ51" s="357"/>
      <c r="CA51" s="357"/>
      <c r="CB51" s="357"/>
      <c r="CC51" s="357"/>
    </row>
    <row r="52" spans="1:81" ht="24.6" customHeight="1" outlineLevel="1">
      <c r="A52" s="608"/>
      <c r="B52" s="609" t="s">
        <v>128</v>
      </c>
      <c r="C52" s="544"/>
      <c r="D52" s="610"/>
      <c r="E52" s="611"/>
      <c r="F52" s="612"/>
      <c r="G52" s="611"/>
      <c r="H52" s="612"/>
      <c r="I52" s="612"/>
      <c r="J52" s="613"/>
      <c r="K52" s="357"/>
      <c r="L52" s="614"/>
      <c r="M52" s="615"/>
      <c r="N52" s="357"/>
      <c r="O52" s="616"/>
      <c r="P52" s="357"/>
      <c r="Q52" s="357"/>
      <c r="R52" s="891"/>
      <c r="S52" s="357"/>
      <c r="T52" s="357"/>
      <c r="U52" s="357"/>
      <c r="V52" s="357"/>
      <c r="W52" s="357"/>
      <c r="X52" s="357"/>
      <c r="Y52" s="357"/>
      <c r="Z52" s="357"/>
      <c r="AA52" s="357"/>
      <c r="AB52" s="357"/>
      <c r="AC52" s="357"/>
      <c r="AD52" s="357"/>
      <c r="AE52" s="357"/>
      <c r="AF52" s="357"/>
      <c r="AG52" s="357"/>
      <c r="AH52" s="357"/>
      <c r="AI52" s="357"/>
      <c r="AJ52" s="357"/>
      <c r="AK52" s="357"/>
      <c r="AL52" s="357"/>
      <c r="AM52" s="357"/>
      <c r="AN52" s="357"/>
      <c r="AO52" s="357"/>
      <c r="AP52" s="357"/>
      <c r="AQ52" s="357"/>
      <c r="AR52" s="357"/>
      <c r="AS52" s="357"/>
      <c r="AT52" s="357"/>
      <c r="AU52" s="357"/>
      <c r="AV52" s="357"/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57"/>
      <c r="BH52" s="357"/>
      <c r="BI52" s="357"/>
      <c r="BJ52" s="357"/>
      <c r="BK52" s="357"/>
      <c r="BL52" s="357"/>
      <c r="BM52" s="357"/>
      <c r="BN52" s="357"/>
      <c r="BO52" s="357"/>
      <c r="BP52" s="357"/>
      <c r="BQ52" s="357"/>
      <c r="BR52" s="357"/>
      <c r="BS52" s="357"/>
      <c r="BT52" s="357"/>
      <c r="BU52" s="357"/>
      <c r="BV52" s="357"/>
      <c r="BW52" s="357"/>
      <c r="BX52" s="357"/>
      <c r="BY52" s="357"/>
      <c r="BZ52" s="357"/>
      <c r="CA52" s="357"/>
      <c r="CB52" s="357"/>
      <c r="CC52" s="357"/>
    </row>
    <row r="53" spans="1:81" ht="24.6" customHeight="1" outlineLevel="1">
      <c r="A53" s="227">
        <v>1.4</v>
      </c>
      <c r="B53" s="228" t="s">
        <v>357</v>
      </c>
      <c r="C53" s="127"/>
      <c r="D53" s="220"/>
      <c r="E53" s="320"/>
      <c r="F53" s="128"/>
      <c r="G53" s="320"/>
      <c r="H53" s="128"/>
      <c r="I53" s="127"/>
      <c r="J53" s="218"/>
      <c r="L53" s="147"/>
      <c r="M53" s="147"/>
      <c r="O53" s="221"/>
      <c r="R53" s="891"/>
    </row>
    <row r="54" spans="1:81" ht="24.6" customHeight="1" outlineLevel="2">
      <c r="A54" s="67"/>
      <c r="B54" s="68" t="s">
        <v>356</v>
      </c>
      <c r="C54" s="118">
        <v>6</v>
      </c>
      <c r="D54" s="72" t="s">
        <v>2</v>
      </c>
      <c r="E54" s="60"/>
      <c r="F54" s="89"/>
      <c r="G54" s="60"/>
      <c r="H54" s="89"/>
      <c r="I54" s="89"/>
      <c r="J54" s="356"/>
      <c r="K54" s="376"/>
      <c r="L54" s="118" t="s">
        <v>3111</v>
      </c>
      <c r="M54" s="118" t="s">
        <v>3111</v>
      </c>
      <c r="O54" s="205" t="s">
        <v>2527</v>
      </c>
      <c r="R54" s="891"/>
    </row>
    <row r="55" spans="1:81" ht="24.6" customHeight="1" outlineLevel="2">
      <c r="A55" s="67"/>
      <c r="B55" s="68" t="s">
        <v>358</v>
      </c>
      <c r="C55" s="118">
        <v>3</v>
      </c>
      <c r="D55" s="72" t="s">
        <v>2</v>
      </c>
      <c r="E55" s="60"/>
      <c r="F55" s="89"/>
      <c r="G55" s="60"/>
      <c r="H55" s="89"/>
      <c r="I55" s="89"/>
      <c r="J55" s="356"/>
      <c r="K55" s="376"/>
      <c r="L55" s="118" t="s">
        <v>3111</v>
      </c>
      <c r="M55" s="118" t="s">
        <v>3111</v>
      </c>
      <c r="O55" s="205" t="s">
        <v>2528</v>
      </c>
      <c r="R55" s="891"/>
    </row>
    <row r="56" spans="1:81" ht="24.6" customHeight="1" outlineLevel="2">
      <c r="A56" s="67"/>
      <c r="B56" s="68" t="s">
        <v>68</v>
      </c>
      <c r="C56" s="118">
        <v>1</v>
      </c>
      <c r="D56" s="72" t="s">
        <v>2</v>
      </c>
      <c r="E56" s="60"/>
      <c r="F56" s="89"/>
      <c r="G56" s="60"/>
      <c r="H56" s="89"/>
      <c r="I56" s="89"/>
      <c r="J56" s="356"/>
      <c r="K56" s="376"/>
      <c r="L56" s="118" t="s">
        <v>3111</v>
      </c>
      <c r="M56" s="118" t="s">
        <v>3111</v>
      </c>
      <c r="O56" s="205" t="s">
        <v>2529</v>
      </c>
      <c r="R56" s="891"/>
    </row>
    <row r="57" spans="1:81" ht="24.6" customHeight="1" outlineLevel="2">
      <c r="A57" s="67"/>
      <c r="B57" s="68" t="s">
        <v>50</v>
      </c>
      <c r="C57" s="118">
        <v>40</v>
      </c>
      <c r="D57" s="229" t="s">
        <v>14</v>
      </c>
      <c r="E57" s="60"/>
      <c r="F57" s="89"/>
      <c r="G57" s="60"/>
      <c r="H57" s="89"/>
      <c r="I57" s="89"/>
      <c r="J57" s="356"/>
      <c r="K57" s="376"/>
      <c r="L57" s="118" t="e">
        <f>VLOOKUP($O57,#REF!,6,FALSE)</f>
        <v>#REF!</v>
      </c>
      <c r="M57" s="118" t="e">
        <f>VLOOKUP($O57,#REF!,7,FALSE)</f>
        <v>#REF!</v>
      </c>
      <c r="O57" s="205" t="s">
        <v>2530</v>
      </c>
      <c r="R57" s="891"/>
    </row>
    <row r="58" spans="1:81" ht="24.6" customHeight="1" outlineLevel="2">
      <c r="A58" s="67"/>
      <c r="B58" s="68" t="s">
        <v>1692</v>
      </c>
      <c r="C58" s="118">
        <v>1</v>
      </c>
      <c r="D58" s="72" t="s">
        <v>1627</v>
      </c>
      <c r="E58" s="319"/>
      <c r="F58" s="89"/>
      <c r="G58" s="319"/>
      <c r="H58" s="89"/>
      <c r="I58" s="66"/>
      <c r="J58" s="222"/>
      <c r="L58" s="90" t="s">
        <v>3081</v>
      </c>
      <c r="M58" s="90" t="s">
        <v>3082</v>
      </c>
      <c r="O58" s="205"/>
      <c r="R58" s="891"/>
    </row>
    <row r="59" spans="1:81" ht="24.6" customHeight="1" outlineLevel="2">
      <c r="A59" s="230"/>
      <c r="B59" s="68" t="s">
        <v>359</v>
      </c>
      <c r="C59" s="118">
        <v>30</v>
      </c>
      <c r="D59" s="229" t="s">
        <v>14</v>
      </c>
      <c r="E59" s="60"/>
      <c r="F59" s="89"/>
      <c r="G59" s="60"/>
      <c r="H59" s="89"/>
      <c r="I59" s="89"/>
      <c r="J59" s="356"/>
      <c r="K59" s="376"/>
      <c r="L59" s="118" t="s">
        <v>3111</v>
      </c>
      <c r="M59" s="118" t="e">
        <f>VLOOKUP($O59,#REF!,7,FALSE)</f>
        <v>#REF!</v>
      </c>
      <c r="O59" s="205" t="s">
        <v>2531</v>
      </c>
      <c r="R59" s="891"/>
    </row>
    <row r="60" spans="1:81" ht="24.6" customHeight="1" outlineLevel="2">
      <c r="A60" s="67"/>
      <c r="B60" s="68" t="s">
        <v>1691</v>
      </c>
      <c r="C60" s="118">
        <v>1</v>
      </c>
      <c r="D60" s="72" t="s">
        <v>1627</v>
      </c>
      <c r="E60" s="319"/>
      <c r="F60" s="89"/>
      <c r="G60" s="319"/>
      <c r="H60" s="89"/>
      <c r="I60" s="66"/>
      <c r="J60" s="222"/>
      <c r="L60" s="90" t="s">
        <v>3081</v>
      </c>
      <c r="M60" s="90" t="s">
        <v>3082</v>
      </c>
      <c r="O60" s="205"/>
      <c r="R60" s="891"/>
    </row>
    <row r="61" spans="1:81" ht="24.6" customHeight="1" outlineLevel="1">
      <c r="A61" s="608"/>
      <c r="B61" s="609" t="s">
        <v>355</v>
      </c>
      <c r="C61" s="544"/>
      <c r="D61" s="610"/>
      <c r="E61" s="611"/>
      <c r="F61" s="612"/>
      <c r="G61" s="611"/>
      <c r="H61" s="612"/>
      <c r="I61" s="612"/>
      <c r="J61" s="613"/>
      <c r="K61" s="357"/>
      <c r="L61" s="614"/>
      <c r="M61" s="615"/>
      <c r="N61" s="357"/>
      <c r="O61" s="616"/>
      <c r="P61" s="357"/>
      <c r="Q61" s="357"/>
      <c r="R61" s="891"/>
      <c r="S61" s="357"/>
      <c r="T61" s="357"/>
      <c r="U61" s="357"/>
      <c r="V61" s="357"/>
      <c r="W61" s="357"/>
      <c r="X61" s="357"/>
      <c r="Y61" s="357"/>
      <c r="Z61" s="357"/>
      <c r="AA61" s="357"/>
      <c r="AB61" s="357"/>
      <c r="AC61" s="357"/>
      <c r="AD61" s="357"/>
      <c r="AE61" s="357"/>
      <c r="AF61" s="357"/>
      <c r="AG61" s="357"/>
      <c r="AH61" s="357"/>
      <c r="AI61" s="357"/>
      <c r="AJ61" s="357"/>
      <c r="AK61" s="357"/>
      <c r="AL61" s="357"/>
      <c r="AM61" s="357"/>
      <c r="AN61" s="357"/>
      <c r="AO61" s="357"/>
      <c r="AP61" s="357"/>
      <c r="AQ61" s="357"/>
      <c r="AR61" s="357"/>
      <c r="AS61" s="357"/>
      <c r="AT61" s="357"/>
      <c r="AU61" s="357"/>
      <c r="AV61" s="357"/>
      <c r="AW61" s="357"/>
      <c r="AX61" s="357"/>
      <c r="AY61" s="357"/>
      <c r="AZ61" s="357"/>
      <c r="BA61" s="357"/>
      <c r="BB61" s="357"/>
      <c r="BC61" s="357"/>
      <c r="BD61" s="357"/>
      <c r="BE61" s="357"/>
      <c r="BF61" s="357"/>
      <c r="BG61" s="357"/>
      <c r="BH61" s="357"/>
      <c r="BI61" s="357"/>
      <c r="BJ61" s="357"/>
      <c r="BK61" s="357"/>
      <c r="BL61" s="357"/>
      <c r="BM61" s="357"/>
      <c r="BN61" s="357"/>
      <c r="BO61" s="357"/>
      <c r="BP61" s="357"/>
      <c r="BQ61" s="357"/>
      <c r="BR61" s="357"/>
      <c r="BS61" s="357"/>
      <c r="BT61" s="357"/>
      <c r="BU61" s="357"/>
      <c r="BV61" s="357"/>
      <c r="BW61" s="357"/>
      <c r="BX61" s="357"/>
      <c r="BY61" s="357"/>
      <c r="BZ61" s="357"/>
      <c r="CA61" s="357"/>
      <c r="CB61" s="357"/>
      <c r="CC61" s="357"/>
    </row>
    <row r="62" spans="1:81" ht="24.6" customHeight="1">
      <c r="A62" s="608"/>
      <c r="B62" s="609" t="s">
        <v>1373</v>
      </c>
      <c r="C62" s="544"/>
      <c r="D62" s="610"/>
      <c r="E62" s="611"/>
      <c r="F62" s="544"/>
      <c r="G62" s="611"/>
      <c r="H62" s="544"/>
      <c r="I62" s="544"/>
      <c r="J62" s="613"/>
      <c r="K62" s="357"/>
      <c r="L62" s="614"/>
      <c r="M62" s="614"/>
      <c r="N62" s="357"/>
      <c r="O62" s="616"/>
      <c r="P62" s="357"/>
      <c r="Q62" s="893"/>
      <c r="R62" s="891"/>
      <c r="S62" s="357"/>
      <c r="T62" s="357"/>
      <c r="U62" s="357"/>
      <c r="V62" s="357"/>
      <c r="W62" s="357"/>
      <c r="X62" s="357"/>
      <c r="Y62" s="357"/>
      <c r="Z62" s="357"/>
      <c r="AA62" s="357"/>
      <c r="AB62" s="357"/>
      <c r="AC62" s="357"/>
      <c r="AD62" s="357"/>
      <c r="AE62" s="357"/>
      <c r="AF62" s="357"/>
      <c r="AG62" s="357"/>
      <c r="AH62" s="357"/>
      <c r="AI62" s="357"/>
      <c r="AJ62" s="357"/>
      <c r="AK62" s="357"/>
      <c r="AL62" s="357"/>
      <c r="AM62" s="357"/>
      <c r="AN62" s="357"/>
      <c r="AO62" s="357"/>
      <c r="AP62" s="357"/>
      <c r="AQ62" s="357"/>
      <c r="AR62" s="357"/>
      <c r="AS62" s="357"/>
      <c r="AT62" s="357"/>
      <c r="AU62" s="357"/>
      <c r="AV62" s="357"/>
      <c r="AW62" s="357"/>
      <c r="AX62" s="357"/>
      <c r="AY62" s="357"/>
      <c r="AZ62" s="357"/>
      <c r="BA62" s="357"/>
      <c r="BB62" s="357"/>
      <c r="BC62" s="357"/>
      <c r="BD62" s="357"/>
      <c r="BE62" s="357"/>
      <c r="BF62" s="357"/>
      <c r="BG62" s="357"/>
      <c r="BH62" s="357"/>
      <c r="BI62" s="357"/>
      <c r="BJ62" s="357"/>
      <c r="BK62" s="357"/>
      <c r="BL62" s="357"/>
      <c r="BM62" s="357"/>
      <c r="BN62" s="357"/>
      <c r="BO62" s="357"/>
      <c r="BP62" s="357"/>
      <c r="BQ62" s="357"/>
      <c r="BR62" s="357"/>
      <c r="BS62" s="357"/>
      <c r="BT62" s="357"/>
      <c r="BU62" s="357"/>
      <c r="BV62" s="357"/>
      <c r="BW62" s="357"/>
      <c r="BX62" s="357"/>
      <c r="BY62" s="357"/>
      <c r="BZ62" s="357"/>
      <c r="CA62" s="357"/>
      <c r="CB62" s="357"/>
      <c r="CC62" s="357"/>
    </row>
    <row r="63" spans="1:81" ht="24.6" customHeight="1">
      <c r="A63" s="219">
        <v>2</v>
      </c>
      <c r="B63" s="216" t="s">
        <v>129</v>
      </c>
      <c r="C63" s="126"/>
      <c r="D63" s="231"/>
      <c r="E63" s="317"/>
      <c r="F63" s="125"/>
      <c r="G63" s="317"/>
      <c r="H63" s="125"/>
      <c r="I63" s="126"/>
      <c r="J63" s="232"/>
      <c r="L63" s="233"/>
      <c r="M63" s="124"/>
      <c r="O63" s="206"/>
      <c r="Q63" s="893"/>
      <c r="R63" s="891"/>
    </row>
    <row r="64" spans="1:81" ht="24.6" customHeight="1" outlineLevel="1">
      <c r="A64" s="227">
        <v>2.1</v>
      </c>
      <c r="B64" s="234" t="s">
        <v>269</v>
      </c>
      <c r="C64" s="126"/>
      <c r="D64" s="220"/>
      <c r="E64" s="317"/>
      <c r="F64" s="125"/>
      <c r="G64" s="317"/>
      <c r="H64" s="125"/>
      <c r="I64" s="127"/>
      <c r="J64" s="218"/>
      <c r="L64" s="147"/>
      <c r="M64" s="147"/>
      <c r="O64" s="221"/>
      <c r="Q64" s="893"/>
      <c r="R64" s="891"/>
    </row>
    <row r="65" spans="1:81" ht="24.6" customHeight="1" outlineLevel="2">
      <c r="A65" s="67"/>
      <c r="B65" s="68" t="s">
        <v>259</v>
      </c>
      <c r="C65" s="118">
        <v>1</v>
      </c>
      <c r="D65" s="72" t="s">
        <v>2</v>
      </c>
      <c r="E65" s="60"/>
      <c r="F65" s="89"/>
      <c r="G65" s="60"/>
      <c r="H65" s="89"/>
      <c r="I65" s="89"/>
      <c r="J65" s="356"/>
      <c r="K65" s="376"/>
      <c r="L65" s="118" t="e">
        <f>VLOOKUP($O65,#REF!,6,FALSE)</f>
        <v>#REF!</v>
      </c>
      <c r="M65" s="118" t="s">
        <v>3111</v>
      </c>
      <c r="O65" s="205" t="s">
        <v>2532</v>
      </c>
      <c r="Q65" s="893"/>
      <c r="R65" s="891"/>
    </row>
    <row r="66" spans="1:81" ht="24.6" customHeight="1" outlineLevel="2">
      <c r="A66" s="67"/>
      <c r="B66" s="68" t="s">
        <v>261</v>
      </c>
      <c r="C66" s="118">
        <v>1</v>
      </c>
      <c r="D66" s="72" t="s">
        <v>2</v>
      </c>
      <c r="E66" s="60"/>
      <c r="F66" s="89"/>
      <c r="G66" s="60"/>
      <c r="H66" s="89"/>
      <c r="I66" s="89"/>
      <c r="J66" s="356"/>
      <c r="K66" s="376"/>
      <c r="L66" s="118" t="e">
        <f>VLOOKUP($O66,#REF!,6,FALSE)</f>
        <v>#REF!</v>
      </c>
      <c r="M66" s="118" t="e">
        <f>VLOOKUP($O66,#REF!,7,FALSE)</f>
        <v>#REF!</v>
      </c>
      <c r="O66" s="205" t="s">
        <v>2533</v>
      </c>
      <c r="Q66" s="893"/>
      <c r="R66" s="891"/>
    </row>
    <row r="67" spans="1:81" ht="24.6" customHeight="1" outlineLevel="2">
      <c r="A67" s="67"/>
      <c r="B67" s="68" t="s">
        <v>260</v>
      </c>
      <c r="C67" s="118">
        <v>1</v>
      </c>
      <c r="D67" s="72" t="s">
        <v>2</v>
      </c>
      <c r="E67" s="60"/>
      <c r="F67" s="89"/>
      <c r="G67" s="60"/>
      <c r="H67" s="89"/>
      <c r="I67" s="89"/>
      <c r="J67" s="356"/>
      <c r="K67" s="376"/>
      <c r="L67" s="118" t="e">
        <f>VLOOKUP($O67,#REF!,6,FALSE)</f>
        <v>#REF!</v>
      </c>
      <c r="M67" s="118" t="e">
        <f>VLOOKUP($O67,#REF!,7,FALSE)</f>
        <v>#REF!</v>
      </c>
      <c r="O67" s="205" t="s">
        <v>2534</v>
      </c>
      <c r="Q67" s="893"/>
      <c r="R67" s="891"/>
    </row>
    <row r="68" spans="1:81" ht="24.6" customHeight="1" outlineLevel="2">
      <c r="A68" s="67"/>
      <c r="B68" s="68" t="s">
        <v>262</v>
      </c>
      <c r="C68" s="118">
        <v>2</v>
      </c>
      <c r="D68" s="72" t="s">
        <v>2</v>
      </c>
      <c r="E68" s="60"/>
      <c r="F68" s="89"/>
      <c r="G68" s="60"/>
      <c r="H68" s="89"/>
      <c r="I68" s="89"/>
      <c r="J68" s="356"/>
      <c r="K68" s="376"/>
      <c r="L68" s="118" t="e">
        <f>VLOOKUP($O68,#REF!,6,FALSE)</f>
        <v>#REF!</v>
      </c>
      <c r="M68" s="118" t="e">
        <f>VLOOKUP($O68,#REF!,7,FALSE)</f>
        <v>#REF!</v>
      </c>
      <c r="O68" s="205" t="s">
        <v>2535</v>
      </c>
      <c r="Q68" s="893"/>
      <c r="R68" s="891"/>
    </row>
    <row r="69" spans="1:81" ht="24.6" customHeight="1" outlineLevel="2">
      <c r="A69" s="67"/>
      <c r="B69" s="68" t="s">
        <v>263</v>
      </c>
      <c r="C69" s="118">
        <v>1</v>
      </c>
      <c r="D69" s="72" t="s">
        <v>2</v>
      </c>
      <c r="E69" s="60"/>
      <c r="F69" s="89"/>
      <c r="G69" s="60"/>
      <c r="H69" s="89"/>
      <c r="I69" s="89"/>
      <c r="J69" s="356"/>
      <c r="K69" s="376"/>
      <c r="L69" s="118" t="e">
        <f>VLOOKUP($O69,#REF!,6,FALSE)</f>
        <v>#REF!</v>
      </c>
      <c r="M69" s="118" t="e">
        <f>VLOOKUP($O69,#REF!,7,FALSE)</f>
        <v>#REF!</v>
      </c>
      <c r="O69" s="205" t="s">
        <v>2536</v>
      </c>
      <c r="Q69" s="893"/>
      <c r="R69" s="891"/>
    </row>
    <row r="70" spans="1:81" ht="24.6" customHeight="1" outlineLevel="2">
      <c r="A70" s="67"/>
      <c r="B70" s="68" t="s">
        <v>266</v>
      </c>
      <c r="C70" s="118">
        <v>1</v>
      </c>
      <c r="D70" s="72" t="s">
        <v>2</v>
      </c>
      <c r="E70" s="60"/>
      <c r="F70" s="89"/>
      <c r="G70" s="60"/>
      <c r="H70" s="89"/>
      <c r="I70" s="89"/>
      <c r="J70" s="356"/>
      <c r="K70" s="376"/>
      <c r="L70" s="118" t="e">
        <f>VLOOKUP($O70,#REF!,6,FALSE)</f>
        <v>#REF!</v>
      </c>
      <c r="M70" s="118" t="e">
        <f>VLOOKUP($O70,#REF!,7,FALSE)</f>
        <v>#REF!</v>
      </c>
      <c r="O70" s="205" t="s">
        <v>2537</v>
      </c>
      <c r="Q70" s="893"/>
      <c r="R70" s="891"/>
    </row>
    <row r="71" spans="1:81" ht="24.6" customHeight="1" outlineLevel="2">
      <c r="A71" s="67"/>
      <c r="B71" s="68" t="s">
        <v>264</v>
      </c>
      <c r="C71" s="118">
        <v>4</v>
      </c>
      <c r="D71" s="72" t="s">
        <v>2</v>
      </c>
      <c r="E71" s="60"/>
      <c r="F71" s="89"/>
      <c r="G71" s="60"/>
      <c r="H71" s="89"/>
      <c r="I71" s="89"/>
      <c r="J71" s="356"/>
      <c r="K71" s="376"/>
      <c r="L71" s="118" t="e">
        <f>VLOOKUP($O71,#REF!,6,FALSE)</f>
        <v>#REF!</v>
      </c>
      <c r="M71" s="118" t="e">
        <f>VLOOKUP($O71,#REF!,7,FALSE)</f>
        <v>#REF!</v>
      </c>
      <c r="O71" s="205" t="s">
        <v>2538</v>
      </c>
      <c r="Q71" s="893"/>
      <c r="R71" s="891"/>
    </row>
    <row r="72" spans="1:81" ht="24.6" customHeight="1" outlineLevel="2">
      <c r="A72" s="67"/>
      <c r="B72" s="68" t="s">
        <v>287</v>
      </c>
      <c r="C72" s="118">
        <v>4</v>
      </c>
      <c r="D72" s="72" t="s">
        <v>2</v>
      </c>
      <c r="E72" s="60"/>
      <c r="F72" s="89"/>
      <c r="G72" s="60"/>
      <c r="H72" s="89"/>
      <c r="I72" s="89"/>
      <c r="J72" s="356"/>
      <c r="K72" s="376"/>
      <c r="L72" s="118" t="e">
        <f>VLOOKUP($O72,#REF!,6,FALSE)</f>
        <v>#REF!</v>
      </c>
      <c r="M72" s="118" t="e">
        <f>VLOOKUP($O72,#REF!,7,FALSE)</f>
        <v>#REF!</v>
      </c>
      <c r="O72" s="205" t="s">
        <v>2539</v>
      </c>
      <c r="Q72" s="893"/>
      <c r="R72" s="891"/>
    </row>
    <row r="73" spans="1:81" ht="24.6" customHeight="1" outlineLevel="2">
      <c r="A73" s="67"/>
      <c r="B73" s="68" t="s">
        <v>288</v>
      </c>
      <c r="C73" s="118">
        <v>1</v>
      </c>
      <c r="D73" s="72" t="s">
        <v>2</v>
      </c>
      <c r="E73" s="60"/>
      <c r="F73" s="89"/>
      <c r="G73" s="60"/>
      <c r="H73" s="89"/>
      <c r="I73" s="89"/>
      <c r="J73" s="356"/>
      <c r="K73" s="376"/>
      <c r="L73" s="118" t="e">
        <f>VLOOKUP($O73,#REF!,6,FALSE)</f>
        <v>#REF!</v>
      </c>
      <c r="M73" s="118" t="e">
        <f>VLOOKUP($O73,#REF!,7,FALSE)</f>
        <v>#REF!</v>
      </c>
      <c r="O73" s="205" t="s">
        <v>2540</v>
      </c>
      <c r="Q73" s="893"/>
      <c r="R73" s="891"/>
    </row>
    <row r="74" spans="1:81" ht="24.6" customHeight="1" outlineLevel="2">
      <c r="A74" s="67"/>
      <c r="B74" s="68" t="s">
        <v>265</v>
      </c>
      <c r="C74" s="118">
        <v>1</v>
      </c>
      <c r="D74" s="72" t="s">
        <v>2</v>
      </c>
      <c r="E74" s="60"/>
      <c r="F74" s="89"/>
      <c r="G74" s="60"/>
      <c r="H74" s="89"/>
      <c r="I74" s="89"/>
      <c r="J74" s="356"/>
      <c r="K74" s="376"/>
      <c r="L74" s="118" t="e">
        <f>VLOOKUP($O74,#REF!,6,FALSE)</f>
        <v>#REF!</v>
      </c>
      <c r="M74" s="118" t="e">
        <f>VLOOKUP($O74,#REF!,7,FALSE)</f>
        <v>#REF!</v>
      </c>
      <c r="O74" s="205" t="s">
        <v>2541</v>
      </c>
      <c r="Q74" s="893"/>
      <c r="R74" s="891"/>
    </row>
    <row r="75" spans="1:81" ht="24.6" customHeight="1" outlineLevel="2">
      <c r="A75" s="67"/>
      <c r="B75" s="68" t="s">
        <v>267</v>
      </c>
      <c r="C75" s="118">
        <v>1</v>
      </c>
      <c r="D75" s="72" t="s">
        <v>2</v>
      </c>
      <c r="E75" s="60"/>
      <c r="F75" s="89"/>
      <c r="G75" s="60"/>
      <c r="H75" s="89"/>
      <c r="I75" s="89"/>
      <c r="J75" s="356"/>
      <c r="K75" s="376"/>
      <c r="L75" s="118" t="e">
        <f>VLOOKUP($O75,#REF!,6,FALSE)</f>
        <v>#REF!</v>
      </c>
      <c r="M75" s="118" t="e">
        <f>VLOOKUP($O75,#REF!,7,FALSE)</f>
        <v>#REF!</v>
      </c>
      <c r="N75" s="357"/>
      <c r="O75" s="205" t="s">
        <v>2542</v>
      </c>
      <c r="P75" s="357"/>
      <c r="Q75" s="893"/>
      <c r="R75" s="891"/>
      <c r="S75" s="357"/>
      <c r="T75" s="357"/>
      <c r="U75" s="357"/>
      <c r="V75" s="357"/>
      <c r="W75" s="357"/>
      <c r="X75" s="357"/>
      <c r="Y75" s="357"/>
      <c r="Z75" s="357"/>
      <c r="AA75" s="357"/>
      <c r="AB75" s="357"/>
      <c r="AC75" s="357"/>
      <c r="AD75" s="357"/>
      <c r="AE75" s="357"/>
      <c r="AF75" s="357"/>
      <c r="AG75" s="357"/>
      <c r="AH75" s="357"/>
      <c r="AI75" s="357"/>
      <c r="AJ75" s="357"/>
      <c r="AK75" s="357"/>
      <c r="AL75" s="357"/>
      <c r="AM75" s="357"/>
      <c r="AN75" s="357"/>
      <c r="AO75" s="357"/>
      <c r="AP75" s="357"/>
      <c r="AQ75" s="357"/>
      <c r="AR75" s="357"/>
      <c r="AS75" s="357"/>
      <c r="AT75" s="357"/>
      <c r="AU75" s="357"/>
      <c r="AV75" s="357"/>
      <c r="AW75" s="357"/>
      <c r="AX75" s="357"/>
      <c r="AY75" s="357"/>
      <c r="AZ75" s="357"/>
      <c r="BA75" s="357"/>
      <c r="BB75" s="357"/>
      <c r="BC75" s="357"/>
      <c r="BD75" s="357"/>
      <c r="BE75" s="357"/>
      <c r="BF75" s="357"/>
      <c r="BG75" s="357"/>
      <c r="BH75" s="357"/>
      <c r="BI75" s="357"/>
      <c r="BJ75" s="357"/>
      <c r="BK75" s="357"/>
      <c r="BL75" s="357"/>
      <c r="BM75" s="357"/>
      <c r="BN75" s="357"/>
      <c r="BO75" s="357"/>
      <c r="BP75" s="357"/>
      <c r="BQ75" s="357"/>
      <c r="BR75" s="357"/>
      <c r="BS75" s="357"/>
      <c r="BT75" s="357"/>
      <c r="BU75" s="357"/>
      <c r="BV75" s="357"/>
      <c r="BW75" s="357"/>
      <c r="BX75" s="357"/>
      <c r="BY75" s="357"/>
      <c r="BZ75" s="357"/>
      <c r="CA75" s="357"/>
      <c r="CB75" s="357"/>
      <c r="CC75" s="357"/>
    </row>
    <row r="76" spans="1:81" ht="24.6" customHeight="1" outlineLevel="2">
      <c r="A76" s="67"/>
      <c r="B76" s="68" t="s">
        <v>268</v>
      </c>
      <c r="C76" s="118">
        <v>4</v>
      </c>
      <c r="D76" s="72" t="s">
        <v>2</v>
      </c>
      <c r="E76" s="60"/>
      <c r="F76" s="89"/>
      <c r="G76" s="60"/>
      <c r="H76" s="89"/>
      <c r="I76" s="89"/>
      <c r="J76" s="356"/>
      <c r="K76" s="376"/>
      <c r="L76" s="118" t="s">
        <v>3111</v>
      </c>
      <c r="M76" s="118" t="s">
        <v>3111</v>
      </c>
      <c r="N76" s="357"/>
      <c r="O76" s="205" t="s">
        <v>2543</v>
      </c>
      <c r="P76" s="357"/>
      <c r="Q76" s="893"/>
      <c r="R76" s="891"/>
      <c r="S76" s="357"/>
      <c r="T76" s="357"/>
      <c r="U76" s="357"/>
      <c r="V76" s="357"/>
      <c r="W76" s="357"/>
      <c r="X76" s="357"/>
      <c r="Y76" s="357"/>
      <c r="Z76" s="357"/>
      <c r="AA76" s="357"/>
      <c r="AB76" s="357"/>
      <c r="AC76" s="357"/>
      <c r="AD76" s="357"/>
      <c r="AE76" s="357"/>
      <c r="AF76" s="357"/>
      <c r="AG76" s="357"/>
      <c r="AH76" s="357"/>
      <c r="AI76" s="357"/>
      <c r="AJ76" s="357"/>
      <c r="AK76" s="357"/>
      <c r="AL76" s="357"/>
      <c r="AM76" s="357"/>
      <c r="AN76" s="357"/>
      <c r="AO76" s="357"/>
      <c r="AP76" s="357"/>
      <c r="AQ76" s="357"/>
      <c r="AR76" s="357"/>
      <c r="AS76" s="357"/>
      <c r="AT76" s="357"/>
      <c r="AU76" s="357"/>
      <c r="AV76" s="357"/>
      <c r="AW76" s="357"/>
      <c r="AX76" s="357"/>
      <c r="AY76" s="357"/>
      <c r="AZ76" s="357"/>
      <c r="BA76" s="357"/>
      <c r="BB76" s="357"/>
      <c r="BC76" s="357"/>
      <c r="BD76" s="357"/>
      <c r="BE76" s="357"/>
      <c r="BF76" s="357"/>
      <c r="BG76" s="357"/>
      <c r="BH76" s="357"/>
      <c r="BI76" s="357"/>
      <c r="BJ76" s="357"/>
      <c r="BK76" s="357"/>
      <c r="BL76" s="357"/>
      <c r="BM76" s="357"/>
      <c r="BN76" s="357"/>
      <c r="BO76" s="357"/>
      <c r="BP76" s="357"/>
      <c r="BQ76" s="357"/>
      <c r="BR76" s="357"/>
      <c r="BS76" s="357"/>
      <c r="BT76" s="357"/>
      <c r="BU76" s="357"/>
      <c r="BV76" s="357"/>
      <c r="BW76" s="357"/>
      <c r="BX76" s="357"/>
      <c r="BY76" s="357"/>
      <c r="BZ76" s="357"/>
      <c r="CA76" s="357"/>
      <c r="CB76" s="357"/>
      <c r="CC76" s="357"/>
    </row>
    <row r="77" spans="1:81" ht="24.6" customHeight="1" outlineLevel="2">
      <c r="A77" s="67"/>
      <c r="B77" s="68" t="s">
        <v>2840</v>
      </c>
      <c r="C77" s="118">
        <v>1</v>
      </c>
      <c r="D77" s="72" t="s">
        <v>1627</v>
      </c>
      <c r="E77" s="319"/>
      <c r="F77" s="89"/>
      <c r="G77" s="319"/>
      <c r="H77" s="89"/>
      <c r="I77" s="66"/>
      <c r="J77" s="222"/>
      <c r="K77" s="357"/>
      <c r="L77" s="118" t="s">
        <v>3111</v>
      </c>
      <c r="M77" s="118" t="s">
        <v>3111</v>
      </c>
      <c r="N77" s="357"/>
      <c r="O77" s="205"/>
      <c r="P77" s="357"/>
      <c r="Q77" s="893"/>
      <c r="R77" s="891"/>
      <c r="S77" s="357"/>
      <c r="T77" s="357"/>
      <c r="U77" s="357"/>
      <c r="V77" s="357"/>
      <c r="W77" s="357"/>
      <c r="X77" s="357"/>
      <c r="Y77" s="357"/>
      <c r="Z77" s="357"/>
      <c r="AA77" s="357"/>
      <c r="AB77" s="357"/>
      <c r="AC77" s="357"/>
      <c r="AD77" s="357"/>
      <c r="AE77" s="357"/>
      <c r="AF77" s="357"/>
      <c r="AG77" s="357"/>
      <c r="AH77" s="357"/>
      <c r="AI77" s="357"/>
      <c r="AJ77" s="357"/>
      <c r="AK77" s="357"/>
      <c r="AL77" s="357"/>
      <c r="AM77" s="357"/>
      <c r="AN77" s="357"/>
      <c r="AO77" s="357"/>
      <c r="AP77" s="357"/>
      <c r="AQ77" s="357"/>
      <c r="AR77" s="357"/>
      <c r="AS77" s="357"/>
      <c r="AT77" s="357"/>
      <c r="AU77" s="357"/>
      <c r="AV77" s="357"/>
      <c r="AW77" s="357"/>
      <c r="AX77" s="357"/>
      <c r="AY77" s="357"/>
      <c r="AZ77" s="357"/>
      <c r="BA77" s="357"/>
      <c r="BB77" s="357"/>
      <c r="BC77" s="357"/>
      <c r="BD77" s="357"/>
      <c r="BE77" s="357"/>
      <c r="BF77" s="357"/>
      <c r="BG77" s="357"/>
      <c r="BH77" s="357"/>
      <c r="BI77" s="357"/>
      <c r="BJ77" s="357"/>
      <c r="BK77" s="357"/>
      <c r="BL77" s="357"/>
      <c r="BM77" s="357"/>
      <c r="BN77" s="357"/>
      <c r="BO77" s="357"/>
      <c r="BP77" s="357"/>
      <c r="BQ77" s="357"/>
      <c r="BR77" s="357"/>
      <c r="BS77" s="357"/>
      <c r="BT77" s="357"/>
      <c r="BU77" s="357"/>
      <c r="BV77" s="357"/>
      <c r="BW77" s="357"/>
      <c r="BX77" s="357"/>
      <c r="BY77" s="357"/>
      <c r="BZ77" s="357"/>
      <c r="CA77" s="357"/>
      <c r="CB77" s="357"/>
      <c r="CC77" s="357"/>
    </row>
    <row r="78" spans="1:81" ht="24.6" customHeight="1" outlineLevel="1">
      <c r="A78" s="608"/>
      <c r="B78" s="609" t="s">
        <v>130</v>
      </c>
      <c r="C78" s="544"/>
      <c r="D78" s="610"/>
      <c r="E78" s="611"/>
      <c r="F78" s="612"/>
      <c r="G78" s="611"/>
      <c r="H78" s="612"/>
      <c r="I78" s="612"/>
      <c r="J78" s="613"/>
      <c r="K78" s="357"/>
      <c r="L78" s="614"/>
      <c r="M78" s="615"/>
      <c r="N78" s="357"/>
      <c r="O78" s="616"/>
      <c r="P78" s="357"/>
      <c r="Q78" s="893"/>
      <c r="R78" s="891"/>
      <c r="S78" s="357"/>
      <c r="T78" s="357"/>
      <c r="U78" s="357"/>
      <c r="V78" s="357"/>
      <c r="W78" s="357"/>
      <c r="X78" s="357"/>
      <c r="Y78" s="357"/>
      <c r="Z78" s="357"/>
      <c r="AA78" s="357"/>
      <c r="AB78" s="357"/>
      <c r="AC78" s="357"/>
      <c r="AD78" s="357"/>
      <c r="AE78" s="357"/>
      <c r="AF78" s="357"/>
      <c r="AG78" s="357"/>
      <c r="AH78" s="357"/>
      <c r="AI78" s="357"/>
      <c r="AJ78" s="357"/>
      <c r="AK78" s="357"/>
      <c r="AL78" s="357"/>
      <c r="AM78" s="357"/>
      <c r="AN78" s="357"/>
      <c r="AO78" s="357"/>
      <c r="AP78" s="357"/>
      <c r="AQ78" s="357"/>
      <c r="AR78" s="357"/>
      <c r="AS78" s="357"/>
      <c r="AT78" s="357"/>
      <c r="AU78" s="357"/>
      <c r="AV78" s="357"/>
      <c r="AW78" s="357"/>
      <c r="AX78" s="357"/>
      <c r="AY78" s="357"/>
      <c r="AZ78" s="357"/>
      <c r="BA78" s="357"/>
      <c r="BB78" s="357"/>
      <c r="BC78" s="357"/>
      <c r="BD78" s="357"/>
      <c r="BE78" s="357"/>
      <c r="BF78" s="357"/>
      <c r="BG78" s="357"/>
      <c r="BH78" s="357"/>
      <c r="BI78" s="357"/>
      <c r="BJ78" s="357"/>
      <c r="BK78" s="357"/>
      <c r="BL78" s="357"/>
      <c r="BM78" s="357"/>
      <c r="BN78" s="357"/>
      <c r="BO78" s="357"/>
      <c r="BP78" s="357"/>
      <c r="BQ78" s="357"/>
      <c r="BR78" s="357"/>
      <c r="BS78" s="357"/>
      <c r="BT78" s="357"/>
      <c r="BU78" s="357"/>
      <c r="BV78" s="357"/>
      <c r="BW78" s="357"/>
      <c r="BX78" s="357"/>
      <c r="BY78" s="357"/>
      <c r="BZ78" s="357"/>
      <c r="CA78" s="357"/>
      <c r="CB78" s="357"/>
      <c r="CC78" s="357"/>
    </row>
    <row r="79" spans="1:81" ht="24.6" customHeight="1" outlineLevel="1">
      <c r="A79" s="227">
        <v>2.2000000000000002</v>
      </c>
      <c r="B79" s="228" t="s">
        <v>270</v>
      </c>
      <c r="C79" s="127"/>
      <c r="D79" s="220"/>
      <c r="E79" s="320"/>
      <c r="F79" s="128"/>
      <c r="G79" s="320"/>
      <c r="H79" s="128"/>
      <c r="I79" s="127"/>
      <c r="J79" s="218"/>
      <c r="L79" s="147"/>
      <c r="M79" s="147"/>
      <c r="O79" s="221"/>
      <c r="Q79" s="893"/>
      <c r="R79" s="891"/>
    </row>
    <row r="80" spans="1:81" ht="24.6" customHeight="1" outlineLevel="2">
      <c r="A80" s="67"/>
      <c r="B80" s="68" t="s">
        <v>301</v>
      </c>
      <c r="C80" s="118">
        <v>1</v>
      </c>
      <c r="D80" s="72" t="s">
        <v>2</v>
      </c>
      <c r="E80" s="60"/>
      <c r="F80" s="89"/>
      <c r="G80" s="60"/>
      <c r="H80" s="89"/>
      <c r="I80" s="89"/>
      <c r="J80" s="356"/>
      <c r="K80" s="376"/>
      <c r="L80" s="118" t="e">
        <f>VLOOKUP($O80,#REF!,6,FALSE)</f>
        <v>#REF!</v>
      </c>
      <c r="M80" s="118" t="s">
        <v>3111</v>
      </c>
      <c r="O80" s="205" t="s">
        <v>2544</v>
      </c>
      <c r="Q80" s="893"/>
      <c r="R80" s="891"/>
    </row>
    <row r="81" spans="1:81" ht="24.6" customHeight="1" outlineLevel="2">
      <c r="A81" s="67"/>
      <c r="B81" s="68" t="s">
        <v>271</v>
      </c>
      <c r="C81" s="118">
        <v>1</v>
      </c>
      <c r="D81" s="72" t="s">
        <v>2</v>
      </c>
      <c r="E81" s="60"/>
      <c r="F81" s="89"/>
      <c r="G81" s="60"/>
      <c r="H81" s="89"/>
      <c r="I81" s="89"/>
      <c r="J81" s="356"/>
      <c r="K81" s="376"/>
      <c r="L81" s="118" t="e">
        <f>VLOOKUP($O81,#REF!,6,FALSE)</f>
        <v>#REF!</v>
      </c>
      <c r="M81" s="118" t="e">
        <f>VLOOKUP($O81,#REF!,7,FALSE)</f>
        <v>#REF!</v>
      </c>
      <c r="O81" s="205" t="s">
        <v>2545</v>
      </c>
      <c r="Q81" s="893"/>
      <c r="R81" s="891"/>
    </row>
    <row r="82" spans="1:81" ht="24.6" customHeight="1" outlineLevel="2">
      <c r="A82" s="67"/>
      <c r="B82" s="68" t="s">
        <v>273</v>
      </c>
      <c r="C82" s="118">
        <v>2</v>
      </c>
      <c r="D82" s="72" t="s">
        <v>2</v>
      </c>
      <c r="E82" s="60"/>
      <c r="F82" s="89"/>
      <c r="G82" s="60"/>
      <c r="H82" s="89"/>
      <c r="I82" s="89"/>
      <c r="J82" s="356"/>
      <c r="K82" s="376"/>
      <c r="L82" s="118" t="e">
        <f>VLOOKUP($O82,#REF!,6,FALSE)</f>
        <v>#REF!</v>
      </c>
      <c r="M82" s="118" t="e">
        <f>VLOOKUP($O82,#REF!,7,FALSE)</f>
        <v>#REF!</v>
      </c>
      <c r="O82" s="205" t="s">
        <v>2541</v>
      </c>
      <c r="Q82" s="893"/>
      <c r="R82" s="891"/>
    </row>
    <row r="83" spans="1:81" ht="24.6" customHeight="1" outlineLevel="2">
      <c r="A83" s="67"/>
      <c r="B83" s="68" t="s">
        <v>276</v>
      </c>
      <c r="C83" s="118">
        <v>2</v>
      </c>
      <c r="D83" s="72" t="s">
        <v>2</v>
      </c>
      <c r="E83" s="60"/>
      <c r="F83" s="89"/>
      <c r="G83" s="60"/>
      <c r="H83" s="89"/>
      <c r="I83" s="89"/>
      <c r="J83" s="356"/>
      <c r="K83" s="376"/>
      <c r="L83" s="118" t="e">
        <f>VLOOKUP($O83,#REF!,6,FALSE)</f>
        <v>#REF!</v>
      </c>
      <c r="M83" s="118" t="e">
        <f>VLOOKUP($O83,#REF!,7,FALSE)</f>
        <v>#REF!</v>
      </c>
      <c r="O83" s="205" t="s">
        <v>2546</v>
      </c>
      <c r="Q83" s="893"/>
      <c r="R83" s="891"/>
    </row>
    <row r="84" spans="1:81" ht="24.6" customHeight="1" outlineLevel="2">
      <c r="A84" s="67"/>
      <c r="B84" s="68" t="s">
        <v>277</v>
      </c>
      <c r="C84" s="118">
        <v>1</v>
      </c>
      <c r="D84" s="72" t="s">
        <v>2</v>
      </c>
      <c r="E84" s="60"/>
      <c r="F84" s="89"/>
      <c r="G84" s="60"/>
      <c r="H84" s="89"/>
      <c r="I84" s="89"/>
      <c r="J84" s="356"/>
      <c r="K84" s="376"/>
      <c r="L84" s="118" t="e">
        <f>VLOOKUP($O84,#REF!,6,FALSE)</f>
        <v>#REF!</v>
      </c>
      <c r="M84" s="118" t="e">
        <f>VLOOKUP($O84,#REF!,7,FALSE)</f>
        <v>#REF!</v>
      </c>
      <c r="O84" s="205" t="s">
        <v>2547</v>
      </c>
      <c r="Q84" s="893"/>
      <c r="R84" s="891"/>
    </row>
    <row r="85" spans="1:81" ht="24.6" customHeight="1" outlineLevel="2">
      <c r="A85" s="67"/>
      <c r="B85" s="68" t="s">
        <v>274</v>
      </c>
      <c r="C85" s="118">
        <v>1</v>
      </c>
      <c r="D85" s="72" t="s">
        <v>2</v>
      </c>
      <c r="E85" s="60"/>
      <c r="F85" s="89"/>
      <c r="G85" s="60"/>
      <c r="H85" s="89"/>
      <c r="I85" s="89"/>
      <c r="J85" s="356"/>
      <c r="K85" s="376"/>
      <c r="L85" s="118" t="e">
        <f>VLOOKUP($O85,#REF!,6,FALSE)</f>
        <v>#REF!</v>
      </c>
      <c r="M85" s="118" t="e">
        <f>VLOOKUP($O85,#REF!,7,FALSE)</f>
        <v>#REF!</v>
      </c>
      <c r="O85" s="205" t="s">
        <v>2548</v>
      </c>
      <c r="Q85" s="893"/>
      <c r="R85" s="891"/>
    </row>
    <row r="86" spans="1:81" ht="24.6" customHeight="1" outlineLevel="2">
      <c r="A86" s="67"/>
      <c r="B86" s="68" t="s">
        <v>275</v>
      </c>
      <c r="C86" s="118">
        <v>1</v>
      </c>
      <c r="D86" s="72" t="s">
        <v>2</v>
      </c>
      <c r="E86" s="60"/>
      <c r="F86" s="89"/>
      <c r="G86" s="60"/>
      <c r="H86" s="89"/>
      <c r="I86" s="89"/>
      <c r="J86" s="356"/>
      <c r="K86" s="376"/>
      <c r="L86" s="118" t="e">
        <f>VLOOKUP($O86,#REF!,6,FALSE)</f>
        <v>#REF!</v>
      </c>
      <c r="M86" s="118" t="e">
        <f>VLOOKUP($O86,#REF!,7,FALSE)</f>
        <v>#REF!</v>
      </c>
      <c r="O86" s="205" t="s">
        <v>2549</v>
      </c>
      <c r="Q86" s="893"/>
      <c r="R86" s="891"/>
    </row>
    <row r="87" spans="1:81" ht="24.6" customHeight="1" outlineLevel="2">
      <c r="A87" s="67"/>
      <c r="B87" s="68" t="s">
        <v>278</v>
      </c>
      <c r="C87" s="118">
        <v>2</v>
      </c>
      <c r="D87" s="72" t="s">
        <v>2</v>
      </c>
      <c r="E87" s="60"/>
      <c r="F87" s="89"/>
      <c r="G87" s="60"/>
      <c r="H87" s="89"/>
      <c r="I87" s="89"/>
      <c r="J87" s="356"/>
      <c r="K87" s="376"/>
      <c r="L87" s="118" t="e">
        <f>VLOOKUP($O87,#REF!,6,FALSE)</f>
        <v>#REF!</v>
      </c>
      <c r="M87" s="118" t="e">
        <f>VLOOKUP($O87,#REF!,7,FALSE)</f>
        <v>#REF!</v>
      </c>
      <c r="O87" s="205" t="s">
        <v>2550</v>
      </c>
      <c r="Q87" s="893"/>
      <c r="R87" s="891"/>
    </row>
    <row r="88" spans="1:81" ht="24.6" customHeight="1" outlineLevel="2">
      <c r="A88" s="67"/>
      <c r="B88" s="68" t="s">
        <v>279</v>
      </c>
      <c r="C88" s="118">
        <v>2</v>
      </c>
      <c r="D88" s="72" t="s">
        <v>2</v>
      </c>
      <c r="E88" s="60"/>
      <c r="F88" s="89"/>
      <c r="G88" s="60"/>
      <c r="H88" s="89"/>
      <c r="I88" s="89"/>
      <c r="J88" s="356"/>
      <c r="K88" s="376"/>
      <c r="L88" s="118" t="e">
        <f>VLOOKUP($O88,#REF!,6,FALSE)</f>
        <v>#REF!</v>
      </c>
      <c r="M88" s="118" t="e">
        <f>VLOOKUP($O88,#REF!,7,FALSE)</f>
        <v>#REF!</v>
      </c>
      <c r="O88" s="205" t="s">
        <v>2551</v>
      </c>
      <c r="Q88" s="893"/>
      <c r="R88" s="891"/>
    </row>
    <row r="89" spans="1:81" ht="24.6" customHeight="1" outlineLevel="2">
      <c r="A89" s="67"/>
      <c r="B89" s="68" t="s">
        <v>280</v>
      </c>
      <c r="C89" s="118">
        <v>1</v>
      </c>
      <c r="D89" s="72" t="s">
        <v>2</v>
      </c>
      <c r="E89" s="60"/>
      <c r="F89" s="89"/>
      <c r="G89" s="60"/>
      <c r="H89" s="89"/>
      <c r="I89" s="89"/>
      <c r="J89" s="356"/>
      <c r="K89" s="376"/>
      <c r="L89" s="118" t="e">
        <f>VLOOKUP($O89,#REF!,6,FALSE)</f>
        <v>#REF!</v>
      </c>
      <c r="M89" s="118" t="e">
        <f>VLOOKUP($O89,#REF!,7,FALSE)</f>
        <v>#REF!</v>
      </c>
      <c r="O89" s="205" t="s">
        <v>2552</v>
      </c>
      <c r="Q89" s="893"/>
      <c r="R89" s="891"/>
    </row>
    <row r="90" spans="1:81" ht="24.6" customHeight="1" outlineLevel="2">
      <c r="A90" s="67"/>
      <c r="B90" s="68" t="s">
        <v>2841</v>
      </c>
      <c r="C90" s="118">
        <v>1</v>
      </c>
      <c r="D90" s="72" t="s">
        <v>1627</v>
      </c>
      <c r="E90" s="319"/>
      <c r="F90" s="89"/>
      <c r="G90" s="319"/>
      <c r="H90" s="89"/>
      <c r="I90" s="66"/>
      <c r="J90" s="222"/>
      <c r="K90" s="357"/>
      <c r="L90" s="118" t="s">
        <v>3111</v>
      </c>
      <c r="M90" s="118" t="s">
        <v>3111</v>
      </c>
      <c r="N90" s="357"/>
      <c r="O90" s="205"/>
      <c r="P90" s="357"/>
      <c r="Q90" s="893"/>
      <c r="R90" s="891"/>
      <c r="S90" s="357"/>
      <c r="T90" s="357"/>
      <c r="U90" s="357"/>
      <c r="V90" s="357"/>
      <c r="W90" s="357"/>
      <c r="X90" s="357"/>
      <c r="Y90" s="357"/>
      <c r="Z90" s="357"/>
      <c r="AA90" s="357"/>
      <c r="AB90" s="357"/>
      <c r="AC90" s="357"/>
      <c r="AD90" s="357"/>
      <c r="AE90" s="357"/>
      <c r="AF90" s="357"/>
      <c r="AG90" s="357"/>
      <c r="AH90" s="357"/>
      <c r="AI90" s="357"/>
      <c r="AJ90" s="357"/>
      <c r="AK90" s="357"/>
      <c r="AL90" s="357"/>
      <c r="AM90" s="357"/>
      <c r="AN90" s="357"/>
      <c r="AO90" s="357"/>
      <c r="AP90" s="357"/>
      <c r="AQ90" s="357"/>
      <c r="AR90" s="357"/>
      <c r="AS90" s="357"/>
      <c r="AT90" s="357"/>
      <c r="AU90" s="357"/>
      <c r="AV90" s="357"/>
      <c r="AW90" s="357"/>
      <c r="AX90" s="357"/>
      <c r="AY90" s="357"/>
      <c r="AZ90" s="357"/>
      <c r="BA90" s="357"/>
      <c r="BB90" s="357"/>
      <c r="BC90" s="357"/>
      <c r="BD90" s="357"/>
      <c r="BE90" s="357"/>
      <c r="BF90" s="357"/>
      <c r="BG90" s="357"/>
      <c r="BH90" s="357"/>
      <c r="BI90" s="357"/>
      <c r="BJ90" s="357"/>
      <c r="BK90" s="357"/>
      <c r="BL90" s="357"/>
      <c r="BM90" s="357"/>
      <c r="BN90" s="357"/>
      <c r="BO90" s="357"/>
      <c r="BP90" s="357"/>
      <c r="BQ90" s="357"/>
      <c r="BR90" s="357"/>
      <c r="BS90" s="357"/>
      <c r="BT90" s="357"/>
      <c r="BU90" s="357"/>
      <c r="BV90" s="357"/>
      <c r="BW90" s="357"/>
      <c r="BX90" s="357"/>
      <c r="BY90" s="357"/>
      <c r="BZ90" s="357"/>
      <c r="CA90" s="357"/>
      <c r="CB90" s="357"/>
      <c r="CC90" s="357"/>
    </row>
    <row r="91" spans="1:81" ht="24.6" customHeight="1" outlineLevel="1">
      <c r="A91" s="608"/>
      <c r="B91" s="609" t="s">
        <v>132</v>
      </c>
      <c r="C91" s="544"/>
      <c r="D91" s="610"/>
      <c r="E91" s="611"/>
      <c r="F91" s="612"/>
      <c r="G91" s="611"/>
      <c r="H91" s="612"/>
      <c r="I91" s="612"/>
      <c r="J91" s="613"/>
      <c r="K91" s="357"/>
      <c r="L91" s="614"/>
      <c r="M91" s="615"/>
      <c r="N91" s="357"/>
      <c r="O91" s="616"/>
      <c r="P91" s="357"/>
      <c r="Q91" s="893"/>
      <c r="R91" s="891"/>
      <c r="S91" s="357"/>
      <c r="T91" s="357"/>
      <c r="U91" s="357"/>
      <c r="V91" s="357"/>
      <c r="W91" s="357"/>
      <c r="X91" s="357"/>
      <c r="Y91" s="357"/>
      <c r="Z91" s="357"/>
      <c r="AA91" s="357"/>
      <c r="AB91" s="357"/>
      <c r="AC91" s="357"/>
      <c r="AD91" s="357"/>
      <c r="AE91" s="357"/>
      <c r="AF91" s="357"/>
      <c r="AG91" s="357"/>
      <c r="AH91" s="357"/>
      <c r="AI91" s="357"/>
      <c r="AJ91" s="357"/>
      <c r="AK91" s="357"/>
      <c r="AL91" s="357"/>
      <c r="AM91" s="357"/>
      <c r="AN91" s="357"/>
      <c r="AO91" s="357"/>
      <c r="AP91" s="357"/>
      <c r="AQ91" s="357"/>
      <c r="AR91" s="357"/>
      <c r="AS91" s="357"/>
      <c r="AT91" s="357"/>
      <c r="AU91" s="357"/>
      <c r="AV91" s="357"/>
      <c r="AW91" s="357"/>
      <c r="AX91" s="357"/>
      <c r="AY91" s="357"/>
      <c r="AZ91" s="357"/>
      <c r="BA91" s="357"/>
      <c r="BB91" s="357"/>
      <c r="BC91" s="357"/>
      <c r="BD91" s="357"/>
      <c r="BE91" s="357"/>
      <c r="BF91" s="357"/>
      <c r="BG91" s="357"/>
      <c r="BH91" s="357"/>
      <c r="BI91" s="357"/>
      <c r="BJ91" s="357"/>
      <c r="BK91" s="357"/>
      <c r="BL91" s="357"/>
      <c r="BM91" s="357"/>
      <c r="BN91" s="357"/>
      <c r="BO91" s="357"/>
      <c r="BP91" s="357"/>
      <c r="BQ91" s="357"/>
      <c r="BR91" s="357"/>
      <c r="BS91" s="357"/>
      <c r="BT91" s="357"/>
      <c r="BU91" s="357"/>
      <c r="BV91" s="357"/>
      <c r="BW91" s="357"/>
      <c r="BX91" s="357"/>
      <c r="BY91" s="357"/>
      <c r="BZ91" s="357"/>
      <c r="CA91" s="357"/>
      <c r="CB91" s="357"/>
      <c r="CC91" s="357"/>
    </row>
    <row r="92" spans="1:81" ht="24.6" customHeight="1" outlineLevel="1">
      <c r="A92" s="227">
        <v>2.2999999999999998</v>
      </c>
      <c r="B92" s="234" t="s">
        <v>133</v>
      </c>
      <c r="C92" s="126"/>
      <c r="D92" s="220"/>
      <c r="E92" s="317"/>
      <c r="F92" s="125"/>
      <c r="G92" s="317"/>
      <c r="H92" s="125"/>
      <c r="I92" s="127"/>
      <c r="J92" s="218"/>
      <c r="L92" s="147"/>
      <c r="M92" s="147"/>
      <c r="O92" s="221"/>
      <c r="Q92" s="893"/>
      <c r="R92" s="891"/>
    </row>
    <row r="93" spans="1:81" ht="24.6" customHeight="1" outlineLevel="2">
      <c r="A93" s="67"/>
      <c r="B93" s="69" t="s">
        <v>39</v>
      </c>
      <c r="C93" s="70"/>
      <c r="D93" s="74"/>
      <c r="E93" s="318"/>
      <c r="F93" s="71"/>
      <c r="G93" s="318"/>
      <c r="H93" s="71"/>
      <c r="I93" s="58"/>
      <c r="J93" s="222"/>
      <c r="L93" s="90"/>
      <c r="M93" s="90"/>
      <c r="O93" s="205"/>
      <c r="Q93" s="893"/>
      <c r="R93" s="891"/>
    </row>
    <row r="94" spans="1:81" ht="24.6" customHeight="1" outlineLevel="2">
      <c r="A94" s="67"/>
      <c r="B94" s="68" t="s">
        <v>131</v>
      </c>
      <c r="C94" s="118">
        <v>1</v>
      </c>
      <c r="D94" s="72" t="s">
        <v>2</v>
      </c>
      <c r="E94" s="60"/>
      <c r="F94" s="89"/>
      <c r="G94" s="60"/>
      <c r="H94" s="89"/>
      <c r="I94" s="89"/>
      <c r="J94" s="356"/>
      <c r="K94" s="376"/>
      <c r="L94" s="118" t="e">
        <f>VLOOKUP($O94,#REF!,6,FALSE)</f>
        <v>#REF!</v>
      </c>
      <c r="M94" s="118" t="s">
        <v>3111</v>
      </c>
      <c r="O94" s="205" t="s">
        <v>2553</v>
      </c>
      <c r="Q94" s="893"/>
      <c r="R94" s="891"/>
    </row>
    <row r="95" spans="1:81" ht="24.6" customHeight="1" outlineLevel="2">
      <c r="A95" s="67"/>
      <c r="B95" s="68" t="s">
        <v>272</v>
      </c>
      <c r="C95" s="118">
        <v>1</v>
      </c>
      <c r="D95" s="72" t="s">
        <v>2</v>
      </c>
      <c r="E95" s="60"/>
      <c r="F95" s="89"/>
      <c r="G95" s="60"/>
      <c r="H95" s="89"/>
      <c r="I95" s="89"/>
      <c r="J95" s="356"/>
      <c r="K95" s="376"/>
      <c r="L95" s="118" t="e">
        <f>VLOOKUP($O95,#REF!,6,FALSE)</f>
        <v>#REF!</v>
      </c>
      <c r="M95" s="118" t="e">
        <f>VLOOKUP($O95,#REF!,7,FALSE)</f>
        <v>#REF!</v>
      </c>
      <c r="O95" s="205" t="s">
        <v>2536</v>
      </c>
      <c r="Q95" s="893"/>
      <c r="R95" s="891"/>
    </row>
    <row r="96" spans="1:81" ht="24.6" customHeight="1" outlineLevel="2">
      <c r="A96" s="67"/>
      <c r="B96" s="69" t="s">
        <v>283</v>
      </c>
      <c r="C96" s="70"/>
      <c r="D96" s="74"/>
      <c r="E96" s="318"/>
      <c r="F96" s="71"/>
      <c r="G96" s="318"/>
      <c r="H96" s="71"/>
      <c r="I96" s="58"/>
      <c r="J96" s="222"/>
      <c r="L96" s="90"/>
      <c r="M96" s="90"/>
      <c r="O96" s="205"/>
      <c r="Q96" s="893"/>
      <c r="R96" s="891"/>
    </row>
    <row r="97" spans="1:18" ht="24.6" customHeight="1" outlineLevel="2">
      <c r="A97" s="67"/>
      <c r="B97" s="68" t="s">
        <v>135</v>
      </c>
      <c r="C97" s="118">
        <v>1</v>
      </c>
      <c r="D97" s="72" t="s">
        <v>2</v>
      </c>
      <c r="E97" s="60"/>
      <c r="F97" s="89"/>
      <c r="G97" s="60"/>
      <c r="H97" s="89"/>
      <c r="I97" s="89"/>
      <c r="J97" s="356"/>
      <c r="K97" s="376"/>
      <c r="L97" s="118" t="e">
        <f>VLOOKUP($O97,#REF!,6,FALSE)</f>
        <v>#REF!</v>
      </c>
      <c r="M97" s="118" t="s">
        <v>3111</v>
      </c>
      <c r="O97" s="205" t="s">
        <v>2554</v>
      </c>
      <c r="Q97" s="893"/>
      <c r="R97" s="891"/>
    </row>
    <row r="98" spans="1:18" ht="24.6" customHeight="1" outlineLevel="2">
      <c r="A98" s="67"/>
      <c r="B98" s="68" t="s">
        <v>284</v>
      </c>
      <c r="C98" s="118">
        <v>1</v>
      </c>
      <c r="D98" s="72" t="s">
        <v>2</v>
      </c>
      <c r="E98" s="60"/>
      <c r="F98" s="89"/>
      <c r="G98" s="60"/>
      <c r="H98" s="89"/>
      <c r="I98" s="89"/>
      <c r="J98" s="356"/>
      <c r="K98" s="376"/>
      <c r="L98" s="118" t="e">
        <f>VLOOKUP($O98,#REF!,6,FALSE)</f>
        <v>#REF!</v>
      </c>
      <c r="M98" s="118" t="e">
        <f>VLOOKUP($O98,#REF!,7,FALSE)</f>
        <v>#REF!</v>
      </c>
      <c r="O98" s="205" t="s">
        <v>2555</v>
      </c>
      <c r="Q98" s="893"/>
      <c r="R98" s="891"/>
    </row>
    <row r="99" spans="1:18" ht="24.6" customHeight="1" outlineLevel="2">
      <c r="A99" s="67"/>
      <c r="B99" s="68" t="s">
        <v>290</v>
      </c>
      <c r="C99" s="118">
        <v>1</v>
      </c>
      <c r="D99" s="72" t="s">
        <v>2</v>
      </c>
      <c r="E99" s="60"/>
      <c r="F99" s="89"/>
      <c r="G99" s="60"/>
      <c r="H99" s="89"/>
      <c r="I99" s="89"/>
      <c r="J99" s="356"/>
      <c r="K99" s="376"/>
      <c r="L99" s="118" t="e">
        <f>VLOOKUP($O99,#REF!,6,FALSE)</f>
        <v>#REF!</v>
      </c>
      <c r="M99" s="118" t="e">
        <f>VLOOKUP($O99,#REF!,7,FALSE)</f>
        <v>#REF!</v>
      </c>
      <c r="O99" s="205" t="s">
        <v>2556</v>
      </c>
      <c r="Q99" s="893"/>
      <c r="R99" s="891"/>
    </row>
    <row r="100" spans="1:18" ht="24.6" customHeight="1" outlineLevel="2">
      <c r="A100" s="67"/>
      <c r="B100" s="68" t="s">
        <v>289</v>
      </c>
      <c r="C100" s="118">
        <v>2</v>
      </c>
      <c r="D100" s="72" t="s">
        <v>2</v>
      </c>
      <c r="E100" s="60"/>
      <c r="F100" s="89"/>
      <c r="G100" s="60"/>
      <c r="H100" s="89"/>
      <c r="I100" s="89"/>
      <c r="J100" s="356"/>
      <c r="K100" s="376"/>
      <c r="L100" s="118" t="e">
        <f>VLOOKUP($O100,#REF!,6,FALSE)</f>
        <v>#REF!</v>
      </c>
      <c r="M100" s="118" t="e">
        <f>VLOOKUP($O100,#REF!,7,FALSE)</f>
        <v>#REF!</v>
      </c>
      <c r="O100" s="205" t="s">
        <v>2557</v>
      </c>
      <c r="Q100" s="893"/>
      <c r="R100" s="891"/>
    </row>
    <row r="101" spans="1:18" ht="24.6" customHeight="1" outlineLevel="2">
      <c r="A101" s="67"/>
      <c r="B101" s="68" t="s">
        <v>40</v>
      </c>
      <c r="C101" s="118">
        <v>2</v>
      </c>
      <c r="D101" s="72" t="s">
        <v>2</v>
      </c>
      <c r="E101" s="60"/>
      <c r="F101" s="89"/>
      <c r="G101" s="60"/>
      <c r="H101" s="89"/>
      <c r="I101" s="89"/>
      <c r="J101" s="356"/>
      <c r="K101" s="376"/>
      <c r="L101" s="118" t="e">
        <f>VLOOKUP($O101,#REF!,6,FALSE)</f>
        <v>#REF!</v>
      </c>
      <c r="M101" s="118" t="e">
        <f>VLOOKUP($O101,#REF!,7,FALSE)</f>
        <v>#REF!</v>
      </c>
      <c r="O101" s="205" t="s">
        <v>2558</v>
      </c>
      <c r="Q101" s="893"/>
      <c r="R101" s="891"/>
    </row>
    <row r="102" spans="1:18" ht="24.6" customHeight="1" outlineLevel="2">
      <c r="A102" s="67"/>
      <c r="B102" s="68" t="s">
        <v>291</v>
      </c>
      <c r="C102" s="118">
        <v>1</v>
      </c>
      <c r="D102" s="72" t="s">
        <v>2</v>
      </c>
      <c r="E102" s="60"/>
      <c r="F102" s="89"/>
      <c r="G102" s="60"/>
      <c r="H102" s="89"/>
      <c r="I102" s="89"/>
      <c r="J102" s="356"/>
      <c r="K102" s="376"/>
      <c r="L102" s="118" t="e">
        <f>VLOOKUP($O102,#REF!,6,FALSE)</f>
        <v>#REF!</v>
      </c>
      <c r="M102" s="118" t="e">
        <f>VLOOKUP($O102,#REF!,7,FALSE)</f>
        <v>#REF!</v>
      </c>
      <c r="O102" s="205" t="s">
        <v>2559</v>
      </c>
      <c r="Q102" s="893"/>
      <c r="R102" s="891"/>
    </row>
    <row r="103" spans="1:18" ht="24.6" customHeight="1" outlineLevel="2">
      <c r="A103" s="67"/>
      <c r="B103" s="68" t="s">
        <v>285</v>
      </c>
      <c r="C103" s="118">
        <v>1</v>
      </c>
      <c r="D103" s="72" t="s">
        <v>2</v>
      </c>
      <c r="E103" s="60"/>
      <c r="F103" s="89"/>
      <c r="G103" s="60"/>
      <c r="H103" s="89"/>
      <c r="I103" s="89"/>
      <c r="J103" s="356"/>
      <c r="K103" s="376"/>
      <c r="L103" s="118" t="e">
        <f>VLOOKUP($O103,#REF!,6,FALSE)</f>
        <v>#REF!</v>
      </c>
      <c r="M103" s="118" t="e">
        <f>VLOOKUP($O103,#REF!,7,FALSE)</f>
        <v>#REF!</v>
      </c>
      <c r="O103" s="205" t="s">
        <v>2560</v>
      </c>
      <c r="Q103" s="893"/>
      <c r="R103" s="891"/>
    </row>
    <row r="104" spans="1:18" ht="24.6" customHeight="1" outlineLevel="2">
      <c r="A104" s="67"/>
      <c r="B104" s="69" t="s">
        <v>292</v>
      </c>
      <c r="C104" s="70"/>
      <c r="D104" s="74"/>
      <c r="E104" s="318"/>
      <c r="F104" s="71"/>
      <c r="G104" s="318"/>
      <c r="H104" s="71"/>
      <c r="I104" s="58"/>
      <c r="J104" s="222"/>
      <c r="L104" s="90"/>
      <c r="M104" s="90"/>
      <c r="O104" s="205"/>
      <c r="Q104" s="893"/>
      <c r="R104" s="891"/>
    </row>
    <row r="105" spans="1:18" ht="24.6" customHeight="1" outlineLevel="2">
      <c r="A105" s="67"/>
      <c r="B105" s="68" t="s">
        <v>135</v>
      </c>
      <c r="C105" s="118">
        <v>1</v>
      </c>
      <c r="D105" s="72" t="s">
        <v>2</v>
      </c>
      <c r="E105" s="60"/>
      <c r="F105" s="89"/>
      <c r="G105" s="60"/>
      <c r="H105" s="89"/>
      <c r="I105" s="89"/>
      <c r="J105" s="356"/>
      <c r="K105" s="376"/>
      <c r="L105" s="118" t="e">
        <f>VLOOKUP($O105,#REF!,6,FALSE)</f>
        <v>#REF!</v>
      </c>
      <c r="M105" s="118" t="s">
        <v>3111</v>
      </c>
      <c r="O105" s="205" t="s">
        <v>2561</v>
      </c>
      <c r="Q105" s="893"/>
      <c r="R105" s="891"/>
    </row>
    <row r="106" spans="1:18" ht="24.6" customHeight="1" outlineLevel="2">
      <c r="A106" s="67"/>
      <c r="B106" s="68" t="s">
        <v>284</v>
      </c>
      <c r="C106" s="118">
        <v>1</v>
      </c>
      <c r="D106" s="72" t="s">
        <v>2</v>
      </c>
      <c r="E106" s="60"/>
      <c r="F106" s="89"/>
      <c r="G106" s="60"/>
      <c r="H106" s="89"/>
      <c r="I106" s="89"/>
      <c r="J106" s="356"/>
      <c r="K106" s="376"/>
      <c r="L106" s="118" t="e">
        <f>VLOOKUP($O106,#REF!,6,FALSE)</f>
        <v>#REF!</v>
      </c>
      <c r="M106" s="118" t="e">
        <f>VLOOKUP($O106,#REF!,7,FALSE)</f>
        <v>#REF!</v>
      </c>
      <c r="O106" s="205" t="s">
        <v>2555</v>
      </c>
      <c r="Q106" s="893"/>
      <c r="R106" s="891"/>
    </row>
    <row r="107" spans="1:18" ht="24.6" customHeight="1" outlineLevel="2">
      <c r="A107" s="67"/>
      <c r="B107" s="68" t="s">
        <v>290</v>
      </c>
      <c r="C107" s="118">
        <v>1</v>
      </c>
      <c r="D107" s="72" t="s">
        <v>2</v>
      </c>
      <c r="E107" s="60"/>
      <c r="F107" s="89"/>
      <c r="G107" s="60"/>
      <c r="H107" s="89"/>
      <c r="I107" s="89"/>
      <c r="J107" s="356"/>
      <c r="K107" s="376"/>
      <c r="L107" s="118" t="e">
        <f>VLOOKUP($O107,#REF!,6,FALSE)</f>
        <v>#REF!</v>
      </c>
      <c r="M107" s="118" t="e">
        <f>VLOOKUP($O107,#REF!,7,FALSE)</f>
        <v>#REF!</v>
      </c>
      <c r="O107" s="205" t="s">
        <v>2556</v>
      </c>
      <c r="Q107" s="893"/>
      <c r="R107" s="891"/>
    </row>
    <row r="108" spans="1:18" ht="24.6" customHeight="1" outlineLevel="2">
      <c r="A108" s="67"/>
      <c r="B108" s="68" t="s">
        <v>289</v>
      </c>
      <c r="C108" s="118">
        <v>2</v>
      </c>
      <c r="D108" s="72" t="s">
        <v>2</v>
      </c>
      <c r="E108" s="60"/>
      <c r="F108" s="89"/>
      <c r="G108" s="60"/>
      <c r="H108" s="89"/>
      <c r="I108" s="89"/>
      <c r="J108" s="356"/>
      <c r="K108" s="376"/>
      <c r="L108" s="118" t="e">
        <f>VLOOKUP($O108,#REF!,6,FALSE)</f>
        <v>#REF!</v>
      </c>
      <c r="M108" s="118" t="e">
        <f>VLOOKUP($O108,#REF!,7,FALSE)</f>
        <v>#REF!</v>
      </c>
      <c r="O108" s="205" t="s">
        <v>2557</v>
      </c>
      <c r="Q108" s="893"/>
      <c r="R108" s="891"/>
    </row>
    <row r="109" spans="1:18" ht="24.6" customHeight="1" outlineLevel="2">
      <c r="A109" s="67"/>
      <c r="B109" s="68" t="s">
        <v>40</v>
      </c>
      <c r="C109" s="118">
        <v>2</v>
      </c>
      <c r="D109" s="72" t="s">
        <v>2</v>
      </c>
      <c r="E109" s="60"/>
      <c r="F109" s="89"/>
      <c r="G109" s="60"/>
      <c r="H109" s="89"/>
      <c r="I109" s="89"/>
      <c r="J109" s="356"/>
      <c r="K109" s="376"/>
      <c r="L109" s="118" t="e">
        <f>VLOOKUP($O109,#REF!,6,FALSE)</f>
        <v>#REF!</v>
      </c>
      <c r="M109" s="118" t="e">
        <f>VLOOKUP($O109,#REF!,7,FALSE)</f>
        <v>#REF!</v>
      </c>
      <c r="O109" s="205" t="s">
        <v>2558</v>
      </c>
      <c r="Q109" s="893"/>
      <c r="R109" s="891"/>
    </row>
    <row r="110" spans="1:18" ht="24.6" customHeight="1" outlineLevel="2">
      <c r="A110" s="67"/>
      <c r="B110" s="68" t="s">
        <v>291</v>
      </c>
      <c r="C110" s="118">
        <v>2</v>
      </c>
      <c r="D110" s="72" t="s">
        <v>2</v>
      </c>
      <c r="E110" s="60"/>
      <c r="F110" s="89"/>
      <c r="G110" s="60"/>
      <c r="H110" s="89"/>
      <c r="I110" s="89"/>
      <c r="J110" s="356"/>
      <c r="K110" s="376"/>
      <c r="L110" s="118" t="e">
        <f>VLOOKUP($O110,#REF!,6,FALSE)</f>
        <v>#REF!</v>
      </c>
      <c r="M110" s="118" t="e">
        <f>VLOOKUP($O110,#REF!,7,FALSE)</f>
        <v>#REF!</v>
      </c>
      <c r="O110" s="205" t="s">
        <v>2559</v>
      </c>
      <c r="Q110" s="893"/>
      <c r="R110" s="891"/>
    </row>
    <row r="111" spans="1:18" ht="24.6" customHeight="1" outlineLevel="2">
      <c r="A111" s="67"/>
      <c r="B111" s="68" t="s">
        <v>293</v>
      </c>
      <c r="C111" s="58"/>
      <c r="D111" s="72"/>
      <c r="E111" s="319"/>
      <c r="F111" s="66"/>
      <c r="G111" s="319"/>
      <c r="H111" s="66"/>
      <c r="I111" s="58"/>
      <c r="J111" s="222"/>
      <c r="L111" s="90"/>
      <c r="M111" s="90"/>
      <c r="O111" s="205"/>
      <c r="Q111" s="893"/>
      <c r="R111" s="891"/>
    </row>
    <row r="112" spans="1:18" ht="24.6" customHeight="1" outlineLevel="2">
      <c r="A112" s="67"/>
      <c r="B112" s="68" t="s">
        <v>135</v>
      </c>
      <c r="C112" s="118">
        <v>1</v>
      </c>
      <c r="D112" s="72" t="s">
        <v>2</v>
      </c>
      <c r="E112" s="60"/>
      <c r="F112" s="89"/>
      <c r="G112" s="60"/>
      <c r="H112" s="89"/>
      <c r="I112" s="89"/>
      <c r="J112" s="356"/>
      <c r="K112" s="376"/>
      <c r="L112" s="118" t="e">
        <f>VLOOKUP($O112,#REF!,6,FALSE)</f>
        <v>#REF!</v>
      </c>
      <c r="M112" s="118" t="s">
        <v>3111</v>
      </c>
      <c r="O112" s="205" t="s">
        <v>2562</v>
      </c>
      <c r="Q112" s="893"/>
      <c r="R112" s="891"/>
    </row>
    <row r="113" spans="1:81" ht="24.6" customHeight="1" outlineLevel="2">
      <c r="A113" s="67"/>
      <c r="B113" s="68" t="s">
        <v>40</v>
      </c>
      <c r="C113" s="118">
        <v>1</v>
      </c>
      <c r="D113" s="72" t="s">
        <v>2</v>
      </c>
      <c r="E113" s="60"/>
      <c r="F113" s="89"/>
      <c r="G113" s="60"/>
      <c r="H113" s="89"/>
      <c r="I113" s="89"/>
      <c r="J113" s="356"/>
      <c r="K113" s="376"/>
      <c r="L113" s="118" t="e">
        <f>VLOOKUP($O113,#REF!,6,FALSE)</f>
        <v>#REF!</v>
      </c>
      <c r="M113" s="118" t="e">
        <f>VLOOKUP($O113,#REF!,7,FALSE)</f>
        <v>#REF!</v>
      </c>
      <c r="O113" s="205" t="s">
        <v>2558</v>
      </c>
      <c r="Q113" s="893"/>
      <c r="R113" s="891"/>
    </row>
    <row r="114" spans="1:81" ht="24.6" customHeight="1" outlineLevel="2">
      <c r="A114" s="67"/>
      <c r="B114" s="68" t="s">
        <v>291</v>
      </c>
      <c r="C114" s="118">
        <v>1</v>
      </c>
      <c r="D114" s="72" t="s">
        <v>2</v>
      </c>
      <c r="E114" s="60"/>
      <c r="F114" s="89"/>
      <c r="G114" s="60"/>
      <c r="H114" s="89"/>
      <c r="I114" s="89"/>
      <c r="J114" s="356"/>
      <c r="K114" s="376"/>
      <c r="L114" s="118" t="e">
        <f>VLOOKUP($O114,#REF!,6,FALSE)</f>
        <v>#REF!</v>
      </c>
      <c r="M114" s="118" t="e">
        <f>VLOOKUP($O114,#REF!,7,FALSE)</f>
        <v>#REF!</v>
      </c>
      <c r="O114" s="205" t="s">
        <v>2559</v>
      </c>
      <c r="Q114" s="893"/>
      <c r="R114" s="891"/>
    </row>
    <row r="115" spans="1:81" ht="24.6" customHeight="1" outlineLevel="2">
      <c r="A115" s="67"/>
      <c r="B115" s="68" t="s">
        <v>286</v>
      </c>
      <c r="C115" s="118">
        <v>3</v>
      </c>
      <c r="D115" s="72" t="s">
        <v>2</v>
      </c>
      <c r="E115" s="60"/>
      <c r="F115" s="89"/>
      <c r="G115" s="60"/>
      <c r="H115" s="89"/>
      <c r="I115" s="89"/>
      <c r="J115" s="356"/>
      <c r="K115" s="376"/>
      <c r="L115" s="118" t="e">
        <f>VLOOKUP($O115,#REF!,6,FALSE)</f>
        <v>#REF!</v>
      </c>
      <c r="M115" s="118" t="e">
        <f>VLOOKUP($O115,#REF!,7,FALSE)</f>
        <v>#REF!</v>
      </c>
      <c r="O115" s="205" t="s">
        <v>2563</v>
      </c>
      <c r="Q115" s="893"/>
      <c r="R115" s="891"/>
    </row>
    <row r="116" spans="1:81" ht="24.6" customHeight="1" outlineLevel="2">
      <c r="A116" s="67"/>
      <c r="B116" s="68" t="s">
        <v>294</v>
      </c>
      <c r="C116" s="58"/>
      <c r="D116" s="72"/>
      <c r="E116" s="319"/>
      <c r="F116" s="66"/>
      <c r="G116" s="319"/>
      <c r="H116" s="66"/>
      <c r="I116" s="58"/>
      <c r="J116" s="222"/>
      <c r="L116" s="90"/>
      <c r="M116" s="90"/>
      <c r="O116" s="205"/>
      <c r="Q116" s="893"/>
      <c r="R116" s="891"/>
    </row>
    <row r="117" spans="1:81" ht="24.6" customHeight="1" outlineLevel="2">
      <c r="A117" s="67"/>
      <c r="B117" s="68" t="s">
        <v>135</v>
      </c>
      <c r="C117" s="118">
        <v>1</v>
      </c>
      <c r="D117" s="72" t="s">
        <v>2</v>
      </c>
      <c r="E117" s="60"/>
      <c r="F117" s="89"/>
      <c r="G117" s="60"/>
      <c r="H117" s="89"/>
      <c r="I117" s="89"/>
      <c r="J117" s="356"/>
      <c r="K117" s="376"/>
      <c r="L117" s="118" t="e">
        <f>VLOOKUP($O117,#REF!,6,FALSE)</f>
        <v>#REF!</v>
      </c>
      <c r="M117" s="118" t="s">
        <v>3111</v>
      </c>
      <c r="O117" s="205" t="s">
        <v>2564</v>
      </c>
      <c r="Q117" s="893"/>
      <c r="R117" s="891"/>
    </row>
    <row r="118" spans="1:81" ht="24.6" customHeight="1" outlineLevel="2">
      <c r="A118" s="67"/>
      <c r="B118" s="68" t="s">
        <v>40</v>
      </c>
      <c r="C118" s="118">
        <v>1</v>
      </c>
      <c r="D118" s="72" t="s">
        <v>2</v>
      </c>
      <c r="E118" s="60"/>
      <c r="F118" s="89"/>
      <c r="G118" s="60"/>
      <c r="H118" s="89"/>
      <c r="I118" s="89"/>
      <c r="J118" s="356"/>
      <c r="K118" s="376"/>
      <c r="L118" s="118" t="e">
        <f>VLOOKUP($O118,#REF!,6,FALSE)</f>
        <v>#REF!</v>
      </c>
      <c r="M118" s="118" t="e">
        <f>VLOOKUP($O118,#REF!,7,FALSE)</f>
        <v>#REF!</v>
      </c>
      <c r="O118" s="205" t="s">
        <v>2558</v>
      </c>
      <c r="Q118" s="893"/>
      <c r="R118" s="891"/>
    </row>
    <row r="119" spans="1:81" ht="24.6" customHeight="1" outlineLevel="2">
      <c r="A119" s="67"/>
      <c r="B119" s="68" t="s">
        <v>291</v>
      </c>
      <c r="C119" s="118">
        <v>1</v>
      </c>
      <c r="D119" s="72" t="s">
        <v>2</v>
      </c>
      <c r="E119" s="60"/>
      <c r="F119" s="89"/>
      <c r="G119" s="60"/>
      <c r="H119" s="89"/>
      <c r="I119" s="89"/>
      <c r="J119" s="356"/>
      <c r="K119" s="376"/>
      <c r="L119" s="118" t="e">
        <f>VLOOKUP($O119,#REF!,6,FALSE)</f>
        <v>#REF!</v>
      </c>
      <c r="M119" s="118" t="e">
        <f>VLOOKUP($O119,#REF!,7,FALSE)</f>
        <v>#REF!</v>
      </c>
      <c r="O119" s="205" t="s">
        <v>2559</v>
      </c>
      <c r="Q119" s="893"/>
      <c r="R119" s="891"/>
    </row>
    <row r="120" spans="1:81" ht="24.6" customHeight="1" outlineLevel="2">
      <c r="A120" s="67"/>
      <c r="B120" s="68" t="s">
        <v>296</v>
      </c>
      <c r="C120" s="118">
        <v>1</v>
      </c>
      <c r="D120" s="72" t="s">
        <v>2</v>
      </c>
      <c r="E120" s="60"/>
      <c r="F120" s="89"/>
      <c r="G120" s="60"/>
      <c r="H120" s="89"/>
      <c r="I120" s="89"/>
      <c r="J120" s="356"/>
      <c r="K120" s="376"/>
      <c r="L120" s="118" t="e">
        <f>VLOOKUP($O120,#REF!,6,FALSE)</f>
        <v>#REF!</v>
      </c>
      <c r="M120" s="118" t="e">
        <f>VLOOKUP($O120,#REF!,7,FALSE)</f>
        <v>#REF!</v>
      </c>
      <c r="O120" s="205" t="s">
        <v>2565</v>
      </c>
      <c r="Q120" s="893"/>
      <c r="R120" s="891"/>
    </row>
    <row r="121" spans="1:81" ht="24.6" customHeight="1" outlineLevel="2">
      <c r="A121" s="67"/>
      <c r="B121" s="68" t="s">
        <v>295</v>
      </c>
      <c r="C121" s="118">
        <v>2</v>
      </c>
      <c r="D121" s="72" t="s">
        <v>2</v>
      </c>
      <c r="E121" s="60"/>
      <c r="F121" s="89"/>
      <c r="G121" s="60"/>
      <c r="H121" s="89"/>
      <c r="I121" s="89"/>
      <c r="J121" s="356"/>
      <c r="K121" s="376"/>
      <c r="L121" s="118" t="e">
        <f>VLOOKUP($O121,#REF!,6,FALSE)</f>
        <v>#REF!</v>
      </c>
      <c r="M121" s="118" t="e">
        <f>VLOOKUP($O121,#REF!,7,FALSE)</f>
        <v>#REF!</v>
      </c>
      <c r="O121" s="205" t="s">
        <v>2566</v>
      </c>
      <c r="Q121" s="893"/>
      <c r="R121" s="891"/>
    </row>
    <row r="122" spans="1:81" ht="24.6" customHeight="1" outlineLevel="2">
      <c r="A122" s="67"/>
      <c r="B122" s="68" t="s">
        <v>2842</v>
      </c>
      <c r="C122" s="118">
        <v>1</v>
      </c>
      <c r="D122" s="72" t="s">
        <v>1627</v>
      </c>
      <c r="E122" s="319"/>
      <c r="F122" s="89"/>
      <c r="G122" s="319"/>
      <c r="H122" s="89"/>
      <c r="I122" s="66"/>
      <c r="J122" s="222"/>
      <c r="K122" s="357"/>
      <c r="L122" s="118" t="s">
        <v>3111</v>
      </c>
      <c r="M122" s="118" t="s">
        <v>3111</v>
      </c>
      <c r="N122" s="357"/>
      <c r="O122" s="205"/>
      <c r="P122" s="357"/>
      <c r="Q122" s="893"/>
      <c r="R122" s="891"/>
      <c r="S122" s="357"/>
      <c r="T122" s="357"/>
      <c r="U122" s="357"/>
      <c r="V122" s="357"/>
      <c r="W122" s="357"/>
      <c r="X122" s="357"/>
      <c r="Y122" s="357"/>
      <c r="Z122" s="357"/>
      <c r="AA122" s="357"/>
      <c r="AB122" s="357"/>
      <c r="AC122" s="357"/>
      <c r="AD122" s="357"/>
      <c r="AE122" s="357"/>
      <c r="AF122" s="357"/>
      <c r="AG122" s="357"/>
      <c r="AH122" s="357"/>
      <c r="AI122" s="357"/>
      <c r="AJ122" s="357"/>
      <c r="AK122" s="357"/>
      <c r="AL122" s="357"/>
      <c r="AM122" s="357"/>
      <c r="AN122" s="357"/>
      <c r="AO122" s="357"/>
      <c r="AP122" s="357"/>
      <c r="AQ122" s="357"/>
      <c r="AR122" s="357"/>
      <c r="AS122" s="357"/>
      <c r="AT122" s="357"/>
      <c r="AU122" s="357"/>
      <c r="AV122" s="357"/>
      <c r="AW122" s="357"/>
      <c r="AX122" s="357"/>
      <c r="AY122" s="357"/>
      <c r="AZ122" s="357"/>
      <c r="BA122" s="357"/>
      <c r="BB122" s="357"/>
      <c r="BC122" s="357"/>
      <c r="BD122" s="357"/>
      <c r="BE122" s="357"/>
      <c r="BF122" s="357"/>
      <c r="BG122" s="357"/>
      <c r="BH122" s="357"/>
      <c r="BI122" s="357"/>
      <c r="BJ122" s="357"/>
      <c r="BK122" s="357"/>
      <c r="BL122" s="357"/>
      <c r="BM122" s="357"/>
      <c r="BN122" s="357"/>
      <c r="BO122" s="357"/>
      <c r="BP122" s="357"/>
      <c r="BQ122" s="357"/>
      <c r="BR122" s="357"/>
      <c r="BS122" s="357"/>
      <c r="BT122" s="357"/>
      <c r="BU122" s="357"/>
      <c r="BV122" s="357"/>
      <c r="BW122" s="357"/>
      <c r="BX122" s="357"/>
      <c r="BY122" s="357"/>
      <c r="BZ122" s="357"/>
      <c r="CA122" s="357"/>
      <c r="CB122" s="357"/>
      <c r="CC122" s="357"/>
    </row>
    <row r="123" spans="1:81" ht="24.6" customHeight="1" outlineLevel="1">
      <c r="A123" s="608"/>
      <c r="B123" s="609" t="s">
        <v>134</v>
      </c>
      <c r="C123" s="544"/>
      <c r="D123" s="610"/>
      <c r="E123" s="611"/>
      <c r="F123" s="612"/>
      <c r="G123" s="611"/>
      <c r="H123" s="612"/>
      <c r="I123" s="612"/>
      <c r="J123" s="613"/>
      <c r="K123" s="357"/>
      <c r="L123" s="614"/>
      <c r="M123" s="615"/>
      <c r="N123" s="357"/>
      <c r="O123" s="616"/>
      <c r="P123" s="357"/>
      <c r="Q123" s="893"/>
      <c r="R123" s="891"/>
      <c r="S123" s="357"/>
      <c r="T123" s="357"/>
      <c r="U123" s="357"/>
      <c r="V123" s="357"/>
      <c r="W123" s="357"/>
      <c r="X123" s="357"/>
      <c r="Y123" s="357"/>
      <c r="Z123" s="357"/>
      <c r="AA123" s="357"/>
      <c r="AB123" s="357"/>
      <c r="AC123" s="357"/>
      <c r="AD123" s="357"/>
      <c r="AE123" s="357"/>
      <c r="AF123" s="357"/>
      <c r="AG123" s="357"/>
      <c r="AH123" s="357"/>
      <c r="AI123" s="357"/>
      <c r="AJ123" s="357"/>
      <c r="AK123" s="357"/>
      <c r="AL123" s="357"/>
      <c r="AM123" s="357"/>
      <c r="AN123" s="357"/>
      <c r="AO123" s="357"/>
      <c r="AP123" s="357"/>
      <c r="AQ123" s="357"/>
      <c r="AR123" s="357"/>
      <c r="AS123" s="357"/>
      <c r="AT123" s="357"/>
      <c r="AU123" s="357"/>
      <c r="AV123" s="357"/>
      <c r="AW123" s="357"/>
      <c r="AX123" s="357"/>
      <c r="AY123" s="357"/>
      <c r="AZ123" s="357"/>
      <c r="BA123" s="357"/>
      <c r="BB123" s="357"/>
      <c r="BC123" s="357"/>
      <c r="BD123" s="357"/>
      <c r="BE123" s="357"/>
      <c r="BF123" s="357"/>
      <c r="BG123" s="357"/>
      <c r="BH123" s="357"/>
      <c r="BI123" s="357"/>
      <c r="BJ123" s="357"/>
      <c r="BK123" s="357"/>
      <c r="BL123" s="357"/>
      <c r="BM123" s="357"/>
      <c r="BN123" s="357"/>
      <c r="BO123" s="357"/>
      <c r="BP123" s="357"/>
      <c r="BQ123" s="357"/>
      <c r="BR123" s="357"/>
      <c r="BS123" s="357"/>
      <c r="BT123" s="357"/>
      <c r="BU123" s="357"/>
      <c r="BV123" s="357"/>
      <c r="BW123" s="357"/>
      <c r="BX123" s="357"/>
      <c r="BY123" s="357"/>
      <c r="BZ123" s="357"/>
      <c r="CA123" s="357"/>
      <c r="CB123" s="357"/>
      <c r="CC123" s="357"/>
    </row>
    <row r="124" spans="1:81" ht="24.6" customHeight="1" outlineLevel="1">
      <c r="A124" s="227">
        <v>2.4</v>
      </c>
      <c r="B124" s="234" t="s">
        <v>297</v>
      </c>
      <c r="C124" s="126"/>
      <c r="D124" s="220"/>
      <c r="E124" s="317"/>
      <c r="F124" s="125"/>
      <c r="G124" s="317"/>
      <c r="H124" s="125"/>
      <c r="I124" s="127"/>
      <c r="J124" s="218"/>
      <c r="L124" s="147"/>
      <c r="M124" s="147"/>
      <c r="O124" s="221"/>
      <c r="Q124" s="893"/>
      <c r="R124" s="891"/>
    </row>
    <row r="125" spans="1:81" ht="24.6" customHeight="1" outlineLevel="2">
      <c r="A125" s="67"/>
      <c r="B125" s="69" t="s">
        <v>298</v>
      </c>
      <c r="C125" s="70"/>
      <c r="D125" s="74"/>
      <c r="E125" s="318"/>
      <c r="F125" s="71"/>
      <c r="G125" s="318"/>
      <c r="H125" s="71"/>
      <c r="I125" s="58"/>
      <c r="J125" s="222"/>
      <c r="L125" s="90"/>
      <c r="M125" s="90"/>
      <c r="O125" s="205"/>
      <c r="Q125" s="893"/>
      <c r="R125" s="891"/>
    </row>
    <row r="126" spans="1:81" ht="24.6" customHeight="1" outlineLevel="2">
      <c r="A126" s="67"/>
      <c r="B126" s="68" t="s">
        <v>135</v>
      </c>
      <c r="C126" s="118">
        <v>1</v>
      </c>
      <c r="D126" s="72" t="s">
        <v>2</v>
      </c>
      <c r="E126" s="60"/>
      <c r="F126" s="89"/>
      <c r="G126" s="60"/>
      <c r="H126" s="89"/>
      <c r="I126" s="89"/>
      <c r="J126" s="356"/>
      <c r="K126" s="376"/>
      <c r="L126" s="118" t="e">
        <f>VLOOKUP($O126,#REF!,6,FALSE)</f>
        <v>#REF!</v>
      </c>
      <c r="M126" s="118" t="s">
        <v>3111</v>
      </c>
      <c r="O126" s="205" t="s">
        <v>2567</v>
      </c>
      <c r="Q126" s="893"/>
      <c r="R126" s="891"/>
    </row>
    <row r="127" spans="1:81" ht="24.6" customHeight="1" outlineLevel="2">
      <c r="A127" s="67"/>
      <c r="B127" s="68" t="s">
        <v>289</v>
      </c>
      <c r="C127" s="118">
        <v>1</v>
      </c>
      <c r="D127" s="72" t="s">
        <v>2</v>
      </c>
      <c r="E127" s="60"/>
      <c r="F127" s="89"/>
      <c r="G127" s="60"/>
      <c r="H127" s="89"/>
      <c r="I127" s="89"/>
      <c r="J127" s="356"/>
      <c r="K127" s="376"/>
      <c r="L127" s="118" t="e">
        <f>VLOOKUP($O127,#REF!,6,FALSE)</f>
        <v>#REF!</v>
      </c>
      <c r="M127" s="118" t="e">
        <f>VLOOKUP($O127,#REF!,7,FALSE)</f>
        <v>#REF!</v>
      </c>
      <c r="O127" s="205" t="s">
        <v>2557</v>
      </c>
      <c r="Q127" s="893"/>
      <c r="R127" s="891"/>
    </row>
    <row r="128" spans="1:81" ht="24.6" customHeight="1" outlineLevel="2">
      <c r="A128" s="67"/>
      <c r="B128" s="68" t="s">
        <v>40</v>
      </c>
      <c r="C128" s="118">
        <v>1</v>
      </c>
      <c r="D128" s="72" t="s">
        <v>2</v>
      </c>
      <c r="E128" s="60"/>
      <c r="F128" s="89"/>
      <c r="G128" s="60"/>
      <c r="H128" s="89"/>
      <c r="I128" s="89"/>
      <c r="J128" s="356"/>
      <c r="K128" s="376"/>
      <c r="L128" s="118" t="e">
        <f>VLOOKUP($O128,#REF!,6,FALSE)</f>
        <v>#REF!</v>
      </c>
      <c r="M128" s="118" t="e">
        <f>VLOOKUP($O128,#REF!,7,FALSE)</f>
        <v>#REF!</v>
      </c>
      <c r="O128" s="205" t="s">
        <v>2558</v>
      </c>
      <c r="Q128" s="893"/>
      <c r="R128" s="891"/>
    </row>
    <row r="129" spans="1:18" ht="24.6" customHeight="1" outlineLevel="2">
      <c r="A129" s="67"/>
      <c r="B129" s="68" t="s">
        <v>291</v>
      </c>
      <c r="C129" s="118">
        <v>2</v>
      </c>
      <c r="D129" s="72" t="s">
        <v>2</v>
      </c>
      <c r="E129" s="60"/>
      <c r="F129" s="89"/>
      <c r="G129" s="60"/>
      <c r="H129" s="89"/>
      <c r="I129" s="89"/>
      <c r="J129" s="356"/>
      <c r="K129" s="376"/>
      <c r="L129" s="118" t="e">
        <f>VLOOKUP($O129,#REF!,6,FALSE)</f>
        <v>#REF!</v>
      </c>
      <c r="M129" s="118" t="e">
        <f>VLOOKUP($O129,#REF!,7,FALSE)</f>
        <v>#REF!</v>
      </c>
      <c r="O129" s="205" t="s">
        <v>2559</v>
      </c>
      <c r="Q129" s="893"/>
      <c r="R129" s="891"/>
    </row>
    <row r="130" spans="1:18" ht="24.6" customHeight="1" outlineLevel="2">
      <c r="A130" s="67"/>
      <c r="B130" s="68" t="s">
        <v>300</v>
      </c>
      <c r="C130" s="58"/>
      <c r="D130" s="72"/>
      <c r="E130" s="319"/>
      <c r="F130" s="66"/>
      <c r="G130" s="319"/>
      <c r="H130" s="66"/>
      <c r="I130" s="58"/>
      <c r="J130" s="222"/>
      <c r="L130" s="90"/>
      <c r="M130" s="90"/>
      <c r="O130" s="205"/>
      <c r="Q130" s="893"/>
      <c r="R130" s="891"/>
    </row>
    <row r="131" spans="1:18" ht="24.6" customHeight="1" outlineLevel="2">
      <c r="A131" s="67"/>
      <c r="B131" s="68" t="s">
        <v>302</v>
      </c>
      <c r="C131" s="118">
        <v>1</v>
      </c>
      <c r="D131" s="72" t="s">
        <v>2</v>
      </c>
      <c r="E131" s="60"/>
      <c r="F131" s="89"/>
      <c r="G131" s="60"/>
      <c r="H131" s="89"/>
      <c r="I131" s="89"/>
      <c r="J131" s="356"/>
      <c r="K131" s="376"/>
      <c r="L131" s="118" t="e">
        <f>VLOOKUP($O131,#REF!,6,FALSE)</f>
        <v>#REF!</v>
      </c>
      <c r="M131" s="118" t="s">
        <v>3111</v>
      </c>
      <c r="O131" s="205" t="s">
        <v>2568</v>
      </c>
      <c r="Q131" s="893"/>
      <c r="R131" s="891"/>
    </row>
    <row r="132" spans="1:18" ht="24.6" customHeight="1" outlineLevel="2">
      <c r="A132" s="67"/>
      <c r="B132" s="68" t="s">
        <v>290</v>
      </c>
      <c r="C132" s="118">
        <v>1</v>
      </c>
      <c r="D132" s="72" t="s">
        <v>2</v>
      </c>
      <c r="E132" s="60"/>
      <c r="F132" s="89"/>
      <c r="G132" s="60"/>
      <c r="H132" s="89"/>
      <c r="I132" s="89"/>
      <c r="J132" s="356"/>
      <c r="K132" s="376"/>
      <c r="L132" s="118" t="e">
        <f>VLOOKUP($O132,#REF!,6,FALSE)</f>
        <v>#REF!</v>
      </c>
      <c r="M132" s="118" t="e">
        <f>VLOOKUP($O132,#REF!,7,FALSE)</f>
        <v>#REF!</v>
      </c>
      <c r="O132" s="205" t="s">
        <v>2556</v>
      </c>
      <c r="Q132" s="893"/>
      <c r="R132" s="891"/>
    </row>
    <row r="133" spans="1:18" ht="24.6" customHeight="1" outlineLevel="2">
      <c r="A133" s="67"/>
      <c r="B133" s="68" t="s">
        <v>40</v>
      </c>
      <c r="C133" s="118">
        <v>1</v>
      </c>
      <c r="D133" s="72" t="s">
        <v>2</v>
      </c>
      <c r="E133" s="60"/>
      <c r="F133" s="89"/>
      <c r="G133" s="60"/>
      <c r="H133" s="89"/>
      <c r="I133" s="89"/>
      <c r="J133" s="356"/>
      <c r="K133" s="376"/>
      <c r="L133" s="118" t="e">
        <f>VLOOKUP($O133,#REF!,6,FALSE)</f>
        <v>#REF!</v>
      </c>
      <c r="M133" s="118" t="e">
        <f>VLOOKUP($O133,#REF!,7,FALSE)</f>
        <v>#REF!</v>
      </c>
      <c r="O133" s="205" t="s">
        <v>2558</v>
      </c>
      <c r="Q133" s="893"/>
      <c r="R133" s="891"/>
    </row>
    <row r="134" spans="1:18" ht="24.6" customHeight="1" outlineLevel="2">
      <c r="A134" s="67"/>
      <c r="B134" s="68" t="s">
        <v>304</v>
      </c>
      <c r="C134" s="118">
        <v>1</v>
      </c>
      <c r="D134" s="72" t="s">
        <v>2</v>
      </c>
      <c r="E134" s="60"/>
      <c r="F134" s="89"/>
      <c r="G134" s="60"/>
      <c r="H134" s="89"/>
      <c r="I134" s="89"/>
      <c r="J134" s="356"/>
      <c r="K134" s="376"/>
      <c r="L134" s="118" t="e">
        <f>VLOOKUP($O134,#REF!,6,FALSE)</f>
        <v>#REF!</v>
      </c>
      <c r="M134" s="118" t="e">
        <f>VLOOKUP($O134,#REF!,7,FALSE)</f>
        <v>#REF!</v>
      </c>
      <c r="O134" s="205" t="s">
        <v>2569</v>
      </c>
      <c r="Q134" s="893"/>
      <c r="R134" s="891"/>
    </row>
    <row r="135" spans="1:18" ht="24.6" customHeight="1" outlineLevel="2">
      <c r="A135" s="67"/>
      <c r="B135" s="68" t="s">
        <v>303</v>
      </c>
      <c r="C135" s="118">
        <v>8</v>
      </c>
      <c r="D135" s="72" t="s">
        <v>2</v>
      </c>
      <c r="E135" s="60"/>
      <c r="F135" s="89"/>
      <c r="G135" s="60"/>
      <c r="H135" s="89"/>
      <c r="I135" s="89"/>
      <c r="J135" s="356"/>
      <c r="K135" s="376"/>
      <c r="L135" s="118" t="e">
        <f>VLOOKUP($O135,#REF!,6,FALSE)</f>
        <v>#REF!</v>
      </c>
      <c r="M135" s="118" t="e">
        <f>VLOOKUP($O135,#REF!,7,FALSE)</f>
        <v>#REF!</v>
      </c>
      <c r="O135" s="205" t="s">
        <v>2570</v>
      </c>
      <c r="Q135" s="893"/>
      <c r="R135" s="891"/>
    </row>
    <row r="136" spans="1:18" ht="24.6" customHeight="1" outlineLevel="2">
      <c r="A136" s="67"/>
      <c r="B136" s="68" t="s">
        <v>305</v>
      </c>
      <c r="C136" s="58"/>
      <c r="D136" s="72"/>
      <c r="E136" s="319"/>
      <c r="F136" s="66"/>
      <c r="G136" s="319"/>
      <c r="H136" s="66"/>
      <c r="I136" s="58"/>
      <c r="J136" s="222"/>
      <c r="L136" s="90"/>
      <c r="M136" s="90"/>
      <c r="O136" s="205"/>
      <c r="Q136" s="893"/>
      <c r="R136" s="891"/>
    </row>
    <row r="137" spans="1:18" ht="24.6" customHeight="1" outlineLevel="2">
      <c r="A137" s="67"/>
      <c r="B137" s="68" t="s">
        <v>302</v>
      </c>
      <c r="C137" s="118">
        <v>1</v>
      </c>
      <c r="D137" s="72" t="s">
        <v>2</v>
      </c>
      <c r="E137" s="60"/>
      <c r="F137" s="89"/>
      <c r="G137" s="60"/>
      <c r="H137" s="89"/>
      <c r="I137" s="89"/>
      <c r="J137" s="356"/>
      <c r="K137" s="376"/>
      <c r="L137" s="118" t="e">
        <f>VLOOKUP($O137,#REF!,6,FALSE)</f>
        <v>#REF!</v>
      </c>
      <c r="M137" s="118" t="s">
        <v>3111</v>
      </c>
      <c r="O137" s="205" t="s">
        <v>2571</v>
      </c>
      <c r="Q137" s="893"/>
      <c r="R137" s="891"/>
    </row>
    <row r="138" spans="1:18" ht="24.6" customHeight="1" outlineLevel="2">
      <c r="A138" s="67"/>
      <c r="B138" s="68" t="s">
        <v>306</v>
      </c>
      <c r="C138" s="118">
        <v>1</v>
      </c>
      <c r="D138" s="72" t="s">
        <v>2</v>
      </c>
      <c r="E138" s="60"/>
      <c r="F138" s="89"/>
      <c r="G138" s="60"/>
      <c r="H138" s="89"/>
      <c r="I138" s="89"/>
      <c r="J138" s="356"/>
      <c r="K138" s="376"/>
      <c r="L138" s="118" t="e">
        <f>VLOOKUP($O138,#REF!,6,FALSE)</f>
        <v>#REF!</v>
      </c>
      <c r="M138" s="118" t="e">
        <f>VLOOKUP($O138,#REF!,7,FALSE)</f>
        <v>#REF!</v>
      </c>
      <c r="O138" s="205" t="s">
        <v>2572</v>
      </c>
      <c r="Q138" s="893"/>
      <c r="R138" s="891"/>
    </row>
    <row r="139" spans="1:18" ht="24.6" customHeight="1" outlineLevel="2">
      <c r="A139" s="67"/>
      <c r="B139" s="68" t="s">
        <v>40</v>
      </c>
      <c r="C139" s="118">
        <v>1</v>
      </c>
      <c r="D139" s="72" t="s">
        <v>2</v>
      </c>
      <c r="E139" s="60"/>
      <c r="F139" s="89"/>
      <c r="G139" s="60"/>
      <c r="H139" s="89"/>
      <c r="I139" s="89"/>
      <c r="J139" s="356"/>
      <c r="K139" s="376"/>
      <c r="L139" s="118" t="e">
        <f>VLOOKUP($O139,#REF!,6,FALSE)</f>
        <v>#REF!</v>
      </c>
      <c r="M139" s="118" t="e">
        <f>VLOOKUP($O139,#REF!,7,FALSE)</f>
        <v>#REF!</v>
      </c>
      <c r="O139" s="205" t="s">
        <v>2558</v>
      </c>
      <c r="Q139" s="893"/>
      <c r="R139" s="891"/>
    </row>
    <row r="140" spans="1:18" ht="24.6" customHeight="1" outlineLevel="2">
      <c r="A140" s="67"/>
      <c r="B140" s="68" t="s">
        <v>304</v>
      </c>
      <c r="C140" s="118">
        <v>2</v>
      </c>
      <c r="D140" s="72" t="s">
        <v>2</v>
      </c>
      <c r="E140" s="60"/>
      <c r="F140" s="89"/>
      <c r="G140" s="60"/>
      <c r="H140" s="89"/>
      <c r="I140" s="89"/>
      <c r="J140" s="356"/>
      <c r="K140" s="376"/>
      <c r="L140" s="118" t="e">
        <f>VLOOKUP($O140,#REF!,6,FALSE)</f>
        <v>#REF!</v>
      </c>
      <c r="M140" s="118" t="e">
        <f>VLOOKUP($O140,#REF!,7,FALSE)</f>
        <v>#REF!</v>
      </c>
      <c r="O140" s="205" t="s">
        <v>2569</v>
      </c>
      <c r="Q140" s="893"/>
      <c r="R140" s="891"/>
    </row>
    <row r="141" spans="1:18" ht="24.6" customHeight="1" outlineLevel="2">
      <c r="A141" s="67"/>
      <c r="B141" s="68" t="s">
        <v>3077</v>
      </c>
      <c r="C141" s="118">
        <v>9</v>
      </c>
      <c r="D141" s="72" t="s">
        <v>2</v>
      </c>
      <c r="E141" s="60"/>
      <c r="F141" s="89"/>
      <c r="G141" s="60"/>
      <c r="H141" s="89"/>
      <c r="I141" s="89"/>
      <c r="J141" s="356"/>
      <c r="K141" s="376"/>
      <c r="L141" s="118" t="e">
        <f>VLOOKUP($O141,#REF!,6,FALSE)</f>
        <v>#REF!</v>
      </c>
      <c r="M141" s="118" t="e">
        <f>VLOOKUP($O141,#REF!,7,FALSE)</f>
        <v>#REF!</v>
      </c>
      <c r="O141" s="205" t="s">
        <v>2570</v>
      </c>
      <c r="Q141" s="893"/>
      <c r="R141" s="891"/>
    </row>
    <row r="142" spans="1:18" ht="24.6" customHeight="1" outlineLevel="2">
      <c r="A142" s="67"/>
      <c r="B142" s="69" t="s">
        <v>299</v>
      </c>
      <c r="C142" s="70"/>
      <c r="D142" s="74"/>
      <c r="E142" s="318"/>
      <c r="F142" s="71"/>
      <c r="G142" s="318"/>
      <c r="H142" s="71"/>
      <c r="I142" s="58"/>
      <c r="J142" s="222"/>
      <c r="L142" s="90"/>
      <c r="M142" s="90"/>
      <c r="O142" s="205"/>
      <c r="Q142" s="893"/>
      <c r="R142" s="891"/>
    </row>
    <row r="143" spans="1:18" ht="24.6" customHeight="1" outlineLevel="2">
      <c r="A143" s="67"/>
      <c r="B143" s="68" t="s">
        <v>135</v>
      </c>
      <c r="C143" s="118">
        <v>1</v>
      </c>
      <c r="D143" s="72" t="s">
        <v>2</v>
      </c>
      <c r="E143" s="60"/>
      <c r="F143" s="89"/>
      <c r="G143" s="60"/>
      <c r="H143" s="89"/>
      <c r="I143" s="89"/>
      <c r="J143" s="356"/>
      <c r="K143" s="376"/>
      <c r="L143" s="118" t="e">
        <f>VLOOKUP($O143,#REF!,6,FALSE)</f>
        <v>#REF!</v>
      </c>
      <c r="M143" s="118" t="s">
        <v>3111</v>
      </c>
      <c r="O143" s="205" t="s">
        <v>2573</v>
      </c>
      <c r="Q143" s="893"/>
      <c r="R143" s="891"/>
    </row>
    <row r="144" spans="1:18" ht="24.6" customHeight="1" outlineLevel="2">
      <c r="A144" s="67"/>
      <c r="B144" s="68" t="s">
        <v>40</v>
      </c>
      <c r="C144" s="118">
        <v>3</v>
      </c>
      <c r="D144" s="72" t="s">
        <v>2</v>
      </c>
      <c r="E144" s="60"/>
      <c r="F144" s="89"/>
      <c r="G144" s="60"/>
      <c r="H144" s="89"/>
      <c r="I144" s="89"/>
      <c r="J144" s="356"/>
      <c r="K144" s="376"/>
      <c r="L144" s="118" t="e">
        <f>VLOOKUP($O144,#REF!,6,FALSE)</f>
        <v>#REF!</v>
      </c>
      <c r="M144" s="118" t="e">
        <f>VLOOKUP($O144,#REF!,7,FALSE)</f>
        <v>#REF!</v>
      </c>
      <c r="O144" s="205" t="s">
        <v>2558</v>
      </c>
      <c r="Q144" s="893"/>
      <c r="R144" s="891"/>
    </row>
    <row r="145" spans="1:81" ht="24.6" customHeight="1" outlineLevel="2">
      <c r="A145" s="67"/>
      <c r="B145" s="68" t="s">
        <v>285</v>
      </c>
      <c r="C145" s="118">
        <v>1</v>
      </c>
      <c r="D145" s="72" t="s">
        <v>2</v>
      </c>
      <c r="E145" s="60"/>
      <c r="F145" s="89"/>
      <c r="G145" s="60"/>
      <c r="H145" s="89"/>
      <c r="I145" s="89"/>
      <c r="J145" s="356"/>
      <c r="K145" s="376"/>
      <c r="L145" s="118" t="e">
        <f>VLOOKUP($O145,#REF!,6,FALSE)</f>
        <v>#REF!</v>
      </c>
      <c r="M145" s="118" t="e">
        <f>VLOOKUP($O145,#REF!,7,FALSE)</f>
        <v>#REF!</v>
      </c>
      <c r="O145" s="205" t="s">
        <v>2560</v>
      </c>
      <c r="Q145" s="893"/>
      <c r="R145" s="891"/>
    </row>
    <row r="146" spans="1:81" ht="24.6" customHeight="1" outlineLevel="2">
      <c r="A146" s="67"/>
      <c r="B146" s="68" t="s">
        <v>296</v>
      </c>
      <c r="C146" s="118">
        <v>1</v>
      </c>
      <c r="D146" s="72" t="s">
        <v>2</v>
      </c>
      <c r="E146" s="60"/>
      <c r="F146" s="89"/>
      <c r="G146" s="60"/>
      <c r="H146" s="89"/>
      <c r="I146" s="89"/>
      <c r="J146" s="356"/>
      <c r="K146" s="376"/>
      <c r="L146" s="118" t="e">
        <f>VLOOKUP($O146,#REF!,6,FALSE)</f>
        <v>#REF!</v>
      </c>
      <c r="M146" s="118" t="e">
        <f>VLOOKUP($O146,#REF!,7,FALSE)</f>
        <v>#REF!</v>
      </c>
      <c r="O146" s="205" t="s">
        <v>2565</v>
      </c>
      <c r="Q146" s="893"/>
      <c r="R146" s="891"/>
    </row>
    <row r="147" spans="1:81" ht="24.6" customHeight="1" outlineLevel="2">
      <c r="A147" s="67"/>
      <c r="B147" s="68" t="s">
        <v>2842</v>
      </c>
      <c r="C147" s="118">
        <v>1</v>
      </c>
      <c r="D147" s="72" t="s">
        <v>1627</v>
      </c>
      <c r="E147" s="319"/>
      <c r="F147" s="89"/>
      <c r="G147" s="319"/>
      <c r="H147" s="89"/>
      <c r="I147" s="66"/>
      <c r="J147" s="222"/>
      <c r="K147" s="357"/>
      <c r="L147" s="118" t="s">
        <v>3111</v>
      </c>
      <c r="M147" s="118" t="s">
        <v>3111</v>
      </c>
      <c r="N147" s="357"/>
      <c r="O147" s="205"/>
      <c r="P147" s="357"/>
      <c r="Q147" s="893"/>
      <c r="R147" s="891"/>
      <c r="S147" s="357"/>
      <c r="T147" s="357"/>
      <c r="U147" s="357"/>
      <c r="V147" s="357"/>
      <c r="W147" s="357"/>
      <c r="X147" s="357"/>
      <c r="Y147" s="357"/>
      <c r="Z147" s="357"/>
      <c r="AA147" s="357"/>
      <c r="AB147" s="357"/>
      <c r="AC147" s="357"/>
      <c r="AD147" s="357"/>
      <c r="AE147" s="357"/>
      <c r="AF147" s="357"/>
      <c r="AG147" s="357"/>
      <c r="AH147" s="357"/>
      <c r="AI147" s="357"/>
      <c r="AJ147" s="357"/>
      <c r="AK147" s="357"/>
      <c r="AL147" s="357"/>
      <c r="AM147" s="357"/>
      <c r="AN147" s="357"/>
      <c r="AO147" s="357"/>
      <c r="AP147" s="357"/>
      <c r="AQ147" s="357"/>
      <c r="AR147" s="357"/>
      <c r="AS147" s="357"/>
      <c r="AT147" s="357"/>
      <c r="AU147" s="357"/>
      <c r="AV147" s="357"/>
      <c r="AW147" s="357"/>
      <c r="AX147" s="357"/>
      <c r="AY147" s="357"/>
      <c r="AZ147" s="357"/>
      <c r="BA147" s="357"/>
      <c r="BB147" s="357"/>
      <c r="BC147" s="357"/>
      <c r="BD147" s="357"/>
      <c r="BE147" s="357"/>
      <c r="BF147" s="357"/>
      <c r="BG147" s="357"/>
      <c r="BH147" s="357"/>
      <c r="BI147" s="357"/>
      <c r="BJ147" s="357"/>
      <c r="BK147" s="357"/>
      <c r="BL147" s="357"/>
      <c r="BM147" s="357"/>
      <c r="BN147" s="357"/>
      <c r="BO147" s="357"/>
      <c r="BP147" s="357"/>
      <c r="BQ147" s="357"/>
      <c r="BR147" s="357"/>
      <c r="BS147" s="357"/>
      <c r="BT147" s="357"/>
      <c r="BU147" s="357"/>
      <c r="BV147" s="357"/>
      <c r="BW147" s="357"/>
      <c r="BX147" s="357"/>
      <c r="BY147" s="357"/>
      <c r="BZ147" s="357"/>
      <c r="CA147" s="357"/>
      <c r="CB147" s="357"/>
      <c r="CC147" s="357"/>
    </row>
    <row r="148" spans="1:81" ht="24.6" customHeight="1" outlineLevel="1">
      <c r="A148" s="608"/>
      <c r="B148" s="609" t="s">
        <v>136</v>
      </c>
      <c r="C148" s="544"/>
      <c r="D148" s="610"/>
      <c r="E148" s="611"/>
      <c r="F148" s="612"/>
      <c r="G148" s="611"/>
      <c r="H148" s="612"/>
      <c r="I148" s="612"/>
      <c r="J148" s="613"/>
      <c r="K148" s="357"/>
      <c r="L148" s="614"/>
      <c r="M148" s="615"/>
      <c r="N148" s="357"/>
      <c r="O148" s="616"/>
      <c r="P148" s="357"/>
      <c r="Q148" s="893"/>
      <c r="R148" s="891"/>
      <c r="S148" s="357"/>
      <c r="T148" s="357"/>
      <c r="U148" s="357"/>
      <c r="V148" s="357"/>
      <c r="W148" s="357"/>
      <c r="X148" s="357"/>
      <c r="Y148" s="357"/>
      <c r="Z148" s="357"/>
      <c r="AA148" s="357"/>
      <c r="AB148" s="357"/>
      <c r="AC148" s="357"/>
      <c r="AD148" s="357"/>
      <c r="AE148" s="357"/>
      <c r="AF148" s="357"/>
      <c r="AG148" s="357"/>
      <c r="AH148" s="357"/>
      <c r="AI148" s="357"/>
      <c r="AJ148" s="357"/>
      <c r="AK148" s="357"/>
      <c r="AL148" s="357"/>
      <c r="AM148" s="357"/>
      <c r="AN148" s="357"/>
      <c r="AO148" s="357"/>
      <c r="AP148" s="357"/>
      <c r="AQ148" s="357"/>
      <c r="AR148" s="357"/>
      <c r="AS148" s="357"/>
      <c r="AT148" s="357"/>
      <c r="AU148" s="357"/>
      <c r="AV148" s="357"/>
      <c r="AW148" s="357"/>
      <c r="AX148" s="357"/>
      <c r="AY148" s="357"/>
      <c r="AZ148" s="357"/>
      <c r="BA148" s="357"/>
      <c r="BB148" s="357"/>
      <c r="BC148" s="357"/>
      <c r="BD148" s="357"/>
      <c r="BE148" s="357"/>
      <c r="BF148" s="357"/>
      <c r="BG148" s="357"/>
      <c r="BH148" s="357"/>
      <c r="BI148" s="357"/>
      <c r="BJ148" s="357"/>
      <c r="BK148" s="357"/>
      <c r="BL148" s="357"/>
      <c r="BM148" s="357"/>
      <c r="BN148" s="357"/>
      <c r="BO148" s="357"/>
      <c r="BP148" s="357"/>
      <c r="BQ148" s="357"/>
      <c r="BR148" s="357"/>
      <c r="BS148" s="357"/>
      <c r="BT148" s="357"/>
      <c r="BU148" s="357"/>
      <c r="BV148" s="357"/>
      <c r="BW148" s="357"/>
      <c r="BX148" s="357"/>
      <c r="BY148" s="357"/>
      <c r="BZ148" s="357"/>
      <c r="CA148" s="357"/>
      <c r="CB148" s="357"/>
      <c r="CC148" s="357"/>
    </row>
    <row r="149" spans="1:81" ht="24.6" customHeight="1" outlineLevel="1">
      <c r="A149" s="227">
        <v>2.5</v>
      </c>
      <c r="B149" s="234" t="s">
        <v>307</v>
      </c>
      <c r="C149" s="126"/>
      <c r="D149" s="220"/>
      <c r="E149" s="317"/>
      <c r="F149" s="125"/>
      <c r="G149" s="317"/>
      <c r="H149" s="125"/>
      <c r="I149" s="127"/>
      <c r="J149" s="218"/>
      <c r="L149" s="147"/>
      <c r="M149" s="147"/>
      <c r="O149" s="221"/>
      <c r="Q149" s="893"/>
      <c r="R149" s="891"/>
    </row>
    <row r="150" spans="1:81" ht="24.6" customHeight="1" outlineLevel="2">
      <c r="A150" s="67"/>
      <c r="B150" s="68" t="s">
        <v>308</v>
      </c>
      <c r="C150" s="58"/>
      <c r="D150" s="72"/>
      <c r="E150" s="319"/>
      <c r="F150" s="66"/>
      <c r="G150" s="319"/>
      <c r="H150" s="66"/>
      <c r="I150" s="58"/>
      <c r="J150" s="222"/>
      <c r="L150" s="90"/>
      <c r="M150" s="90"/>
      <c r="O150" s="205"/>
      <c r="Q150" s="893"/>
      <c r="R150" s="891"/>
    </row>
    <row r="151" spans="1:81" ht="24.6" customHeight="1" outlineLevel="2">
      <c r="A151" s="67"/>
      <c r="B151" s="68" t="s">
        <v>302</v>
      </c>
      <c r="C151" s="1188">
        <v>1</v>
      </c>
      <c r="D151" s="72" t="s">
        <v>2</v>
      </c>
      <c r="E151" s="60"/>
      <c r="F151" s="89"/>
      <c r="G151" s="60"/>
      <c r="H151" s="89"/>
      <c r="I151" s="89"/>
      <c r="J151" s="356"/>
      <c r="K151" s="376"/>
      <c r="L151" s="118" t="e">
        <f>VLOOKUP($O151,#REF!,6,FALSE)</f>
        <v>#REF!</v>
      </c>
      <c r="M151" s="118" t="s">
        <v>3022</v>
      </c>
      <c r="O151" s="205" t="s">
        <v>2574</v>
      </c>
      <c r="Q151" s="893"/>
      <c r="R151" s="891"/>
    </row>
    <row r="152" spans="1:81" ht="24.6" customHeight="1" outlineLevel="2">
      <c r="A152" s="67"/>
      <c r="B152" s="68" t="s">
        <v>290</v>
      </c>
      <c r="C152" s="1188">
        <v>1</v>
      </c>
      <c r="D152" s="72" t="s">
        <v>2</v>
      </c>
      <c r="E152" s="60"/>
      <c r="F152" s="89"/>
      <c r="G152" s="60"/>
      <c r="H152" s="89"/>
      <c r="I152" s="89"/>
      <c r="J152" s="356"/>
      <c r="K152" s="376"/>
      <c r="L152" s="118" t="e">
        <f>VLOOKUP($O152,#REF!,6,FALSE)</f>
        <v>#REF!</v>
      </c>
      <c r="M152" s="118" t="e">
        <f>VLOOKUP($O152,#REF!,7,FALSE)</f>
        <v>#REF!</v>
      </c>
      <c r="O152" s="205" t="s">
        <v>2556</v>
      </c>
      <c r="Q152" s="893"/>
      <c r="R152" s="891"/>
    </row>
    <row r="153" spans="1:81" ht="24.6" customHeight="1" outlineLevel="2">
      <c r="A153" s="67"/>
      <c r="B153" s="68" t="s">
        <v>40</v>
      </c>
      <c r="C153" s="1188">
        <v>1</v>
      </c>
      <c r="D153" s="72" t="s">
        <v>2</v>
      </c>
      <c r="E153" s="60"/>
      <c r="F153" s="89"/>
      <c r="G153" s="60"/>
      <c r="H153" s="89"/>
      <c r="I153" s="89"/>
      <c r="J153" s="356"/>
      <c r="K153" s="376"/>
      <c r="L153" s="118" t="e">
        <f>VLOOKUP($O153,#REF!,6,FALSE)</f>
        <v>#REF!</v>
      </c>
      <c r="M153" s="118" t="e">
        <f>VLOOKUP($O153,#REF!,7,FALSE)</f>
        <v>#REF!</v>
      </c>
      <c r="O153" s="205" t="s">
        <v>2558</v>
      </c>
      <c r="Q153" s="893"/>
      <c r="R153" s="891"/>
    </row>
    <row r="154" spans="1:81" ht="24.6" customHeight="1" outlineLevel="2">
      <c r="A154" s="67"/>
      <c r="B154" s="68" t="s">
        <v>304</v>
      </c>
      <c r="C154" s="1188">
        <v>1</v>
      </c>
      <c r="D154" s="72" t="s">
        <v>2</v>
      </c>
      <c r="E154" s="60"/>
      <c r="F154" s="89"/>
      <c r="G154" s="60"/>
      <c r="H154" s="89"/>
      <c r="I154" s="89"/>
      <c r="J154" s="356"/>
      <c r="K154" s="376"/>
      <c r="L154" s="118" t="e">
        <f>VLOOKUP($O154,#REF!,6,FALSE)</f>
        <v>#REF!</v>
      </c>
      <c r="M154" s="118" t="e">
        <f>VLOOKUP($O154,#REF!,7,FALSE)</f>
        <v>#REF!</v>
      </c>
      <c r="O154" s="205" t="s">
        <v>2569</v>
      </c>
      <c r="Q154" s="893"/>
      <c r="R154" s="891"/>
    </row>
    <row r="155" spans="1:81" ht="24.6" customHeight="1" outlineLevel="2">
      <c r="A155" s="67"/>
      <c r="B155" s="68" t="s">
        <v>303</v>
      </c>
      <c r="C155" s="1188">
        <v>8</v>
      </c>
      <c r="D155" s="72" t="s">
        <v>2</v>
      </c>
      <c r="E155" s="60"/>
      <c r="F155" s="89"/>
      <c r="G155" s="60"/>
      <c r="H155" s="89"/>
      <c r="I155" s="89"/>
      <c r="J155" s="356"/>
      <c r="K155" s="376"/>
      <c r="L155" s="118" t="e">
        <f>VLOOKUP($O155,#REF!,6,FALSE)</f>
        <v>#REF!</v>
      </c>
      <c r="M155" s="118" t="e">
        <f>VLOOKUP($O155,#REF!,7,FALSE)</f>
        <v>#REF!</v>
      </c>
      <c r="O155" s="205" t="s">
        <v>2570</v>
      </c>
      <c r="Q155" s="893"/>
      <c r="R155" s="891"/>
    </row>
    <row r="156" spans="1:81" ht="24.6" customHeight="1" outlineLevel="2">
      <c r="A156" s="67"/>
      <c r="B156" s="68" t="s">
        <v>1803</v>
      </c>
      <c r="C156" s="1189"/>
      <c r="D156" s="72"/>
      <c r="E156" s="319"/>
      <c r="F156" s="66"/>
      <c r="G156" s="319"/>
      <c r="H156" s="66"/>
      <c r="I156" s="58"/>
      <c r="J156" s="222"/>
      <c r="L156" s="90"/>
      <c r="M156" s="90"/>
      <c r="O156" s="205"/>
      <c r="Q156" s="893"/>
      <c r="R156" s="891"/>
    </row>
    <row r="157" spans="1:81" ht="24.6" customHeight="1" outlineLevel="2">
      <c r="A157" s="67"/>
      <c r="B157" s="68" t="s">
        <v>302</v>
      </c>
      <c r="C157" s="1188">
        <v>1</v>
      </c>
      <c r="D157" s="72" t="s">
        <v>2</v>
      </c>
      <c r="E157" s="60"/>
      <c r="F157" s="89"/>
      <c r="G157" s="60"/>
      <c r="H157" s="89"/>
      <c r="I157" s="89"/>
      <c r="J157" s="356"/>
      <c r="K157" s="376"/>
      <c r="L157" s="118" t="e">
        <f>VLOOKUP($O157,#REF!,6,FALSE)</f>
        <v>#REF!</v>
      </c>
      <c r="M157" s="118" t="s">
        <v>3022</v>
      </c>
      <c r="O157" s="205" t="s">
        <v>2575</v>
      </c>
      <c r="Q157" s="893"/>
      <c r="R157" s="891"/>
    </row>
    <row r="158" spans="1:81" ht="24.6" customHeight="1" outlineLevel="2">
      <c r="A158" s="67"/>
      <c r="B158" s="68" t="s">
        <v>306</v>
      </c>
      <c r="C158" s="1188">
        <v>1</v>
      </c>
      <c r="D158" s="72" t="s">
        <v>2</v>
      </c>
      <c r="E158" s="60"/>
      <c r="F158" s="89"/>
      <c r="G158" s="60"/>
      <c r="H158" s="89"/>
      <c r="I158" s="89"/>
      <c r="J158" s="356"/>
      <c r="K158" s="376"/>
      <c r="L158" s="118" t="e">
        <f>VLOOKUP($O158,#REF!,6,FALSE)</f>
        <v>#REF!</v>
      </c>
      <c r="M158" s="118" t="e">
        <f>VLOOKUP($O158,#REF!,7,FALSE)</f>
        <v>#REF!</v>
      </c>
      <c r="O158" s="205" t="s">
        <v>2572</v>
      </c>
      <c r="Q158" s="893"/>
      <c r="R158" s="891"/>
    </row>
    <row r="159" spans="1:81" ht="24.6" customHeight="1" outlineLevel="2">
      <c r="A159" s="67"/>
      <c r="B159" s="68" t="s">
        <v>40</v>
      </c>
      <c r="C159" s="1188">
        <v>1</v>
      </c>
      <c r="D159" s="72" t="s">
        <v>2</v>
      </c>
      <c r="E159" s="60"/>
      <c r="F159" s="89"/>
      <c r="G159" s="60"/>
      <c r="H159" s="89"/>
      <c r="I159" s="89"/>
      <c r="J159" s="356"/>
      <c r="K159" s="376"/>
      <c r="L159" s="118" t="e">
        <f>VLOOKUP($O159,#REF!,6,FALSE)</f>
        <v>#REF!</v>
      </c>
      <c r="M159" s="118" t="e">
        <f>VLOOKUP($O159,#REF!,7,FALSE)</f>
        <v>#REF!</v>
      </c>
      <c r="O159" s="205" t="s">
        <v>2558</v>
      </c>
      <c r="Q159" s="893"/>
      <c r="R159" s="891"/>
    </row>
    <row r="160" spans="1:81" ht="24.6" customHeight="1" outlineLevel="2">
      <c r="A160" s="67"/>
      <c r="B160" s="68" t="s">
        <v>304</v>
      </c>
      <c r="C160" s="1188">
        <v>2</v>
      </c>
      <c r="D160" s="72" t="s">
        <v>2</v>
      </c>
      <c r="E160" s="60"/>
      <c r="F160" s="89"/>
      <c r="G160" s="60"/>
      <c r="H160" s="89"/>
      <c r="I160" s="89"/>
      <c r="J160" s="356"/>
      <c r="K160" s="376"/>
      <c r="L160" s="118" t="e">
        <f>VLOOKUP($O160,#REF!,6,FALSE)</f>
        <v>#REF!</v>
      </c>
      <c r="M160" s="118" t="e">
        <f>VLOOKUP($O160,#REF!,7,FALSE)</f>
        <v>#REF!</v>
      </c>
      <c r="O160" s="205" t="s">
        <v>2569</v>
      </c>
      <c r="Q160" s="893"/>
      <c r="R160" s="891"/>
    </row>
    <row r="161" spans="1:81" ht="24.6" customHeight="1" outlineLevel="2">
      <c r="A161" s="67"/>
      <c r="B161" s="68" t="s">
        <v>303</v>
      </c>
      <c r="C161" s="1188">
        <v>9</v>
      </c>
      <c r="D161" s="72" t="s">
        <v>2</v>
      </c>
      <c r="E161" s="60"/>
      <c r="F161" s="89"/>
      <c r="G161" s="60"/>
      <c r="H161" s="89"/>
      <c r="I161" s="89"/>
      <c r="J161" s="356"/>
      <c r="K161" s="376"/>
      <c r="L161" s="118" t="e">
        <f>VLOOKUP($O161,#REF!,6,FALSE)</f>
        <v>#REF!</v>
      </c>
      <c r="M161" s="118" t="e">
        <f>VLOOKUP($O161,#REF!,7,FALSE)</f>
        <v>#REF!</v>
      </c>
      <c r="O161" s="205" t="s">
        <v>2570</v>
      </c>
      <c r="Q161" s="893"/>
      <c r="R161" s="891"/>
    </row>
    <row r="162" spans="1:81" ht="24.6" customHeight="1" outlineLevel="2">
      <c r="A162" s="67"/>
      <c r="B162" s="68" t="s">
        <v>2842</v>
      </c>
      <c r="C162" s="118">
        <v>1</v>
      </c>
      <c r="D162" s="72" t="s">
        <v>1627</v>
      </c>
      <c r="E162" s="319"/>
      <c r="F162" s="89"/>
      <c r="G162" s="319"/>
      <c r="H162" s="89"/>
      <c r="I162" s="66"/>
      <c r="J162" s="222"/>
      <c r="K162" s="357"/>
      <c r="L162" s="118" t="s">
        <v>3022</v>
      </c>
      <c r="M162" s="118" t="s">
        <v>3022</v>
      </c>
      <c r="N162" s="357"/>
      <c r="O162" s="205"/>
      <c r="P162" s="357"/>
      <c r="Q162" s="893"/>
      <c r="R162" s="891"/>
      <c r="S162" s="357"/>
      <c r="T162" s="357"/>
      <c r="U162" s="357"/>
      <c r="V162" s="357"/>
      <c r="W162" s="357"/>
      <c r="X162" s="357"/>
      <c r="Y162" s="357"/>
      <c r="Z162" s="357"/>
      <c r="AA162" s="357"/>
      <c r="AB162" s="357"/>
      <c r="AC162" s="357"/>
      <c r="AD162" s="357"/>
      <c r="AE162" s="357"/>
      <c r="AF162" s="357"/>
      <c r="AG162" s="357"/>
      <c r="AH162" s="357"/>
      <c r="AI162" s="357"/>
      <c r="AJ162" s="357"/>
      <c r="AK162" s="357"/>
      <c r="AL162" s="357"/>
      <c r="AM162" s="357"/>
      <c r="AN162" s="357"/>
      <c r="AO162" s="357"/>
      <c r="AP162" s="357"/>
      <c r="AQ162" s="357"/>
      <c r="AR162" s="357"/>
      <c r="AS162" s="357"/>
      <c r="AT162" s="357"/>
      <c r="AU162" s="357"/>
      <c r="AV162" s="357"/>
      <c r="AW162" s="357"/>
      <c r="AX162" s="357"/>
      <c r="AY162" s="357"/>
      <c r="AZ162" s="357"/>
      <c r="BA162" s="357"/>
      <c r="BB162" s="357"/>
      <c r="BC162" s="357"/>
      <c r="BD162" s="357"/>
      <c r="BE162" s="357"/>
      <c r="BF162" s="357"/>
      <c r="BG162" s="357"/>
      <c r="BH162" s="357"/>
      <c r="BI162" s="357"/>
      <c r="BJ162" s="357"/>
      <c r="BK162" s="357"/>
      <c r="BL162" s="357"/>
      <c r="BM162" s="357"/>
      <c r="BN162" s="357"/>
      <c r="BO162" s="357"/>
      <c r="BP162" s="357"/>
      <c r="BQ162" s="357"/>
      <c r="BR162" s="357"/>
      <c r="BS162" s="357"/>
      <c r="BT162" s="357"/>
      <c r="BU162" s="357"/>
      <c r="BV162" s="357"/>
      <c r="BW162" s="357"/>
      <c r="BX162" s="357"/>
      <c r="BY162" s="357"/>
      <c r="BZ162" s="357"/>
      <c r="CA162" s="357"/>
      <c r="CB162" s="357"/>
      <c r="CC162" s="357"/>
    </row>
    <row r="163" spans="1:81" ht="24.6" customHeight="1" outlineLevel="1">
      <c r="A163" s="608"/>
      <c r="B163" s="609" t="s">
        <v>137</v>
      </c>
      <c r="C163" s="544"/>
      <c r="D163" s="610"/>
      <c r="E163" s="611"/>
      <c r="F163" s="612"/>
      <c r="G163" s="611"/>
      <c r="H163" s="612"/>
      <c r="I163" s="612"/>
      <c r="J163" s="613"/>
      <c r="K163" s="357"/>
      <c r="L163" s="614"/>
      <c r="M163" s="615"/>
      <c r="N163" s="357"/>
      <c r="O163" s="616"/>
      <c r="P163" s="357"/>
      <c r="Q163" s="893"/>
      <c r="R163" s="891"/>
      <c r="S163" s="357"/>
      <c r="T163" s="357"/>
      <c r="U163" s="357"/>
      <c r="V163" s="357"/>
      <c r="W163" s="357"/>
      <c r="X163" s="357"/>
      <c r="Y163" s="357"/>
      <c r="Z163" s="357"/>
      <c r="AA163" s="357"/>
      <c r="AB163" s="357"/>
      <c r="AC163" s="357"/>
      <c r="AD163" s="357"/>
      <c r="AE163" s="357"/>
      <c r="AF163" s="357"/>
      <c r="AG163" s="357"/>
      <c r="AH163" s="357"/>
      <c r="AI163" s="357"/>
      <c r="AJ163" s="357"/>
      <c r="AK163" s="357"/>
      <c r="AL163" s="357"/>
      <c r="AM163" s="357"/>
      <c r="AN163" s="357"/>
      <c r="AO163" s="357"/>
      <c r="AP163" s="357"/>
      <c r="AQ163" s="357"/>
      <c r="AR163" s="357"/>
      <c r="AS163" s="357"/>
      <c r="AT163" s="357"/>
      <c r="AU163" s="357"/>
      <c r="AV163" s="357"/>
      <c r="AW163" s="357"/>
      <c r="AX163" s="357"/>
      <c r="AY163" s="357"/>
      <c r="AZ163" s="357"/>
      <c r="BA163" s="357"/>
      <c r="BB163" s="357"/>
      <c r="BC163" s="357"/>
      <c r="BD163" s="357"/>
      <c r="BE163" s="357"/>
      <c r="BF163" s="357"/>
      <c r="BG163" s="357"/>
      <c r="BH163" s="357"/>
      <c r="BI163" s="357"/>
      <c r="BJ163" s="357"/>
      <c r="BK163" s="357"/>
      <c r="BL163" s="357"/>
      <c r="BM163" s="357"/>
      <c r="BN163" s="357"/>
      <c r="BO163" s="357"/>
      <c r="BP163" s="357"/>
      <c r="BQ163" s="357"/>
      <c r="BR163" s="357"/>
      <c r="BS163" s="357"/>
      <c r="BT163" s="357"/>
      <c r="BU163" s="357"/>
      <c r="BV163" s="357"/>
      <c r="BW163" s="357"/>
      <c r="BX163" s="357"/>
      <c r="BY163" s="357"/>
      <c r="BZ163" s="357"/>
      <c r="CA163" s="357"/>
      <c r="CB163" s="357"/>
      <c r="CC163" s="357"/>
    </row>
    <row r="164" spans="1:81" ht="24.6" customHeight="1" outlineLevel="1">
      <c r="A164" s="227">
        <v>2.6</v>
      </c>
      <c r="B164" s="234" t="s">
        <v>309</v>
      </c>
      <c r="C164" s="126"/>
      <c r="D164" s="220"/>
      <c r="E164" s="317"/>
      <c r="F164" s="125"/>
      <c r="G164" s="317"/>
      <c r="H164" s="125"/>
      <c r="I164" s="127"/>
      <c r="J164" s="218"/>
      <c r="L164" s="147"/>
      <c r="M164" s="147"/>
      <c r="O164" s="221"/>
      <c r="Q164" s="893"/>
      <c r="R164" s="891"/>
    </row>
    <row r="165" spans="1:81" ht="24.6" customHeight="1" outlineLevel="2">
      <c r="A165" s="67"/>
      <c r="B165" s="68" t="s">
        <v>310</v>
      </c>
      <c r="C165" s="58"/>
      <c r="D165" s="72"/>
      <c r="E165" s="319"/>
      <c r="F165" s="66"/>
      <c r="G165" s="319"/>
      <c r="H165" s="66"/>
      <c r="I165" s="58"/>
      <c r="J165" s="222"/>
      <c r="L165" s="90"/>
      <c r="M165" s="90"/>
      <c r="O165" s="205"/>
      <c r="Q165" s="893"/>
      <c r="R165" s="891"/>
    </row>
    <row r="166" spans="1:81" ht="24.6" customHeight="1" outlineLevel="2">
      <c r="A166" s="67"/>
      <c r="B166" s="68" t="s">
        <v>302</v>
      </c>
      <c r="C166" s="1188">
        <v>1</v>
      </c>
      <c r="D166" s="72" t="s">
        <v>2</v>
      </c>
      <c r="E166" s="60"/>
      <c r="F166" s="89"/>
      <c r="G166" s="60"/>
      <c r="H166" s="89"/>
      <c r="I166" s="89"/>
      <c r="J166" s="356"/>
      <c r="K166" s="376"/>
      <c r="L166" s="118" t="e">
        <f>VLOOKUP($O166,#REF!,6,FALSE)</f>
        <v>#REF!</v>
      </c>
      <c r="M166" s="118" t="s">
        <v>3022</v>
      </c>
      <c r="O166" s="205" t="s">
        <v>2576</v>
      </c>
      <c r="Q166" s="893"/>
      <c r="R166" s="891"/>
    </row>
    <row r="167" spans="1:81" ht="24.6" customHeight="1" outlineLevel="2">
      <c r="A167" s="67"/>
      <c r="B167" s="68" t="s">
        <v>290</v>
      </c>
      <c r="C167" s="1188">
        <v>1</v>
      </c>
      <c r="D167" s="72" t="s">
        <v>2</v>
      </c>
      <c r="E167" s="60"/>
      <c r="F167" s="89"/>
      <c r="G167" s="60"/>
      <c r="H167" s="89"/>
      <c r="I167" s="89"/>
      <c r="J167" s="356"/>
      <c r="K167" s="376"/>
      <c r="L167" s="118" t="e">
        <f>VLOOKUP($O167,#REF!,6,FALSE)</f>
        <v>#REF!</v>
      </c>
      <c r="M167" s="118" t="e">
        <f>VLOOKUP($O167,#REF!,7,FALSE)</f>
        <v>#REF!</v>
      </c>
      <c r="O167" s="205" t="s">
        <v>2556</v>
      </c>
      <c r="Q167" s="893"/>
      <c r="R167" s="891"/>
    </row>
    <row r="168" spans="1:81" ht="24.6" customHeight="1" outlineLevel="2">
      <c r="A168" s="67"/>
      <c r="B168" s="68" t="s">
        <v>40</v>
      </c>
      <c r="C168" s="1188">
        <v>1</v>
      </c>
      <c r="D168" s="72" t="s">
        <v>2</v>
      </c>
      <c r="E168" s="60"/>
      <c r="F168" s="89"/>
      <c r="G168" s="60"/>
      <c r="H168" s="89"/>
      <c r="I168" s="89"/>
      <c r="J168" s="356"/>
      <c r="K168" s="376"/>
      <c r="L168" s="118" t="e">
        <f>VLOOKUP($O168,#REF!,6,FALSE)</f>
        <v>#REF!</v>
      </c>
      <c r="M168" s="118" t="e">
        <f>VLOOKUP($O168,#REF!,7,FALSE)</f>
        <v>#REF!</v>
      </c>
      <c r="O168" s="205" t="s">
        <v>2558</v>
      </c>
      <c r="Q168" s="893"/>
      <c r="R168" s="891"/>
    </row>
    <row r="169" spans="1:81" ht="24.6" customHeight="1" outlineLevel="2">
      <c r="A169" s="67"/>
      <c r="B169" s="68" t="s">
        <v>304</v>
      </c>
      <c r="C169" s="1188">
        <v>1</v>
      </c>
      <c r="D169" s="72" t="s">
        <v>2</v>
      </c>
      <c r="E169" s="60"/>
      <c r="F169" s="89"/>
      <c r="G169" s="60"/>
      <c r="H169" s="89"/>
      <c r="I169" s="89"/>
      <c r="J169" s="356"/>
      <c r="K169" s="376"/>
      <c r="L169" s="118" t="e">
        <f>VLOOKUP($O169,#REF!,6,FALSE)</f>
        <v>#REF!</v>
      </c>
      <c r="M169" s="118" t="e">
        <f>VLOOKUP($O169,#REF!,7,FALSE)</f>
        <v>#REF!</v>
      </c>
      <c r="O169" s="205" t="s">
        <v>2569</v>
      </c>
      <c r="Q169" s="893"/>
      <c r="R169" s="891"/>
    </row>
    <row r="170" spans="1:81" ht="24.6" customHeight="1" outlineLevel="2">
      <c r="A170" s="67"/>
      <c r="B170" s="68" t="s">
        <v>303</v>
      </c>
      <c r="C170" s="1188">
        <v>8</v>
      </c>
      <c r="D170" s="72" t="s">
        <v>2</v>
      </c>
      <c r="E170" s="60"/>
      <c r="F170" s="89"/>
      <c r="G170" s="60"/>
      <c r="H170" s="89"/>
      <c r="I170" s="89"/>
      <c r="J170" s="356"/>
      <c r="K170" s="376"/>
      <c r="L170" s="118" t="e">
        <f>VLOOKUP($O170,#REF!,6,FALSE)</f>
        <v>#REF!</v>
      </c>
      <c r="M170" s="118" t="e">
        <f>VLOOKUP($O170,#REF!,7,FALSE)</f>
        <v>#REF!</v>
      </c>
      <c r="O170" s="205" t="s">
        <v>2570</v>
      </c>
      <c r="Q170" s="893"/>
      <c r="R170" s="891"/>
    </row>
    <row r="171" spans="1:81" ht="24.6" customHeight="1" outlineLevel="2">
      <c r="A171" s="67"/>
      <c r="B171" s="68" t="s">
        <v>1804</v>
      </c>
      <c r="C171" s="1189"/>
      <c r="D171" s="72"/>
      <c r="E171" s="319"/>
      <c r="F171" s="66"/>
      <c r="G171" s="319"/>
      <c r="H171" s="66"/>
      <c r="I171" s="58"/>
      <c r="J171" s="222"/>
      <c r="L171" s="90"/>
      <c r="M171" s="90"/>
      <c r="O171" s="205"/>
      <c r="Q171" s="893"/>
      <c r="R171" s="891"/>
    </row>
    <row r="172" spans="1:81" ht="24.6" customHeight="1" outlineLevel="2">
      <c r="A172" s="67"/>
      <c r="B172" s="68" t="s">
        <v>302</v>
      </c>
      <c r="C172" s="1188">
        <v>1</v>
      </c>
      <c r="D172" s="72" t="s">
        <v>2</v>
      </c>
      <c r="E172" s="60"/>
      <c r="F172" s="89"/>
      <c r="G172" s="60"/>
      <c r="H172" s="89"/>
      <c r="I172" s="89"/>
      <c r="J172" s="356"/>
      <c r="K172" s="376"/>
      <c r="L172" s="118" t="e">
        <f>VLOOKUP($O172,#REF!,6,FALSE)</f>
        <v>#REF!</v>
      </c>
      <c r="M172" s="118" t="s">
        <v>3022</v>
      </c>
      <c r="O172" s="205" t="s">
        <v>2577</v>
      </c>
      <c r="Q172" s="893"/>
      <c r="R172" s="891"/>
    </row>
    <row r="173" spans="1:81" ht="24.6" customHeight="1" outlineLevel="2">
      <c r="A173" s="67"/>
      <c r="B173" s="68" t="s">
        <v>306</v>
      </c>
      <c r="C173" s="1188">
        <v>1</v>
      </c>
      <c r="D173" s="72" t="s">
        <v>2</v>
      </c>
      <c r="E173" s="60"/>
      <c r="F173" s="89"/>
      <c r="G173" s="60"/>
      <c r="H173" s="89"/>
      <c r="I173" s="89"/>
      <c r="J173" s="356"/>
      <c r="K173" s="376"/>
      <c r="L173" s="118" t="e">
        <f>VLOOKUP($O173,#REF!,6,FALSE)</f>
        <v>#REF!</v>
      </c>
      <c r="M173" s="118" t="e">
        <f>VLOOKUP($O173,#REF!,7,FALSE)</f>
        <v>#REF!</v>
      </c>
      <c r="O173" s="205" t="s">
        <v>2572</v>
      </c>
      <c r="Q173" s="893"/>
      <c r="R173" s="891"/>
    </row>
    <row r="174" spans="1:81" ht="24.6" customHeight="1" outlineLevel="2">
      <c r="A174" s="67"/>
      <c r="B174" s="68" t="s">
        <v>40</v>
      </c>
      <c r="C174" s="1188">
        <v>1</v>
      </c>
      <c r="D174" s="72" t="s">
        <v>2</v>
      </c>
      <c r="E174" s="60"/>
      <c r="F174" s="89"/>
      <c r="G174" s="60"/>
      <c r="H174" s="89"/>
      <c r="I174" s="89"/>
      <c r="J174" s="356"/>
      <c r="K174" s="376"/>
      <c r="L174" s="118" t="e">
        <f>VLOOKUP($O174,#REF!,6,FALSE)</f>
        <v>#REF!</v>
      </c>
      <c r="M174" s="118" t="e">
        <f>VLOOKUP($O174,#REF!,7,FALSE)</f>
        <v>#REF!</v>
      </c>
      <c r="O174" s="205" t="s">
        <v>2558</v>
      </c>
      <c r="Q174" s="893"/>
      <c r="R174" s="891"/>
    </row>
    <row r="175" spans="1:81" ht="24.6" customHeight="1" outlineLevel="2">
      <c r="A175" s="67"/>
      <c r="B175" s="68" t="s">
        <v>304</v>
      </c>
      <c r="C175" s="1188">
        <v>2</v>
      </c>
      <c r="D175" s="72" t="s">
        <v>2</v>
      </c>
      <c r="E175" s="60"/>
      <c r="F175" s="89"/>
      <c r="G175" s="60"/>
      <c r="H175" s="89"/>
      <c r="I175" s="89"/>
      <c r="J175" s="356"/>
      <c r="K175" s="376"/>
      <c r="L175" s="118" t="e">
        <f>VLOOKUP($O175,#REF!,6,FALSE)</f>
        <v>#REF!</v>
      </c>
      <c r="M175" s="118" t="e">
        <f>VLOOKUP($O175,#REF!,7,FALSE)</f>
        <v>#REF!</v>
      </c>
      <c r="O175" s="205" t="s">
        <v>2569</v>
      </c>
      <c r="Q175" s="893"/>
      <c r="R175" s="891"/>
    </row>
    <row r="176" spans="1:81" ht="24.6" customHeight="1" outlineLevel="2">
      <c r="A176" s="67"/>
      <c r="B176" s="68" t="s">
        <v>303</v>
      </c>
      <c r="C176" s="1188">
        <v>9</v>
      </c>
      <c r="D176" s="72" t="s">
        <v>2</v>
      </c>
      <c r="E176" s="60"/>
      <c r="F176" s="89"/>
      <c r="G176" s="60"/>
      <c r="H176" s="89"/>
      <c r="I176" s="89"/>
      <c r="J176" s="356"/>
      <c r="K176" s="376"/>
      <c r="L176" s="118" t="e">
        <f>VLOOKUP($O176,#REF!,6,FALSE)</f>
        <v>#REF!</v>
      </c>
      <c r="M176" s="118" t="e">
        <f>VLOOKUP($O176,#REF!,7,FALSE)</f>
        <v>#REF!</v>
      </c>
      <c r="O176" s="205" t="s">
        <v>2570</v>
      </c>
      <c r="Q176" s="893"/>
      <c r="R176" s="891"/>
    </row>
    <row r="177" spans="1:81" ht="24.6" customHeight="1" outlineLevel="2">
      <c r="A177" s="67"/>
      <c r="B177" s="68" t="s">
        <v>2842</v>
      </c>
      <c r="C177" s="118">
        <v>1</v>
      </c>
      <c r="D177" s="72" t="s">
        <v>1627</v>
      </c>
      <c r="E177" s="319"/>
      <c r="F177" s="89"/>
      <c r="G177" s="319"/>
      <c r="H177" s="89"/>
      <c r="I177" s="66"/>
      <c r="J177" s="222"/>
      <c r="K177" s="357"/>
      <c r="L177" s="118" t="s">
        <v>3022</v>
      </c>
      <c r="M177" s="118" t="s">
        <v>3022</v>
      </c>
      <c r="N177" s="357"/>
      <c r="O177" s="205"/>
      <c r="P177" s="357"/>
      <c r="Q177" s="893"/>
      <c r="R177" s="891"/>
      <c r="S177" s="357"/>
      <c r="T177" s="357"/>
      <c r="U177" s="357"/>
      <c r="V177" s="357"/>
      <c r="W177" s="357"/>
      <c r="X177" s="357"/>
      <c r="Y177" s="357"/>
      <c r="Z177" s="357"/>
      <c r="AA177" s="357"/>
      <c r="AB177" s="357"/>
      <c r="AC177" s="357"/>
      <c r="AD177" s="357"/>
      <c r="AE177" s="357"/>
      <c r="AF177" s="357"/>
      <c r="AG177" s="357"/>
      <c r="AH177" s="357"/>
      <c r="AI177" s="357"/>
      <c r="AJ177" s="357"/>
      <c r="AK177" s="357"/>
      <c r="AL177" s="357"/>
      <c r="AM177" s="357"/>
      <c r="AN177" s="357"/>
      <c r="AO177" s="357"/>
      <c r="AP177" s="357"/>
      <c r="AQ177" s="357"/>
      <c r="AR177" s="357"/>
      <c r="AS177" s="357"/>
      <c r="AT177" s="357"/>
      <c r="AU177" s="357"/>
      <c r="AV177" s="357"/>
      <c r="AW177" s="357"/>
      <c r="AX177" s="357"/>
      <c r="AY177" s="357"/>
      <c r="AZ177" s="357"/>
      <c r="BA177" s="357"/>
      <c r="BB177" s="357"/>
      <c r="BC177" s="357"/>
      <c r="BD177" s="357"/>
      <c r="BE177" s="357"/>
      <c r="BF177" s="357"/>
      <c r="BG177" s="357"/>
      <c r="BH177" s="357"/>
      <c r="BI177" s="357"/>
      <c r="BJ177" s="357"/>
      <c r="BK177" s="357"/>
      <c r="BL177" s="357"/>
      <c r="BM177" s="357"/>
      <c r="BN177" s="357"/>
      <c r="BO177" s="357"/>
      <c r="BP177" s="357"/>
      <c r="BQ177" s="357"/>
      <c r="BR177" s="357"/>
      <c r="BS177" s="357"/>
      <c r="BT177" s="357"/>
      <c r="BU177" s="357"/>
      <c r="BV177" s="357"/>
      <c r="BW177" s="357"/>
      <c r="BX177" s="357"/>
      <c r="BY177" s="357"/>
      <c r="BZ177" s="357"/>
      <c r="CA177" s="357"/>
      <c r="CB177" s="357"/>
      <c r="CC177" s="357"/>
    </row>
    <row r="178" spans="1:81" ht="24.6" customHeight="1" outlineLevel="1">
      <c r="A178" s="608"/>
      <c r="B178" s="609" t="s">
        <v>138</v>
      </c>
      <c r="C178" s="544"/>
      <c r="D178" s="610"/>
      <c r="E178" s="611"/>
      <c r="F178" s="612"/>
      <c r="G178" s="611"/>
      <c r="H178" s="612"/>
      <c r="I178" s="612"/>
      <c r="J178" s="613"/>
      <c r="K178" s="357"/>
      <c r="L178" s="614"/>
      <c r="M178" s="615"/>
      <c r="N178" s="357"/>
      <c r="O178" s="616"/>
      <c r="P178" s="357"/>
      <c r="Q178" s="893"/>
      <c r="R178" s="891"/>
      <c r="S178" s="357"/>
      <c r="T178" s="357"/>
      <c r="U178" s="357"/>
      <c r="V178" s="357"/>
      <c r="W178" s="357"/>
      <c r="X178" s="357"/>
      <c r="Y178" s="357"/>
      <c r="Z178" s="357"/>
      <c r="AA178" s="357"/>
      <c r="AB178" s="357"/>
      <c r="AC178" s="357"/>
      <c r="AD178" s="357"/>
      <c r="AE178" s="357"/>
      <c r="AF178" s="357"/>
      <c r="AG178" s="357"/>
      <c r="AH178" s="357"/>
      <c r="AI178" s="357"/>
      <c r="AJ178" s="357"/>
      <c r="AK178" s="357"/>
      <c r="AL178" s="357"/>
      <c r="AM178" s="357"/>
      <c r="AN178" s="357"/>
      <c r="AO178" s="357"/>
      <c r="AP178" s="357"/>
      <c r="AQ178" s="357"/>
      <c r="AR178" s="357"/>
      <c r="AS178" s="357"/>
      <c r="AT178" s="357"/>
      <c r="AU178" s="357"/>
      <c r="AV178" s="357"/>
      <c r="AW178" s="357"/>
      <c r="AX178" s="357"/>
      <c r="AY178" s="357"/>
      <c r="AZ178" s="357"/>
      <c r="BA178" s="357"/>
      <c r="BB178" s="357"/>
      <c r="BC178" s="357"/>
      <c r="BD178" s="357"/>
      <c r="BE178" s="357"/>
      <c r="BF178" s="357"/>
      <c r="BG178" s="357"/>
      <c r="BH178" s="357"/>
      <c r="BI178" s="357"/>
      <c r="BJ178" s="357"/>
      <c r="BK178" s="357"/>
      <c r="BL178" s="357"/>
      <c r="BM178" s="357"/>
      <c r="BN178" s="357"/>
      <c r="BO178" s="357"/>
      <c r="BP178" s="357"/>
      <c r="BQ178" s="357"/>
      <c r="BR178" s="357"/>
      <c r="BS178" s="357"/>
      <c r="BT178" s="357"/>
      <c r="BU178" s="357"/>
      <c r="BV178" s="357"/>
      <c r="BW178" s="357"/>
      <c r="BX178" s="357"/>
      <c r="BY178" s="357"/>
      <c r="BZ178" s="357"/>
      <c r="CA178" s="357"/>
      <c r="CB178" s="357"/>
      <c r="CC178" s="357"/>
    </row>
    <row r="179" spans="1:81" ht="24.6" customHeight="1" outlineLevel="1">
      <c r="A179" s="227">
        <v>2.7</v>
      </c>
      <c r="B179" s="234" t="s">
        <v>311</v>
      </c>
      <c r="C179" s="126"/>
      <c r="D179" s="220"/>
      <c r="E179" s="317"/>
      <c r="F179" s="125"/>
      <c r="G179" s="317"/>
      <c r="H179" s="125"/>
      <c r="I179" s="127"/>
      <c r="J179" s="218"/>
      <c r="L179" s="147"/>
      <c r="M179" s="147"/>
      <c r="O179" s="221"/>
      <c r="Q179" s="893"/>
      <c r="R179" s="891"/>
    </row>
    <row r="180" spans="1:81" ht="24.6" customHeight="1" outlineLevel="2">
      <c r="A180" s="67"/>
      <c r="B180" s="68" t="s">
        <v>312</v>
      </c>
      <c r="C180" s="58"/>
      <c r="D180" s="72"/>
      <c r="E180" s="319"/>
      <c r="F180" s="66"/>
      <c r="G180" s="319"/>
      <c r="H180" s="66"/>
      <c r="I180" s="58"/>
      <c r="J180" s="222"/>
      <c r="L180" s="90"/>
      <c r="M180" s="90"/>
      <c r="O180" s="205"/>
      <c r="Q180" s="893"/>
      <c r="R180" s="891"/>
    </row>
    <row r="181" spans="1:81" ht="24.6" customHeight="1" outlineLevel="2">
      <c r="A181" s="67"/>
      <c r="B181" s="68" t="s">
        <v>302</v>
      </c>
      <c r="C181" s="309">
        <v>1</v>
      </c>
      <c r="D181" s="72" t="s">
        <v>2</v>
      </c>
      <c r="E181" s="60"/>
      <c r="F181" s="89"/>
      <c r="G181" s="60"/>
      <c r="H181" s="89"/>
      <c r="I181" s="89"/>
      <c r="J181" s="356"/>
      <c r="K181" s="376"/>
      <c r="L181" s="118" t="e">
        <f>VLOOKUP($O181,#REF!,6,FALSE)</f>
        <v>#REF!</v>
      </c>
      <c r="M181" s="118" t="s">
        <v>3022</v>
      </c>
      <c r="O181" s="205" t="s">
        <v>2578</v>
      </c>
      <c r="Q181" s="893"/>
      <c r="R181" s="891"/>
    </row>
    <row r="182" spans="1:81" ht="24.6" customHeight="1" outlineLevel="2">
      <c r="A182" s="67"/>
      <c r="B182" s="68" t="s">
        <v>290</v>
      </c>
      <c r="C182" s="309">
        <v>1</v>
      </c>
      <c r="D182" s="72" t="s">
        <v>2</v>
      </c>
      <c r="E182" s="60"/>
      <c r="F182" s="89"/>
      <c r="G182" s="60"/>
      <c r="H182" s="89"/>
      <c r="I182" s="89"/>
      <c r="J182" s="356"/>
      <c r="K182" s="376"/>
      <c r="L182" s="118" t="e">
        <f>VLOOKUP($O182,#REF!,6,FALSE)</f>
        <v>#REF!</v>
      </c>
      <c r="M182" s="118" t="e">
        <f>VLOOKUP($O182,#REF!,7,FALSE)</f>
        <v>#REF!</v>
      </c>
      <c r="O182" s="205" t="s">
        <v>2556</v>
      </c>
      <c r="Q182" s="893"/>
      <c r="R182" s="891"/>
    </row>
    <row r="183" spans="1:81" ht="24.6" customHeight="1" outlineLevel="2">
      <c r="A183" s="67"/>
      <c r="B183" s="68" t="s">
        <v>40</v>
      </c>
      <c r="C183" s="309">
        <v>1</v>
      </c>
      <c r="D183" s="72" t="s">
        <v>2</v>
      </c>
      <c r="E183" s="60"/>
      <c r="F183" s="89"/>
      <c r="G183" s="60"/>
      <c r="H183" s="89"/>
      <c r="I183" s="89"/>
      <c r="J183" s="356"/>
      <c r="K183" s="376"/>
      <c r="L183" s="118" t="e">
        <f>VLOOKUP($O183,#REF!,6,FALSE)</f>
        <v>#REF!</v>
      </c>
      <c r="M183" s="118" t="e">
        <f>VLOOKUP($O183,#REF!,7,FALSE)</f>
        <v>#REF!</v>
      </c>
      <c r="O183" s="205" t="s">
        <v>2558</v>
      </c>
      <c r="Q183" s="893"/>
      <c r="R183" s="891"/>
    </row>
    <row r="184" spans="1:81" ht="24.6" customHeight="1" outlineLevel="2">
      <c r="A184" s="67"/>
      <c r="B184" s="68" t="s">
        <v>304</v>
      </c>
      <c r="C184" s="309">
        <v>1</v>
      </c>
      <c r="D184" s="72" t="s">
        <v>2</v>
      </c>
      <c r="E184" s="60"/>
      <c r="F184" s="89"/>
      <c r="G184" s="60"/>
      <c r="H184" s="89"/>
      <c r="I184" s="89"/>
      <c r="J184" s="356"/>
      <c r="K184" s="376"/>
      <c r="L184" s="118" t="e">
        <f>VLOOKUP($O184,#REF!,6,FALSE)</f>
        <v>#REF!</v>
      </c>
      <c r="M184" s="118" t="e">
        <f>VLOOKUP($O184,#REF!,7,FALSE)</f>
        <v>#REF!</v>
      </c>
      <c r="O184" s="205" t="s">
        <v>2569</v>
      </c>
      <c r="Q184" s="893"/>
      <c r="R184" s="891"/>
    </row>
    <row r="185" spans="1:81" ht="24.6" customHeight="1" outlineLevel="2">
      <c r="A185" s="67"/>
      <c r="B185" s="68" t="s">
        <v>303</v>
      </c>
      <c r="C185" s="309">
        <v>8</v>
      </c>
      <c r="D185" s="72" t="s">
        <v>2</v>
      </c>
      <c r="E185" s="60"/>
      <c r="F185" s="89"/>
      <c r="G185" s="60"/>
      <c r="H185" s="89"/>
      <c r="I185" s="89"/>
      <c r="J185" s="356"/>
      <c r="K185" s="376"/>
      <c r="L185" s="118" t="e">
        <f>VLOOKUP($O185,#REF!,6,FALSE)</f>
        <v>#REF!</v>
      </c>
      <c r="M185" s="118" t="e">
        <f>VLOOKUP($O185,#REF!,7,FALSE)</f>
        <v>#REF!</v>
      </c>
      <c r="O185" s="205" t="s">
        <v>2570</v>
      </c>
      <c r="Q185" s="893"/>
      <c r="R185" s="891"/>
    </row>
    <row r="186" spans="1:81" ht="24.6" customHeight="1" outlineLevel="2">
      <c r="A186" s="67"/>
      <c r="B186" s="68" t="s">
        <v>2508</v>
      </c>
      <c r="C186" s="309"/>
      <c r="D186" s="72"/>
      <c r="E186" s="319"/>
      <c r="F186" s="66"/>
      <c r="G186" s="319"/>
      <c r="H186" s="66"/>
      <c r="I186" s="58"/>
      <c r="J186" s="222"/>
      <c r="L186" s="90"/>
      <c r="M186" s="90"/>
      <c r="O186" s="205"/>
      <c r="Q186" s="893"/>
      <c r="R186" s="891"/>
    </row>
    <row r="187" spans="1:81" ht="24.6" customHeight="1" outlineLevel="2">
      <c r="A187" s="67"/>
      <c r="B187" s="68" t="s">
        <v>302</v>
      </c>
      <c r="C187" s="309">
        <v>1</v>
      </c>
      <c r="D187" s="72" t="s">
        <v>2</v>
      </c>
      <c r="E187" s="60"/>
      <c r="F187" s="89"/>
      <c r="G187" s="60"/>
      <c r="H187" s="89"/>
      <c r="I187" s="89"/>
      <c r="J187" s="356"/>
      <c r="K187" s="376"/>
      <c r="L187" s="118" t="e">
        <f>VLOOKUP($O187,#REF!,6,FALSE)</f>
        <v>#REF!</v>
      </c>
      <c r="M187" s="118" t="s">
        <v>3022</v>
      </c>
      <c r="O187" s="205" t="s">
        <v>2579</v>
      </c>
      <c r="Q187" s="893"/>
      <c r="R187" s="891"/>
    </row>
    <row r="188" spans="1:81" ht="24.6" customHeight="1" outlineLevel="2">
      <c r="A188" s="67"/>
      <c r="B188" s="68" t="s">
        <v>306</v>
      </c>
      <c r="C188" s="309">
        <v>1</v>
      </c>
      <c r="D188" s="72" t="s">
        <v>2</v>
      </c>
      <c r="E188" s="60"/>
      <c r="F188" s="89"/>
      <c r="G188" s="60"/>
      <c r="H188" s="89"/>
      <c r="I188" s="89"/>
      <c r="J188" s="356"/>
      <c r="K188" s="376"/>
      <c r="L188" s="118" t="e">
        <f>VLOOKUP($O188,#REF!,6,FALSE)</f>
        <v>#REF!</v>
      </c>
      <c r="M188" s="118" t="e">
        <f>VLOOKUP($O188,#REF!,7,FALSE)</f>
        <v>#REF!</v>
      </c>
      <c r="O188" s="205" t="s">
        <v>2572</v>
      </c>
      <c r="Q188" s="893"/>
      <c r="R188" s="891"/>
    </row>
    <row r="189" spans="1:81" ht="24.6" customHeight="1" outlineLevel="2">
      <c r="A189" s="67"/>
      <c r="B189" s="68" t="s">
        <v>40</v>
      </c>
      <c r="C189" s="309">
        <v>1</v>
      </c>
      <c r="D189" s="72" t="s">
        <v>2</v>
      </c>
      <c r="E189" s="60"/>
      <c r="F189" s="89"/>
      <c r="G189" s="60"/>
      <c r="H189" s="89"/>
      <c r="I189" s="89"/>
      <c r="J189" s="356"/>
      <c r="K189" s="376"/>
      <c r="L189" s="118" t="e">
        <f>VLOOKUP($O189,#REF!,6,FALSE)</f>
        <v>#REF!</v>
      </c>
      <c r="M189" s="118" t="e">
        <f>VLOOKUP($O189,#REF!,7,FALSE)</f>
        <v>#REF!</v>
      </c>
      <c r="O189" s="205" t="s">
        <v>2558</v>
      </c>
      <c r="Q189" s="893"/>
      <c r="R189" s="891"/>
    </row>
    <row r="190" spans="1:81" ht="24.6" customHeight="1" outlineLevel="2">
      <c r="A190" s="67"/>
      <c r="B190" s="68" t="s">
        <v>304</v>
      </c>
      <c r="C190" s="309">
        <v>2</v>
      </c>
      <c r="D190" s="72" t="s">
        <v>2</v>
      </c>
      <c r="E190" s="60"/>
      <c r="F190" s="89"/>
      <c r="G190" s="60"/>
      <c r="H190" s="89"/>
      <c r="I190" s="89"/>
      <c r="J190" s="356"/>
      <c r="K190" s="376"/>
      <c r="L190" s="118" t="e">
        <f>VLOOKUP($O190,#REF!,6,FALSE)</f>
        <v>#REF!</v>
      </c>
      <c r="M190" s="118" t="e">
        <f>VLOOKUP($O190,#REF!,7,FALSE)</f>
        <v>#REF!</v>
      </c>
      <c r="O190" s="205" t="s">
        <v>2569</v>
      </c>
      <c r="Q190" s="893"/>
      <c r="R190" s="891"/>
    </row>
    <row r="191" spans="1:81" ht="24.6" customHeight="1" outlineLevel="2">
      <c r="A191" s="67"/>
      <c r="B191" s="68" t="s">
        <v>303</v>
      </c>
      <c r="C191" s="309">
        <v>9</v>
      </c>
      <c r="D191" s="72" t="s">
        <v>2</v>
      </c>
      <c r="E191" s="60"/>
      <c r="F191" s="89"/>
      <c r="G191" s="60"/>
      <c r="H191" s="89"/>
      <c r="I191" s="89"/>
      <c r="J191" s="356"/>
      <c r="K191" s="376"/>
      <c r="L191" s="118" t="e">
        <f>VLOOKUP($O191,#REF!,6,FALSE)</f>
        <v>#REF!</v>
      </c>
      <c r="M191" s="118" t="e">
        <f>VLOOKUP($O191,#REF!,7,FALSE)</f>
        <v>#REF!</v>
      </c>
      <c r="O191" s="205" t="s">
        <v>2570</v>
      </c>
      <c r="Q191" s="893"/>
      <c r="R191" s="891"/>
    </row>
    <row r="192" spans="1:81" ht="24.6" customHeight="1" outlineLevel="2">
      <c r="A192" s="67"/>
      <c r="B192" s="69" t="s">
        <v>313</v>
      </c>
      <c r="C192" s="308"/>
      <c r="D192" s="74"/>
      <c r="E192" s="318"/>
      <c r="F192" s="71"/>
      <c r="G192" s="318"/>
      <c r="H192" s="71"/>
      <c r="I192" s="58"/>
      <c r="J192" s="222"/>
      <c r="L192" s="90"/>
      <c r="M192" s="90"/>
      <c r="O192" s="205"/>
      <c r="Q192" s="893"/>
      <c r="R192" s="891"/>
    </row>
    <row r="193" spans="1:81" ht="24.6" customHeight="1" outlineLevel="2">
      <c r="A193" s="67"/>
      <c r="B193" s="68" t="s">
        <v>135</v>
      </c>
      <c r="C193" s="309">
        <v>1</v>
      </c>
      <c r="D193" s="72" t="s">
        <v>2</v>
      </c>
      <c r="E193" s="60"/>
      <c r="F193" s="89"/>
      <c r="G193" s="60"/>
      <c r="H193" s="89"/>
      <c r="I193" s="89"/>
      <c r="J193" s="356"/>
      <c r="K193" s="376"/>
      <c r="L193" s="118" t="e">
        <f>VLOOKUP($O193,#REF!,6,FALSE)</f>
        <v>#REF!</v>
      </c>
      <c r="M193" s="118" t="s">
        <v>3111</v>
      </c>
      <c r="O193" s="205" t="s">
        <v>2580</v>
      </c>
      <c r="Q193" s="893"/>
      <c r="R193" s="891"/>
    </row>
    <row r="194" spans="1:81" ht="24.6" customHeight="1" outlineLevel="2">
      <c r="A194" s="67"/>
      <c r="B194" s="68" t="s">
        <v>285</v>
      </c>
      <c r="C194" s="309">
        <v>2</v>
      </c>
      <c r="D194" s="72" t="s">
        <v>2</v>
      </c>
      <c r="E194" s="60"/>
      <c r="F194" s="89"/>
      <c r="G194" s="60"/>
      <c r="H194" s="89"/>
      <c r="I194" s="89"/>
      <c r="J194" s="356"/>
      <c r="K194" s="376"/>
      <c r="L194" s="118" t="e">
        <f>VLOOKUP($O194,#REF!,6,FALSE)</f>
        <v>#REF!</v>
      </c>
      <c r="M194" s="118" t="e">
        <f>VLOOKUP($O194,#REF!,7,FALSE)</f>
        <v>#REF!</v>
      </c>
      <c r="O194" s="205" t="s">
        <v>2560</v>
      </c>
      <c r="Q194" s="893"/>
      <c r="R194" s="891"/>
    </row>
    <row r="195" spans="1:81" ht="24.6" customHeight="1" outlineLevel="2">
      <c r="A195" s="67"/>
      <c r="B195" s="68" t="s">
        <v>314</v>
      </c>
      <c r="C195" s="309">
        <v>1</v>
      </c>
      <c r="D195" s="72" t="s">
        <v>2</v>
      </c>
      <c r="E195" s="60"/>
      <c r="F195" s="89"/>
      <c r="G195" s="60"/>
      <c r="H195" s="89"/>
      <c r="I195" s="89"/>
      <c r="J195" s="356"/>
      <c r="K195" s="376"/>
      <c r="L195" s="118" t="e">
        <f>VLOOKUP($O195,#REF!,6,FALSE)</f>
        <v>#REF!</v>
      </c>
      <c r="M195" s="118" t="e">
        <f>VLOOKUP($O195,#REF!,7,FALSE)</f>
        <v>#REF!</v>
      </c>
      <c r="O195" s="205" t="s">
        <v>2581</v>
      </c>
      <c r="Q195" s="893"/>
      <c r="R195" s="891"/>
    </row>
    <row r="196" spans="1:81" ht="24.6" customHeight="1" outlineLevel="2">
      <c r="A196" s="67"/>
      <c r="B196" s="68" t="s">
        <v>2842</v>
      </c>
      <c r="C196" s="309">
        <v>1</v>
      </c>
      <c r="D196" s="72" t="s">
        <v>1627</v>
      </c>
      <c r="E196" s="319"/>
      <c r="F196" s="89"/>
      <c r="G196" s="319"/>
      <c r="H196" s="89"/>
      <c r="I196" s="66"/>
      <c r="J196" s="222"/>
      <c r="K196" s="357"/>
      <c r="L196" s="118" t="s">
        <v>3111</v>
      </c>
      <c r="M196" s="118" t="s">
        <v>3111</v>
      </c>
      <c r="N196" s="357"/>
      <c r="O196" s="205"/>
      <c r="P196" s="357"/>
      <c r="Q196" s="893"/>
      <c r="R196" s="891"/>
      <c r="S196" s="357"/>
      <c r="T196" s="357"/>
      <c r="U196" s="357"/>
      <c r="V196" s="357"/>
      <c r="W196" s="357"/>
      <c r="X196" s="357"/>
      <c r="Y196" s="357"/>
      <c r="Z196" s="357"/>
      <c r="AA196" s="357"/>
      <c r="AB196" s="357"/>
      <c r="AC196" s="357"/>
      <c r="AD196" s="357"/>
      <c r="AE196" s="357"/>
      <c r="AF196" s="357"/>
      <c r="AG196" s="357"/>
      <c r="AH196" s="357"/>
      <c r="AI196" s="357"/>
      <c r="AJ196" s="357"/>
      <c r="AK196" s="357"/>
      <c r="AL196" s="357"/>
      <c r="AM196" s="357"/>
      <c r="AN196" s="357"/>
      <c r="AO196" s="357"/>
      <c r="AP196" s="357"/>
      <c r="AQ196" s="357"/>
      <c r="AR196" s="357"/>
      <c r="AS196" s="357"/>
      <c r="AT196" s="357"/>
      <c r="AU196" s="357"/>
      <c r="AV196" s="357"/>
      <c r="AW196" s="357"/>
      <c r="AX196" s="357"/>
      <c r="AY196" s="357"/>
      <c r="AZ196" s="357"/>
      <c r="BA196" s="357"/>
      <c r="BB196" s="357"/>
      <c r="BC196" s="357"/>
      <c r="BD196" s="357"/>
      <c r="BE196" s="357"/>
      <c r="BF196" s="357"/>
      <c r="BG196" s="357"/>
      <c r="BH196" s="357"/>
      <c r="BI196" s="357"/>
      <c r="BJ196" s="357"/>
      <c r="BK196" s="357"/>
      <c r="BL196" s="357"/>
      <c r="BM196" s="357"/>
      <c r="BN196" s="357"/>
      <c r="BO196" s="357"/>
      <c r="BP196" s="357"/>
      <c r="BQ196" s="357"/>
      <c r="BR196" s="357"/>
      <c r="BS196" s="357"/>
      <c r="BT196" s="357"/>
      <c r="BU196" s="357"/>
      <c r="BV196" s="357"/>
      <c r="BW196" s="357"/>
      <c r="BX196" s="357"/>
      <c r="BY196" s="357"/>
      <c r="BZ196" s="357"/>
      <c r="CA196" s="357"/>
      <c r="CB196" s="357"/>
      <c r="CC196" s="357"/>
    </row>
    <row r="197" spans="1:81" ht="24.6" customHeight="1" outlineLevel="1">
      <c r="A197" s="608"/>
      <c r="B197" s="609" t="s">
        <v>139</v>
      </c>
      <c r="C197" s="544"/>
      <c r="D197" s="610"/>
      <c r="E197" s="611"/>
      <c r="F197" s="612"/>
      <c r="G197" s="611"/>
      <c r="H197" s="612"/>
      <c r="I197" s="612"/>
      <c r="J197" s="613"/>
      <c r="K197" s="357"/>
      <c r="L197" s="614"/>
      <c r="M197" s="615"/>
      <c r="N197" s="357"/>
      <c r="O197" s="616"/>
      <c r="P197" s="357"/>
      <c r="Q197" s="893"/>
      <c r="R197" s="891"/>
      <c r="S197" s="357"/>
      <c r="T197" s="357"/>
      <c r="U197" s="357"/>
      <c r="V197" s="357"/>
      <c r="W197" s="357"/>
      <c r="X197" s="357"/>
      <c r="Y197" s="357"/>
      <c r="Z197" s="357"/>
      <c r="AA197" s="357"/>
      <c r="AB197" s="357"/>
      <c r="AC197" s="357"/>
      <c r="AD197" s="357"/>
      <c r="AE197" s="357"/>
      <c r="AF197" s="357"/>
      <c r="AG197" s="357"/>
      <c r="AH197" s="357"/>
      <c r="AI197" s="357"/>
      <c r="AJ197" s="357"/>
      <c r="AK197" s="357"/>
      <c r="AL197" s="357"/>
      <c r="AM197" s="357"/>
      <c r="AN197" s="357"/>
      <c r="AO197" s="357"/>
      <c r="AP197" s="357"/>
      <c r="AQ197" s="357"/>
      <c r="AR197" s="357"/>
      <c r="AS197" s="357"/>
      <c r="AT197" s="357"/>
      <c r="AU197" s="357"/>
      <c r="AV197" s="357"/>
      <c r="AW197" s="357"/>
      <c r="AX197" s="357"/>
      <c r="AY197" s="357"/>
      <c r="AZ197" s="357"/>
      <c r="BA197" s="357"/>
      <c r="BB197" s="357"/>
      <c r="BC197" s="357"/>
      <c r="BD197" s="357"/>
      <c r="BE197" s="357"/>
      <c r="BF197" s="357"/>
      <c r="BG197" s="357"/>
      <c r="BH197" s="357"/>
      <c r="BI197" s="357"/>
      <c r="BJ197" s="357"/>
      <c r="BK197" s="357"/>
      <c r="BL197" s="357"/>
      <c r="BM197" s="357"/>
      <c r="BN197" s="357"/>
      <c r="BO197" s="357"/>
      <c r="BP197" s="357"/>
      <c r="BQ197" s="357"/>
      <c r="BR197" s="357"/>
      <c r="BS197" s="357"/>
      <c r="BT197" s="357"/>
      <c r="BU197" s="357"/>
      <c r="BV197" s="357"/>
      <c r="BW197" s="357"/>
      <c r="BX197" s="357"/>
      <c r="BY197" s="357"/>
      <c r="BZ197" s="357"/>
      <c r="CA197" s="357"/>
      <c r="CB197" s="357"/>
      <c r="CC197" s="357"/>
    </row>
    <row r="198" spans="1:81" ht="24.6" customHeight="1" outlineLevel="1">
      <c r="A198" s="227">
        <v>2.8</v>
      </c>
      <c r="B198" s="234" t="s">
        <v>281</v>
      </c>
      <c r="C198" s="126"/>
      <c r="D198" s="220"/>
      <c r="E198" s="317"/>
      <c r="F198" s="125"/>
      <c r="G198" s="317"/>
      <c r="H198" s="125"/>
      <c r="I198" s="127"/>
      <c r="J198" s="218"/>
      <c r="L198" s="147"/>
      <c r="M198" s="147"/>
      <c r="O198" s="221"/>
      <c r="Q198" s="893"/>
      <c r="R198" s="891"/>
    </row>
    <row r="199" spans="1:81" ht="24.6" customHeight="1" outlineLevel="2">
      <c r="A199" s="67"/>
      <c r="B199" s="69" t="s">
        <v>316</v>
      </c>
      <c r="C199" s="70"/>
      <c r="D199" s="74"/>
      <c r="E199" s="318"/>
      <c r="F199" s="71"/>
      <c r="G199" s="318"/>
      <c r="H199" s="71"/>
      <c r="I199" s="58"/>
      <c r="J199" s="222"/>
      <c r="L199" s="90"/>
      <c r="M199" s="90"/>
      <c r="O199" s="205"/>
      <c r="Q199" s="893"/>
      <c r="R199" s="891"/>
    </row>
    <row r="200" spans="1:81" ht="24.6" customHeight="1" outlineLevel="2">
      <c r="A200" s="67"/>
      <c r="B200" s="68" t="s">
        <v>282</v>
      </c>
      <c r="C200" s="118">
        <v>1</v>
      </c>
      <c r="D200" s="72" t="s">
        <v>2</v>
      </c>
      <c r="E200" s="60"/>
      <c r="F200" s="89"/>
      <c r="G200" s="60"/>
      <c r="H200" s="89"/>
      <c r="I200" s="89"/>
      <c r="J200" s="356"/>
      <c r="K200" s="376"/>
      <c r="L200" s="118" t="s">
        <v>3112</v>
      </c>
      <c r="M200" s="118" t="s">
        <v>3112</v>
      </c>
      <c r="O200" s="205" t="s">
        <v>2582</v>
      </c>
      <c r="Q200" s="893"/>
      <c r="R200" s="891"/>
    </row>
    <row r="201" spans="1:81" ht="24.6" customHeight="1" outlineLevel="2">
      <c r="A201" s="67"/>
      <c r="B201" s="68" t="s">
        <v>317</v>
      </c>
      <c r="C201" s="118">
        <v>1</v>
      </c>
      <c r="D201" s="72" t="s">
        <v>2</v>
      </c>
      <c r="E201" s="60"/>
      <c r="F201" s="89"/>
      <c r="G201" s="60"/>
      <c r="H201" s="89"/>
      <c r="I201" s="89"/>
      <c r="J201" s="356"/>
      <c r="K201" s="376"/>
      <c r="L201" s="118" t="e">
        <f>VLOOKUP($O201,#REF!,6,FALSE)</f>
        <v>#REF!</v>
      </c>
      <c r="M201" s="118" t="e">
        <f>VLOOKUP($O201,#REF!,7,FALSE)</f>
        <v>#REF!</v>
      </c>
      <c r="O201" s="205" t="s">
        <v>2583</v>
      </c>
      <c r="Q201" s="893"/>
      <c r="R201" s="891"/>
    </row>
    <row r="202" spans="1:81" ht="24.6" customHeight="1" outlineLevel="2">
      <c r="A202" s="67"/>
      <c r="B202" s="69" t="s">
        <v>315</v>
      </c>
      <c r="C202" s="70"/>
      <c r="D202" s="74"/>
      <c r="E202" s="318"/>
      <c r="F202" s="71"/>
      <c r="G202" s="318"/>
      <c r="H202" s="71"/>
      <c r="I202" s="58"/>
      <c r="J202" s="222"/>
      <c r="L202" s="90"/>
      <c r="M202" s="90"/>
      <c r="O202" s="205"/>
      <c r="Q202" s="893"/>
      <c r="R202" s="891"/>
    </row>
    <row r="203" spans="1:81" ht="24.6" customHeight="1" outlineLevel="2">
      <c r="A203" s="67"/>
      <c r="B203" s="68" t="s">
        <v>135</v>
      </c>
      <c r="C203" s="118">
        <v>1</v>
      </c>
      <c r="D203" s="72" t="s">
        <v>2</v>
      </c>
      <c r="E203" s="60"/>
      <c r="F203" s="89"/>
      <c r="G203" s="60"/>
      <c r="H203" s="89"/>
      <c r="I203" s="89"/>
      <c r="J203" s="356"/>
      <c r="K203" s="376"/>
      <c r="L203" s="118" t="e">
        <f>VLOOKUP($O203,#REF!,6,FALSE)</f>
        <v>#REF!</v>
      </c>
      <c r="M203" s="118" t="s">
        <v>3112</v>
      </c>
      <c r="O203" s="205" t="s">
        <v>2584</v>
      </c>
      <c r="Q203" s="893"/>
      <c r="R203" s="891"/>
    </row>
    <row r="204" spans="1:81" ht="24.6" customHeight="1" outlineLevel="2">
      <c r="A204" s="67"/>
      <c r="B204" s="68" t="s">
        <v>318</v>
      </c>
      <c r="C204" s="118">
        <v>1</v>
      </c>
      <c r="D204" s="72" t="s">
        <v>2</v>
      </c>
      <c r="E204" s="60"/>
      <c r="F204" s="89"/>
      <c r="G204" s="60"/>
      <c r="H204" s="89"/>
      <c r="I204" s="89"/>
      <c r="J204" s="356"/>
      <c r="K204" s="376"/>
      <c r="L204" s="118" t="e">
        <f>VLOOKUP($O204,#REF!,6,FALSE)</f>
        <v>#REF!</v>
      </c>
      <c r="M204" s="118" t="e">
        <f>VLOOKUP($O204,#REF!,7,FALSE)</f>
        <v>#REF!</v>
      </c>
      <c r="O204" s="205" t="s">
        <v>2585</v>
      </c>
      <c r="Q204" s="893"/>
      <c r="R204" s="891"/>
    </row>
    <row r="205" spans="1:81" ht="24.6" customHeight="1" outlineLevel="2">
      <c r="A205" s="67"/>
      <c r="B205" s="68" t="s">
        <v>296</v>
      </c>
      <c r="C205" s="118">
        <v>2</v>
      </c>
      <c r="D205" s="72" t="s">
        <v>2</v>
      </c>
      <c r="E205" s="60"/>
      <c r="F205" s="89"/>
      <c r="G205" s="60"/>
      <c r="H205" s="89"/>
      <c r="I205" s="89"/>
      <c r="J205" s="356"/>
      <c r="K205" s="376"/>
      <c r="L205" s="118" t="e">
        <f>VLOOKUP($O205,#REF!,6,FALSE)</f>
        <v>#REF!</v>
      </c>
      <c r="M205" s="118" t="e">
        <f>VLOOKUP($O205,#REF!,7,FALSE)</f>
        <v>#REF!</v>
      </c>
      <c r="O205" s="205" t="s">
        <v>2565</v>
      </c>
      <c r="Q205" s="893"/>
      <c r="R205" s="891"/>
    </row>
    <row r="206" spans="1:81" ht="24.6" customHeight="1" outlineLevel="2">
      <c r="A206" s="67"/>
      <c r="B206" s="68" t="s">
        <v>314</v>
      </c>
      <c r="C206" s="118">
        <v>2</v>
      </c>
      <c r="D206" s="72" t="s">
        <v>2</v>
      </c>
      <c r="E206" s="60"/>
      <c r="F206" s="89"/>
      <c r="G206" s="60"/>
      <c r="H206" s="89"/>
      <c r="I206" s="89"/>
      <c r="J206" s="356"/>
      <c r="K206" s="376"/>
      <c r="L206" s="118" t="e">
        <f>VLOOKUP($O206,#REF!,6,FALSE)</f>
        <v>#REF!</v>
      </c>
      <c r="M206" s="118" t="e">
        <f>VLOOKUP($O206,#REF!,7,FALSE)</f>
        <v>#REF!</v>
      </c>
      <c r="O206" s="205" t="s">
        <v>2581</v>
      </c>
      <c r="Q206" s="893"/>
      <c r="R206" s="891"/>
    </row>
    <row r="207" spans="1:81" ht="24.6" customHeight="1" outlineLevel="2">
      <c r="A207" s="67"/>
      <c r="B207" s="68" t="s">
        <v>2842</v>
      </c>
      <c r="C207" s="118">
        <v>1</v>
      </c>
      <c r="D207" s="72" t="s">
        <v>1627</v>
      </c>
      <c r="E207" s="319"/>
      <c r="F207" s="89"/>
      <c r="G207" s="319"/>
      <c r="H207" s="89"/>
      <c r="I207" s="66"/>
      <c r="J207" s="222"/>
      <c r="K207" s="357"/>
      <c r="L207" s="118" t="s">
        <v>3112</v>
      </c>
      <c r="M207" s="118" t="s">
        <v>3112</v>
      </c>
      <c r="N207" s="357"/>
      <c r="O207" s="205"/>
      <c r="P207" s="357"/>
      <c r="Q207" s="893"/>
      <c r="R207" s="891"/>
      <c r="S207" s="357"/>
      <c r="T207" s="357"/>
      <c r="U207" s="357"/>
      <c r="V207" s="357"/>
      <c r="W207" s="357"/>
      <c r="X207" s="357"/>
      <c r="Y207" s="357"/>
      <c r="Z207" s="357"/>
      <c r="AA207" s="357"/>
      <c r="AB207" s="357"/>
      <c r="AC207" s="357"/>
      <c r="AD207" s="357"/>
      <c r="AE207" s="357"/>
      <c r="AF207" s="357"/>
      <c r="AG207" s="357"/>
      <c r="AH207" s="357"/>
      <c r="AI207" s="357"/>
      <c r="AJ207" s="357"/>
      <c r="AK207" s="357"/>
      <c r="AL207" s="357"/>
      <c r="AM207" s="357"/>
      <c r="AN207" s="357"/>
      <c r="AO207" s="357"/>
      <c r="AP207" s="357"/>
      <c r="AQ207" s="357"/>
      <c r="AR207" s="357"/>
      <c r="AS207" s="357"/>
      <c r="AT207" s="357"/>
      <c r="AU207" s="357"/>
      <c r="AV207" s="357"/>
      <c r="AW207" s="357"/>
      <c r="AX207" s="357"/>
      <c r="AY207" s="357"/>
      <c r="AZ207" s="357"/>
      <c r="BA207" s="357"/>
      <c r="BB207" s="357"/>
      <c r="BC207" s="357"/>
      <c r="BD207" s="357"/>
      <c r="BE207" s="357"/>
      <c r="BF207" s="357"/>
      <c r="BG207" s="357"/>
      <c r="BH207" s="357"/>
      <c r="BI207" s="357"/>
      <c r="BJ207" s="357"/>
      <c r="BK207" s="357"/>
      <c r="BL207" s="357"/>
      <c r="BM207" s="357"/>
      <c r="BN207" s="357"/>
      <c r="BO207" s="357"/>
      <c r="BP207" s="357"/>
      <c r="BQ207" s="357"/>
      <c r="BR207" s="357"/>
      <c r="BS207" s="357"/>
      <c r="BT207" s="357"/>
      <c r="BU207" s="357"/>
      <c r="BV207" s="357"/>
      <c r="BW207" s="357"/>
      <c r="BX207" s="357"/>
      <c r="BY207" s="357"/>
      <c r="BZ207" s="357"/>
      <c r="CA207" s="357"/>
      <c r="CB207" s="357"/>
      <c r="CC207" s="357"/>
    </row>
    <row r="208" spans="1:81" ht="24.6" customHeight="1" outlineLevel="1">
      <c r="A208" s="608"/>
      <c r="B208" s="609" t="s">
        <v>140</v>
      </c>
      <c r="C208" s="544"/>
      <c r="D208" s="610"/>
      <c r="E208" s="611"/>
      <c r="F208" s="612"/>
      <c r="G208" s="611"/>
      <c r="H208" s="612"/>
      <c r="I208" s="612"/>
      <c r="J208" s="613"/>
      <c r="K208" s="357"/>
      <c r="L208" s="614"/>
      <c r="M208" s="614"/>
      <c r="N208" s="357"/>
      <c r="O208" s="616"/>
      <c r="P208" s="357"/>
      <c r="Q208" s="893"/>
      <c r="R208" s="891"/>
      <c r="S208" s="357"/>
      <c r="T208" s="357"/>
      <c r="U208" s="357"/>
      <c r="V208" s="357"/>
      <c r="W208" s="357"/>
      <c r="X208" s="357"/>
      <c r="Y208" s="357"/>
      <c r="Z208" s="357"/>
      <c r="AA208" s="357"/>
      <c r="AB208" s="357"/>
      <c r="AC208" s="357"/>
      <c r="AD208" s="357"/>
      <c r="AE208" s="357"/>
      <c r="AF208" s="357"/>
      <c r="AG208" s="357"/>
      <c r="AH208" s="357"/>
      <c r="AI208" s="357"/>
      <c r="AJ208" s="357"/>
      <c r="AK208" s="357"/>
      <c r="AL208" s="357"/>
      <c r="AM208" s="357"/>
      <c r="AN208" s="357"/>
      <c r="AO208" s="357"/>
      <c r="AP208" s="357"/>
      <c r="AQ208" s="357"/>
      <c r="AR208" s="357"/>
      <c r="AS208" s="357"/>
      <c r="AT208" s="357"/>
      <c r="AU208" s="357"/>
      <c r="AV208" s="357"/>
      <c r="AW208" s="357"/>
      <c r="AX208" s="357"/>
      <c r="AY208" s="357"/>
      <c r="AZ208" s="357"/>
      <c r="BA208" s="357"/>
      <c r="BB208" s="357"/>
      <c r="BC208" s="357"/>
      <c r="BD208" s="357"/>
      <c r="BE208" s="357"/>
      <c r="BF208" s="357"/>
      <c r="BG208" s="357"/>
      <c r="BH208" s="357"/>
      <c r="BI208" s="357"/>
      <c r="BJ208" s="357"/>
      <c r="BK208" s="357"/>
      <c r="BL208" s="357"/>
      <c r="BM208" s="357"/>
      <c r="BN208" s="357"/>
      <c r="BO208" s="357"/>
      <c r="BP208" s="357"/>
      <c r="BQ208" s="357"/>
      <c r="BR208" s="357"/>
      <c r="BS208" s="357"/>
      <c r="BT208" s="357"/>
      <c r="BU208" s="357"/>
      <c r="BV208" s="357"/>
      <c r="BW208" s="357"/>
      <c r="BX208" s="357"/>
      <c r="BY208" s="357"/>
      <c r="BZ208" s="357"/>
      <c r="CA208" s="357"/>
      <c r="CB208" s="357"/>
      <c r="CC208" s="357"/>
    </row>
    <row r="209" spans="1:18" ht="24.6" customHeight="1">
      <c r="A209" s="608"/>
      <c r="B209" s="609" t="s">
        <v>1374</v>
      </c>
      <c r="C209" s="544"/>
      <c r="D209" s="610"/>
      <c r="E209" s="611"/>
      <c r="F209" s="544"/>
      <c r="G209" s="611"/>
      <c r="H209" s="544"/>
      <c r="I209" s="544"/>
      <c r="J209" s="613"/>
      <c r="L209" s="614"/>
      <c r="M209" s="614"/>
      <c r="O209" s="616"/>
      <c r="Q209" s="893"/>
      <c r="R209" s="891"/>
    </row>
    <row r="210" spans="1:18" ht="24.6" customHeight="1">
      <c r="A210" s="219">
        <v>3</v>
      </c>
      <c r="B210" s="216" t="s">
        <v>20</v>
      </c>
      <c r="C210" s="126"/>
      <c r="D210" s="231"/>
      <c r="E210" s="317"/>
      <c r="F210" s="125"/>
      <c r="G210" s="317"/>
      <c r="H210" s="125"/>
      <c r="I210" s="126"/>
      <c r="J210" s="232"/>
      <c r="L210" s="124"/>
      <c r="M210" s="124"/>
      <c r="O210" s="206"/>
      <c r="Q210" s="893"/>
      <c r="R210" s="891"/>
    </row>
    <row r="211" spans="1:18" ht="24.6" customHeight="1" outlineLevel="1">
      <c r="A211" s="227">
        <v>3.1</v>
      </c>
      <c r="B211" s="216" t="s">
        <v>141</v>
      </c>
      <c r="C211" s="126"/>
      <c r="D211" s="220"/>
      <c r="E211" s="317"/>
      <c r="F211" s="125"/>
      <c r="G211" s="317"/>
      <c r="H211" s="125"/>
      <c r="I211" s="126"/>
      <c r="J211" s="218"/>
      <c r="L211" s="124"/>
      <c r="M211" s="124"/>
      <c r="O211" s="206"/>
      <c r="Q211" s="893"/>
      <c r="R211" s="891"/>
    </row>
    <row r="212" spans="1:18" ht="24.6" customHeight="1" outlineLevel="2">
      <c r="A212" s="67"/>
      <c r="B212" s="68" t="s">
        <v>331</v>
      </c>
      <c r="C212" s="118">
        <v>1</v>
      </c>
      <c r="D212" s="72" t="s">
        <v>2</v>
      </c>
      <c r="E212" s="60"/>
      <c r="F212" s="89"/>
      <c r="G212" s="60"/>
      <c r="H212" s="89"/>
      <c r="I212" s="89"/>
      <c r="J212" s="356"/>
      <c r="K212" s="376"/>
      <c r="L212" s="118" t="s">
        <v>3112</v>
      </c>
      <c r="M212" s="118" t="s">
        <v>3112</v>
      </c>
      <c r="O212" s="205" t="s">
        <v>2586</v>
      </c>
      <c r="Q212" s="893"/>
      <c r="R212" s="891"/>
    </row>
    <row r="213" spans="1:18" ht="24.6" customHeight="1" outlineLevel="2">
      <c r="A213" s="67"/>
      <c r="B213" s="68" t="s">
        <v>142</v>
      </c>
      <c r="C213" s="118">
        <v>16</v>
      </c>
      <c r="D213" s="72" t="s">
        <v>2</v>
      </c>
      <c r="E213" s="60"/>
      <c r="F213" s="89"/>
      <c r="G213" s="60"/>
      <c r="H213" s="89"/>
      <c r="I213" s="89"/>
      <c r="J213" s="356"/>
      <c r="K213" s="376"/>
      <c r="L213" s="118" t="e">
        <f>VLOOKUP($O213,#REF!,6,FALSE)</f>
        <v>#REF!</v>
      </c>
      <c r="M213" s="118" t="e">
        <f>VLOOKUP($O213,#REF!,7,FALSE)</f>
        <v>#REF!</v>
      </c>
      <c r="O213" s="205" t="s">
        <v>2587</v>
      </c>
      <c r="Q213" s="893"/>
      <c r="R213" s="891"/>
    </row>
    <row r="214" spans="1:18" ht="24.6" customHeight="1" outlineLevel="2">
      <c r="A214" s="67"/>
      <c r="B214" s="68" t="s">
        <v>143</v>
      </c>
      <c r="C214" s="118">
        <v>5</v>
      </c>
      <c r="D214" s="72" t="s">
        <v>2</v>
      </c>
      <c r="E214" s="60"/>
      <c r="F214" s="89"/>
      <c r="G214" s="60"/>
      <c r="H214" s="89"/>
      <c r="I214" s="89"/>
      <c r="J214" s="356"/>
      <c r="K214" s="376"/>
      <c r="L214" s="118" t="e">
        <f>VLOOKUP($O214,#REF!,6,FALSE)</f>
        <v>#REF!</v>
      </c>
      <c r="M214" s="118" t="e">
        <f>VLOOKUP($O214,#REF!,7,FALSE)</f>
        <v>#REF!</v>
      </c>
      <c r="O214" s="205" t="s">
        <v>2588</v>
      </c>
      <c r="Q214" s="893"/>
      <c r="R214" s="891"/>
    </row>
    <row r="215" spans="1:18" ht="24.6" customHeight="1" outlineLevel="2">
      <c r="A215" s="67"/>
      <c r="B215" s="68" t="s">
        <v>146</v>
      </c>
      <c r="C215" s="118">
        <v>2</v>
      </c>
      <c r="D215" s="72" t="s">
        <v>2</v>
      </c>
      <c r="E215" s="60"/>
      <c r="F215" s="89"/>
      <c r="G215" s="60"/>
      <c r="H215" s="89"/>
      <c r="I215" s="89"/>
      <c r="J215" s="356"/>
      <c r="K215" s="376"/>
      <c r="L215" s="118" t="e">
        <f>VLOOKUP($O215,#REF!,6,FALSE)</f>
        <v>#REF!</v>
      </c>
      <c r="M215" s="118" t="e">
        <f>VLOOKUP($O215,#REF!,7,FALSE)</f>
        <v>#REF!</v>
      </c>
      <c r="O215" s="205" t="s">
        <v>2589</v>
      </c>
      <c r="Q215" s="893"/>
      <c r="R215" s="891"/>
    </row>
    <row r="216" spans="1:18" ht="24.6" customHeight="1" outlineLevel="2">
      <c r="A216" s="67"/>
      <c r="B216" s="68" t="s">
        <v>42</v>
      </c>
      <c r="C216" s="118">
        <v>12</v>
      </c>
      <c r="D216" s="72" t="s">
        <v>2</v>
      </c>
      <c r="E216" s="60"/>
      <c r="F216" s="89"/>
      <c r="G216" s="60"/>
      <c r="H216" s="89"/>
      <c r="I216" s="89"/>
      <c r="J216" s="356"/>
      <c r="K216" s="376"/>
      <c r="L216" s="118" t="e">
        <f>VLOOKUP($O216,#REF!,6,FALSE)</f>
        <v>#REF!</v>
      </c>
      <c r="M216" s="118" t="e">
        <f>VLOOKUP($O216,#REF!,7,FALSE)</f>
        <v>#REF!</v>
      </c>
      <c r="O216" s="205" t="s">
        <v>2590</v>
      </c>
      <c r="Q216" s="893"/>
      <c r="R216" s="891"/>
    </row>
    <row r="217" spans="1:18" ht="24.6" customHeight="1" outlineLevel="2">
      <c r="A217" s="67"/>
      <c r="B217" s="68" t="s">
        <v>330</v>
      </c>
      <c r="C217" s="118">
        <v>1</v>
      </c>
      <c r="D217" s="72" t="s">
        <v>2</v>
      </c>
      <c r="E217" s="60"/>
      <c r="F217" s="89"/>
      <c r="G217" s="60"/>
      <c r="H217" s="89"/>
      <c r="I217" s="89"/>
      <c r="J217" s="356"/>
      <c r="K217" s="376"/>
      <c r="L217" s="118" t="s">
        <v>3112</v>
      </c>
      <c r="M217" s="118" t="s">
        <v>3112</v>
      </c>
      <c r="O217" s="205" t="s">
        <v>2591</v>
      </c>
      <c r="Q217" s="893"/>
      <c r="R217" s="891"/>
    </row>
    <row r="218" spans="1:18" ht="24.6" customHeight="1" outlineLevel="2">
      <c r="A218" s="67"/>
      <c r="B218" s="68" t="s">
        <v>142</v>
      </c>
      <c r="C218" s="118">
        <v>3</v>
      </c>
      <c r="D218" s="72" t="s">
        <v>2</v>
      </c>
      <c r="E218" s="60"/>
      <c r="F218" s="89"/>
      <c r="G218" s="60"/>
      <c r="H218" s="89"/>
      <c r="I218" s="89"/>
      <c r="J218" s="356"/>
      <c r="K218" s="376"/>
      <c r="L218" s="118" t="e">
        <f>VLOOKUP($O218,#REF!,6,FALSE)</f>
        <v>#REF!</v>
      </c>
      <c r="M218" s="118" t="e">
        <f>VLOOKUP($O218,#REF!,7,FALSE)</f>
        <v>#REF!</v>
      </c>
      <c r="O218" s="205" t="s">
        <v>2587</v>
      </c>
      <c r="Q218" s="893"/>
      <c r="R218" s="891"/>
    </row>
    <row r="219" spans="1:18" ht="24.6" customHeight="1" outlineLevel="2">
      <c r="A219" s="67"/>
      <c r="B219" s="68" t="s">
        <v>143</v>
      </c>
      <c r="C219" s="118">
        <v>6</v>
      </c>
      <c r="D219" s="72" t="s">
        <v>2</v>
      </c>
      <c r="E219" s="60"/>
      <c r="F219" s="89"/>
      <c r="G219" s="60"/>
      <c r="H219" s="89"/>
      <c r="I219" s="89"/>
      <c r="J219" s="356"/>
      <c r="K219" s="376"/>
      <c r="L219" s="118" t="e">
        <f>VLOOKUP($O219,#REF!,6,FALSE)</f>
        <v>#REF!</v>
      </c>
      <c r="M219" s="118" t="e">
        <f>VLOOKUP($O219,#REF!,7,FALSE)</f>
        <v>#REF!</v>
      </c>
      <c r="O219" s="205" t="s">
        <v>2588</v>
      </c>
      <c r="Q219" s="893"/>
      <c r="R219" s="891"/>
    </row>
    <row r="220" spans="1:18" ht="24.6" customHeight="1" outlineLevel="2">
      <c r="A220" s="67"/>
      <c r="B220" s="68" t="s">
        <v>144</v>
      </c>
      <c r="C220" s="118">
        <v>2</v>
      </c>
      <c r="D220" s="72" t="s">
        <v>2</v>
      </c>
      <c r="E220" s="60"/>
      <c r="F220" s="89"/>
      <c r="G220" s="60"/>
      <c r="H220" s="89"/>
      <c r="I220" s="89"/>
      <c r="J220" s="356"/>
      <c r="K220" s="376"/>
      <c r="L220" s="118" t="e">
        <f>VLOOKUP($O220,#REF!,6,FALSE)</f>
        <v>#REF!</v>
      </c>
      <c r="M220" s="118" t="e">
        <f>VLOOKUP($O220,#REF!,7,FALSE)</f>
        <v>#REF!</v>
      </c>
      <c r="O220" s="205" t="s">
        <v>2592</v>
      </c>
      <c r="Q220" s="893"/>
      <c r="R220" s="891"/>
    </row>
    <row r="221" spans="1:18" ht="24.6" customHeight="1" outlineLevel="2">
      <c r="A221" s="67"/>
      <c r="B221" s="68" t="s">
        <v>42</v>
      </c>
      <c r="C221" s="118">
        <v>4</v>
      </c>
      <c r="D221" s="72" t="s">
        <v>2</v>
      </c>
      <c r="E221" s="60"/>
      <c r="F221" s="89"/>
      <c r="G221" s="60"/>
      <c r="H221" s="89"/>
      <c r="I221" s="89"/>
      <c r="J221" s="356"/>
      <c r="K221" s="376"/>
      <c r="L221" s="118" t="e">
        <f>VLOOKUP($O221,#REF!,6,FALSE)</f>
        <v>#REF!</v>
      </c>
      <c r="M221" s="118" t="e">
        <f>VLOOKUP($O221,#REF!,7,FALSE)</f>
        <v>#REF!</v>
      </c>
      <c r="O221" s="205" t="s">
        <v>2590</v>
      </c>
      <c r="Q221" s="893"/>
      <c r="R221" s="891"/>
    </row>
    <row r="222" spans="1:18" ht="24.6" customHeight="1" outlineLevel="2">
      <c r="A222" s="67"/>
      <c r="B222" s="68" t="s">
        <v>329</v>
      </c>
      <c r="C222" s="118">
        <v>1</v>
      </c>
      <c r="D222" s="72" t="s">
        <v>2</v>
      </c>
      <c r="E222" s="60"/>
      <c r="F222" s="89"/>
      <c r="G222" s="60"/>
      <c r="H222" s="89"/>
      <c r="I222" s="89"/>
      <c r="J222" s="356"/>
      <c r="K222" s="376"/>
      <c r="L222" s="118" t="s">
        <v>3112</v>
      </c>
      <c r="M222" s="118" t="s">
        <v>3112</v>
      </c>
      <c r="O222" s="205" t="s">
        <v>2593</v>
      </c>
      <c r="Q222" s="893"/>
      <c r="R222" s="891"/>
    </row>
    <row r="223" spans="1:18" ht="24.6" customHeight="1" outlineLevel="2">
      <c r="A223" s="67"/>
      <c r="B223" s="68" t="s">
        <v>142</v>
      </c>
      <c r="C223" s="118">
        <v>18</v>
      </c>
      <c r="D223" s="72" t="s">
        <v>2</v>
      </c>
      <c r="E223" s="60"/>
      <c r="F223" s="89"/>
      <c r="G223" s="60"/>
      <c r="H223" s="89"/>
      <c r="I223" s="89"/>
      <c r="J223" s="356"/>
      <c r="K223" s="376"/>
      <c r="L223" s="118" t="e">
        <f>VLOOKUP($O223,#REF!,6,FALSE)</f>
        <v>#REF!</v>
      </c>
      <c r="M223" s="118" t="e">
        <f>VLOOKUP($O223,#REF!,7,FALSE)</f>
        <v>#REF!</v>
      </c>
      <c r="O223" s="205" t="s">
        <v>2587</v>
      </c>
      <c r="Q223" s="893"/>
      <c r="R223" s="891"/>
    </row>
    <row r="224" spans="1:18" ht="24.6" customHeight="1" outlineLevel="2">
      <c r="A224" s="67"/>
      <c r="B224" s="68" t="s">
        <v>146</v>
      </c>
      <c r="C224" s="118">
        <v>2</v>
      </c>
      <c r="D224" s="72" t="s">
        <v>2</v>
      </c>
      <c r="E224" s="60"/>
      <c r="F224" s="89"/>
      <c r="G224" s="60"/>
      <c r="H224" s="89"/>
      <c r="I224" s="89"/>
      <c r="J224" s="356"/>
      <c r="K224" s="376"/>
      <c r="L224" s="118" t="e">
        <f>VLOOKUP($O224,#REF!,6,FALSE)</f>
        <v>#REF!</v>
      </c>
      <c r="M224" s="118" t="e">
        <f>VLOOKUP($O224,#REF!,7,FALSE)</f>
        <v>#REF!</v>
      </c>
      <c r="O224" s="205" t="s">
        <v>2589</v>
      </c>
      <c r="Q224" s="893"/>
      <c r="R224" s="891"/>
    </row>
    <row r="225" spans="1:18" ht="24.6" customHeight="1" outlineLevel="2">
      <c r="A225" s="67"/>
      <c r="B225" s="68" t="s">
        <v>320</v>
      </c>
      <c r="C225" s="118">
        <v>1</v>
      </c>
      <c r="D225" s="72" t="s">
        <v>2</v>
      </c>
      <c r="E225" s="60"/>
      <c r="F225" s="89"/>
      <c r="G225" s="60"/>
      <c r="H225" s="89"/>
      <c r="I225" s="89"/>
      <c r="J225" s="356"/>
      <c r="K225" s="376"/>
      <c r="L225" s="118" t="e">
        <f>VLOOKUP($O225,#REF!,6,FALSE)</f>
        <v>#REF!</v>
      </c>
      <c r="M225" s="118" t="e">
        <f>VLOOKUP($O225,#REF!,7,FALSE)</f>
        <v>#REF!</v>
      </c>
      <c r="O225" s="205" t="s">
        <v>2594</v>
      </c>
      <c r="Q225" s="893"/>
      <c r="R225" s="891"/>
    </row>
    <row r="226" spans="1:18" ht="24.6" customHeight="1" outlineLevel="2">
      <c r="A226" s="67"/>
      <c r="B226" s="68" t="s">
        <v>42</v>
      </c>
      <c r="C226" s="118">
        <v>8</v>
      </c>
      <c r="D226" s="72" t="s">
        <v>2</v>
      </c>
      <c r="E226" s="60"/>
      <c r="F226" s="89"/>
      <c r="G226" s="60"/>
      <c r="H226" s="89"/>
      <c r="I226" s="89"/>
      <c r="J226" s="356"/>
      <c r="K226" s="376"/>
      <c r="L226" s="118" t="e">
        <f>VLOOKUP($O226,#REF!,6,FALSE)</f>
        <v>#REF!</v>
      </c>
      <c r="M226" s="118" t="e">
        <f>VLOOKUP($O226,#REF!,7,FALSE)</f>
        <v>#REF!</v>
      </c>
      <c r="O226" s="205" t="s">
        <v>2590</v>
      </c>
      <c r="Q226" s="893"/>
      <c r="R226" s="891"/>
    </row>
    <row r="227" spans="1:18" ht="24.6" customHeight="1" outlineLevel="2">
      <c r="A227" s="67"/>
      <c r="B227" s="68" t="s">
        <v>41</v>
      </c>
      <c r="C227" s="118">
        <v>4</v>
      </c>
      <c r="D227" s="72" t="s">
        <v>2</v>
      </c>
      <c r="E227" s="60"/>
      <c r="F227" s="89"/>
      <c r="G227" s="60"/>
      <c r="H227" s="89"/>
      <c r="I227" s="89"/>
      <c r="J227" s="356"/>
      <c r="K227" s="376"/>
      <c r="L227" s="118" t="e">
        <f>VLOOKUP($O227,#REF!,6,FALSE)</f>
        <v>#REF!</v>
      </c>
      <c r="M227" s="118" t="e">
        <f>VLOOKUP($O227,#REF!,7,FALSE)</f>
        <v>#REF!</v>
      </c>
      <c r="O227" s="205" t="s">
        <v>2595</v>
      </c>
      <c r="Q227" s="893"/>
      <c r="R227" s="891"/>
    </row>
    <row r="228" spans="1:18" ht="24.6" customHeight="1" outlineLevel="2">
      <c r="A228" s="67"/>
      <c r="B228" s="68" t="s">
        <v>328</v>
      </c>
      <c r="C228" s="118">
        <v>1</v>
      </c>
      <c r="D228" s="72" t="s">
        <v>2</v>
      </c>
      <c r="E228" s="60"/>
      <c r="F228" s="89"/>
      <c r="G228" s="60"/>
      <c r="H228" s="89"/>
      <c r="I228" s="89"/>
      <c r="J228" s="356"/>
      <c r="K228" s="376"/>
      <c r="L228" s="118" t="s">
        <v>3112</v>
      </c>
      <c r="M228" s="118" t="s">
        <v>3112</v>
      </c>
      <c r="O228" s="205" t="s">
        <v>2596</v>
      </c>
      <c r="Q228" s="893"/>
      <c r="R228" s="891"/>
    </row>
    <row r="229" spans="1:18" ht="24.6" customHeight="1" outlineLevel="2">
      <c r="A229" s="67"/>
      <c r="B229" s="68" t="s">
        <v>142</v>
      </c>
      <c r="C229" s="118">
        <v>4</v>
      </c>
      <c r="D229" s="72" t="s">
        <v>2</v>
      </c>
      <c r="E229" s="60"/>
      <c r="F229" s="89"/>
      <c r="G229" s="60"/>
      <c r="H229" s="89"/>
      <c r="I229" s="89"/>
      <c r="J229" s="356"/>
      <c r="K229" s="376"/>
      <c r="L229" s="118" t="e">
        <f>VLOOKUP($O229,#REF!,6,FALSE)</f>
        <v>#REF!</v>
      </c>
      <c r="M229" s="118" t="e">
        <f>VLOOKUP($O229,#REF!,7,FALSE)</f>
        <v>#REF!</v>
      </c>
      <c r="O229" s="205" t="s">
        <v>2587</v>
      </c>
      <c r="Q229" s="893"/>
      <c r="R229" s="891"/>
    </row>
    <row r="230" spans="1:18" ht="24.6" customHeight="1" outlineLevel="2">
      <c r="A230" s="67"/>
      <c r="B230" s="68" t="s">
        <v>143</v>
      </c>
      <c r="C230" s="118">
        <v>2</v>
      </c>
      <c r="D230" s="72" t="s">
        <v>2</v>
      </c>
      <c r="E230" s="60"/>
      <c r="F230" s="89"/>
      <c r="G230" s="60"/>
      <c r="H230" s="89"/>
      <c r="I230" s="89"/>
      <c r="J230" s="356"/>
      <c r="K230" s="376"/>
      <c r="L230" s="118" t="e">
        <f>VLOOKUP($O230,#REF!,6,FALSE)</f>
        <v>#REF!</v>
      </c>
      <c r="M230" s="118" t="e">
        <f>VLOOKUP($O230,#REF!,7,FALSE)</f>
        <v>#REF!</v>
      </c>
      <c r="O230" s="205" t="s">
        <v>2588</v>
      </c>
      <c r="Q230" s="893"/>
      <c r="R230" s="891"/>
    </row>
    <row r="231" spans="1:18" ht="24.6" customHeight="1" outlineLevel="2">
      <c r="A231" s="67"/>
      <c r="B231" s="68" t="s">
        <v>145</v>
      </c>
      <c r="C231" s="118">
        <v>3</v>
      </c>
      <c r="D231" s="72" t="s">
        <v>2</v>
      </c>
      <c r="E231" s="60"/>
      <c r="F231" s="89"/>
      <c r="G231" s="60"/>
      <c r="H231" s="89"/>
      <c r="I231" s="89"/>
      <c r="J231" s="356"/>
      <c r="K231" s="376"/>
      <c r="L231" s="118" t="e">
        <f>VLOOKUP($O231,#REF!,6,FALSE)</f>
        <v>#REF!</v>
      </c>
      <c r="M231" s="118" t="e">
        <f>VLOOKUP($O231,#REF!,7,FALSE)</f>
        <v>#REF!</v>
      </c>
      <c r="O231" s="205" t="s">
        <v>2597</v>
      </c>
      <c r="Q231" s="893"/>
      <c r="R231" s="891"/>
    </row>
    <row r="232" spans="1:18" ht="24.6" customHeight="1" outlineLevel="2">
      <c r="A232" s="67"/>
      <c r="B232" s="68" t="s">
        <v>146</v>
      </c>
      <c r="C232" s="118">
        <v>6</v>
      </c>
      <c r="D232" s="72" t="s">
        <v>2</v>
      </c>
      <c r="E232" s="60"/>
      <c r="F232" s="89"/>
      <c r="G232" s="60"/>
      <c r="H232" s="89"/>
      <c r="I232" s="89"/>
      <c r="J232" s="356"/>
      <c r="K232" s="376"/>
      <c r="L232" s="118" t="e">
        <f>VLOOKUP($O232,#REF!,6,FALSE)</f>
        <v>#REF!</v>
      </c>
      <c r="M232" s="118" t="e">
        <f>VLOOKUP($O232,#REF!,7,FALSE)</f>
        <v>#REF!</v>
      </c>
      <c r="O232" s="205" t="s">
        <v>2589</v>
      </c>
      <c r="Q232" s="893"/>
      <c r="R232" s="891"/>
    </row>
    <row r="233" spans="1:18" ht="24.6" customHeight="1" outlineLevel="2">
      <c r="A233" s="67"/>
      <c r="B233" s="68" t="s">
        <v>154</v>
      </c>
      <c r="C233" s="118">
        <v>1</v>
      </c>
      <c r="D233" s="72" t="s">
        <v>2</v>
      </c>
      <c r="E233" s="60"/>
      <c r="F233" s="89"/>
      <c r="G233" s="60"/>
      <c r="H233" s="89"/>
      <c r="I233" s="89"/>
      <c r="J233" s="356"/>
      <c r="K233" s="376"/>
      <c r="L233" s="118" t="e">
        <f>VLOOKUP($O233,#REF!,6,FALSE)</f>
        <v>#REF!</v>
      </c>
      <c r="M233" s="118" t="e">
        <f>VLOOKUP($O233,#REF!,7,FALSE)</f>
        <v>#REF!</v>
      </c>
      <c r="O233" s="205" t="s">
        <v>2598</v>
      </c>
      <c r="Q233" s="893"/>
      <c r="R233" s="891"/>
    </row>
    <row r="234" spans="1:18" ht="24.6" customHeight="1" outlineLevel="2">
      <c r="A234" s="67"/>
      <c r="B234" s="68" t="s">
        <v>327</v>
      </c>
      <c r="C234" s="118">
        <v>1</v>
      </c>
      <c r="D234" s="72" t="s">
        <v>2</v>
      </c>
      <c r="E234" s="60"/>
      <c r="F234" s="89"/>
      <c r="G234" s="60"/>
      <c r="H234" s="89"/>
      <c r="I234" s="89"/>
      <c r="J234" s="356"/>
      <c r="K234" s="376"/>
      <c r="L234" s="118" t="s">
        <v>3112</v>
      </c>
      <c r="M234" s="118" t="s">
        <v>3112</v>
      </c>
      <c r="O234" s="205" t="s">
        <v>2599</v>
      </c>
      <c r="Q234" s="893"/>
      <c r="R234" s="891"/>
    </row>
    <row r="235" spans="1:18" ht="24.6" customHeight="1" outlineLevel="2">
      <c r="A235" s="67"/>
      <c r="B235" s="68" t="s">
        <v>142</v>
      </c>
      <c r="C235" s="118">
        <v>21</v>
      </c>
      <c r="D235" s="72" t="s">
        <v>2</v>
      </c>
      <c r="E235" s="60"/>
      <c r="F235" s="89"/>
      <c r="G235" s="60"/>
      <c r="H235" s="89"/>
      <c r="I235" s="89"/>
      <c r="J235" s="356"/>
      <c r="K235" s="376"/>
      <c r="L235" s="118" t="e">
        <f>VLOOKUP($O235,#REF!,6,FALSE)</f>
        <v>#REF!</v>
      </c>
      <c r="M235" s="118" t="e">
        <f>VLOOKUP($O235,#REF!,7,FALSE)</f>
        <v>#REF!</v>
      </c>
      <c r="O235" s="205" t="s">
        <v>2587</v>
      </c>
      <c r="Q235" s="893"/>
      <c r="R235" s="891"/>
    </row>
    <row r="236" spans="1:18" ht="24.6" customHeight="1" outlineLevel="2">
      <c r="A236" s="67"/>
      <c r="B236" s="68" t="s">
        <v>42</v>
      </c>
      <c r="C236" s="118">
        <v>3</v>
      </c>
      <c r="D236" s="72" t="s">
        <v>2</v>
      </c>
      <c r="E236" s="60"/>
      <c r="F236" s="89"/>
      <c r="G236" s="60"/>
      <c r="H236" s="89"/>
      <c r="I236" s="89"/>
      <c r="J236" s="356"/>
      <c r="K236" s="376"/>
      <c r="L236" s="118" t="e">
        <f>VLOOKUP($O236,#REF!,6,FALSE)</f>
        <v>#REF!</v>
      </c>
      <c r="M236" s="118" t="e">
        <f>VLOOKUP($O236,#REF!,7,FALSE)</f>
        <v>#REF!</v>
      </c>
      <c r="O236" s="205" t="s">
        <v>2590</v>
      </c>
      <c r="Q236" s="893"/>
      <c r="R236" s="891"/>
    </row>
    <row r="237" spans="1:18" ht="24.6" customHeight="1" outlineLevel="2">
      <c r="A237" s="67"/>
      <c r="B237" s="68" t="s">
        <v>326</v>
      </c>
      <c r="C237" s="118">
        <v>1</v>
      </c>
      <c r="D237" s="72" t="s">
        <v>2</v>
      </c>
      <c r="E237" s="60"/>
      <c r="F237" s="89"/>
      <c r="G237" s="60"/>
      <c r="H237" s="89"/>
      <c r="I237" s="89"/>
      <c r="J237" s="356"/>
      <c r="K237" s="376"/>
      <c r="L237" s="118" t="s">
        <v>3112</v>
      </c>
      <c r="M237" s="118" t="s">
        <v>3112</v>
      </c>
      <c r="O237" s="205" t="s">
        <v>2600</v>
      </c>
      <c r="Q237" s="893"/>
      <c r="R237" s="891"/>
    </row>
    <row r="238" spans="1:18" ht="24.6" customHeight="1" outlineLevel="2">
      <c r="A238" s="67"/>
      <c r="B238" s="68" t="s">
        <v>142</v>
      </c>
      <c r="C238" s="118">
        <v>19</v>
      </c>
      <c r="D238" s="72" t="s">
        <v>2</v>
      </c>
      <c r="E238" s="60"/>
      <c r="F238" s="89"/>
      <c r="G238" s="60"/>
      <c r="H238" s="89"/>
      <c r="I238" s="89"/>
      <c r="J238" s="356"/>
      <c r="K238" s="376"/>
      <c r="L238" s="118" t="e">
        <f>VLOOKUP($O238,#REF!,6,FALSE)</f>
        <v>#REF!</v>
      </c>
      <c r="M238" s="118" t="e">
        <f>VLOOKUP($O238,#REF!,7,FALSE)</f>
        <v>#REF!</v>
      </c>
      <c r="O238" s="205" t="s">
        <v>2587</v>
      </c>
      <c r="Q238" s="893"/>
      <c r="R238" s="891"/>
    </row>
    <row r="239" spans="1:18" ht="24.6" customHeight="1" outlineLevel="2">
      <c r="A239" s="67"/>
      <c r="B239" s="68" t="s">
        <v>42</v>
      </c>
      <c r="C239" s="118">
        <v>5</v>
      </c>
      <c r="D239" s="72" t="s">
        <v>2</v>
      </c>
      <c r="E239" s="60"/>
      <c r="F239" s="89"/>
      <c r="G239" s="60"/>
      <c r="H239" s="89"/>
      <c r="I239" s="89"/>
      <c r="J239" s="356"/>
      <c r="K239" s="376"/>
      <c r="L239" s="118" t="e">
        <f>VLOOKUP($O239,#REF!,6,FALSE)</f>
        <v>#REF!</v>
      </c>
      <c r="M239" s="118" t="e">
        <f>VLOOKUP($O239,#REF!,7,FALSE)</f>
        <v>#REF!</v>
      </c>
      <c r="O239" s="205" t="s">
        <v>2590</v>
      </c>
      <c r="Q239" s="893"/>
      <c r="R239" s="891"/>
    </row>
    <row r="240" spans="1:18" ht="24.6" customHeight="1" outlineLevel="2">
      <c r="A240" s="67"/>
      <c r="B240" s="69" t="s">
        <v>321</v>
      </c>
      <c r="C240" s="70"/>
      <c r="D240" s="74"/>
      <c r="E240" s="318"/>
      <c r="F240" s="71"/>
      <c r="G240" s="318"/>
      <c r="H240" s="71"/>
      <c r="I240" s="58"/>
      <c r="J240" s="222"/>
      <c r="L240" s="90"/>
      <c r="M240" s="90"/>
      <c r="O240" s="205"/>
      <c r="Q240" s="893"/>
      <c r="R240" s="891"/>
    </row>
    <row r="241" spans="1:81" ht="24.6" customHeight="1" outlineLevel="2">
      <c r="A241" s="67"/>
      <c r="B241" s="68" t="s">
        <v>322</v>
      </c>
      <c r="C241" s="118">
        <v>2</v>
      </c>
      <c r="D241" s="72" t="s">
        <v>2</v>
      </c>
      <c r="E241" s="60"/>
      <c r="F241" s="89"/>
      <c r="G241" s="60"/>
      <c r="H241" s="89"/>
      <c r="I241" s="89"/>
      <c r="J241" s="356"/>
      <c r="K241" s="376"/>
      <c r="L241" s="118" t="s">
        <v>3112</v>
      </c>
      <c r="M241" s="118" t="s">
        <v>3112</v>
      </c>
      <c r="O241" s="205" t="s">
        <v>2601</v>
      </c>
      <c r="Q241" s="893"/>
      <c r="R241" s="891"/>
    </row>
    <row r="242" spans="1:81" ht="24.6" customHeight="1" outlineLevel="2">
      <c r="A242" s="67"/>
      <c r="B242" s="68" t="s">
        <v>323</v>
      </c>
      <c r="C242" s="118">
        <v>1</v>
      </c>
      <c r="D242" s="72" t="s">
        <v>2</v>
      </c>
      <c r="E242" s="60"/>
      <c r="F242" s="89"/>
      <c r="G242" s="60"/>
      <c r="H242" s="89"/>
      <c r="I242" s="89"/>
      <c r="J242" s="356"/>
      <c r="K242" s="376"/>
      <c r="L242" s="118" t="s">
        <v>3112</v>
      </c>
      <c r="M242" s="118" t="s">
        <v>3112</v>
      </c>
      <c r="O242" s="205" t="s">
        <v>2602</v>
      </c>
      <c r="Q242" s="893"/>
      <c r="R242" s="891"/>
    </row>
    <row r="243" spans="1:81" ht="24.6" customHeight="1" outlineLevel="2">
      <c r="A243" s="67"/>
      <c r="B243" s="68" t="s">
        <v>2843</v>
      </c>
      <c r="C243" s="118">
        <v>1</v>
      </c>
      <c r="D243" s="72" t="s">
        <v>1627</v>
      </c>
      <c r="E243" s="319"/>
      <c r="F243" s="89"/>
      <c r="G243" s="319"/>
      <c r="H243" s="89"/>
      <c r="I243" s="66"/>
      <c r="J243" s="222"/>
      <c r="K243" s="357"/>
      <c r="L243" s="118" t="s">
        <v>3112</v>
      </c>
      <c r="M243" s="118" t="s">
        <v>3112</v>
      </c>
      <c r="N243" s="357"/>
      <c r="O243" s="205"/>
      <c r="P243" s="357"/>
      <c r="Q243" s="893"/>
      <c r="R243" s="891"/>
      <c r="S243" s="357"/>
      <c r="T243" s="357"/>
      <c r="U243" s="357"/>
      <c r="V243" s="357"/>
      <c r="W243" s="357"/>
      <c r="X243" s="357"/>
      <c r="Y243" s="357"/>
      <c r="Z243" s="357"/>
      <c r="AA243" s="357"/>
      <c r="AB243" s="357"/>
      <c r="AC243" s="357"/>
      <c r="AD243" s="357"/>
      <c r="AE243" s="357"/>
      <c r="AF243" s="357"/>
      <c r="AG243" s="357"/>
      <c r="AH243" s="357"/>
      <c r="AI243" s="357"/>
      <c r="AJ243" s="357"/>
      <c r="AK243" s="357"/>
      <c r="AL243" s="357"/>
      <c r="AM243" s="357"/>
      <c r="AN243" s="357"/>
      <c r="AO243" s="357"/>
      <c r="AP243" s="357"/>
      <c r="AQ243" s="357"/>
      <c r="AR243" s="357"/>
      <c r="AS243" s="357"/>
      <c r="AT243" s="357"/>
      <c r="AU243" s="357"/>
      <c r="AV243" s="357"/>
      <c r="AW243" s="357"/>
      <c r="AX243" s="357"/>
      <c r="AY243" s="357"/>
      <c r="AZ243" s="357"/>
      <c r="BA243" s="357"/>
      <c r="BB243" s="357"/>
      <c r="BC243" s="357"/>
      <c r="BD243" s="357"/>
      <c r="BE243" s="357"/>
      <c r="BF243" s="357"/>
      <c r="BG243" s="357"/>
      <c r="BH243" s="357"/>
      <c r="BI243" s="357"/>
      <c r="BJ243" s="357"/>
      <c r="BK243" s="357"/>
      <c r="BL243" s="357"/>
      <c r="BM243" s="357"/>
      <c r="BN243" s="357"/>
      <c r="BO243" s="357"/>
      <c r="BP243" s="357"/>
      <c r="BQ243" s="357"/>
      <c r="BR243" s="357"/>
      <c r="BS243" s="357"/>
      <c r="BT243" s="357"/>
      <c r="BU243" s="357"/>
      <c r="BV243" s="357"/>
      <c r="BW243" s="357"/>
      <c r="BX243" s="357"/>
      <c r="BY243" s="357"/>
      <c r="BZ243" s="357"/>
      <c r="CA243" s="357"/>
      <c r="CB243" s="357"/>
      <c r="CC243" s="357"/>
    </row>
    <row r="244" spans="1:81" ht="24.6" customHeight="1" outlineLevel="1">
      <c r="A244" s="608"/>
      <c r="B244" s="609" t="s">
        <v>147</v>
      </c>
      <c r="C244" s="544"/>
      <c r="D244" s="610"/>
      <c r="E244" s="611"/>
      <c r="F244" s="612"/>
      <c r="G244" s="611"/>
      <c r="H244" s="612"/>
      <c r="I244" s="612"/>
      <c r="J244" s="613"/>
      <c r="K244" s="357"/>
      <c r="L244" s="614"/>
      <c r="M244" s="615"/>
      <c r="N244" s="357"/>
      <c r="O244" s="616"/>
      <c r="P244" s="357"/>
      <c r="Q244" s="893"/>
      <c r="R244" s="891"/>
      <c r="S244" s="357"/>
      <c r="T244" s="357"/>
      <c r="U244" s="357"/>
      <c r="V244" s="357"/>
      <c r="W244" s="357"/>
      <c r="X244" s="357"/>
      <c r="Y244" s="357"/>
      <c r="Z244" s="357"/>
      <c r="AA244" s="357"/>
      <c r="AB244" s="357"/>
      <c r="AC244" s="357"/>
      <c r="AD244" s="357"/>
      <c r="AE244" s="357"/>
      <c r="AF244" s="357"/>
      <c r="AG244" s="357"/>
      <c r="AH244" s="357"/>
      <c r="AI244" s="357"/>
      <c r="AJ244" s="357"/>
      <c r="AK244" s="357"/>
      <c r="AL244" s="357"/>
      <c r="AM244" s="357"/>
      <c r="AN244" s="357"/>
      <c r="AO244" s="357"/>
      <c r="AP244" s="357"/>
      <c r="AQ244" s="357"/>
      <c r="AR244" s="357"/>
      <c r="AS244" s="357"/>
      <c r="AT244" s="357"/>
      <c r="AU244" s="357"/>
      <c r="AV244" s="357"/>
      <c r="AW244" s="357"/>
      <c r="AX244" s="357"/>
      <c r="AY244" s="357"/>
      <c r="AZ244" s="357"/>
      <c r="BA244" s="357"/>
      <c r="BB244" s="357"/>
      <c r="BC244" s="357"/>
      <c r="BD244" s="357"/>
      <c r="BE244" s="357"/>
      <c r="BF244" s="357"/>
      <c r="BG244" s="357"/>
      <c r="BH244" s="357"/>
      <c r="BI244" s="357"/>
      <c r="BJ244" s="357"/>
      <c r="BK244" s="357"/>
      <c r="BL244" s="357"/>
      <c r="BM244" s="357"/>
      <c r="BN244" s="357"/>
      <c r="BO244" s="357"/>
      <c r="BP244" s="357"/>
      <c r="BQ244" s="357"/>
      <c r="BR244" s="357"/>
      <c r="BS244" s="357"/>
      <c r="BT244" s="357"/>
      <c r="BU244" s="357"/>
      <c r="BV244" s="357"/>
      <c r="BW244" s="357"/>
      <c r="BX244" s="357"/>
      <c r="BY244" s="357"/>
      <c r="BZ244" s="357"/>
      <c r="CA244" s="357"/>
      <c r="CB244" s="357"/>
      <c r="CC244" s="357"/>
    </row>
    <row r="245" spans="1:81" ht="24.6" customHeight="1" outlineLevel="1">
      <c r="A245" s="227">
        <v>3.2</v>
      </c>
      <c r="B245" s="216" t="s">
        <v>148</v>
      </c>
      <c r="C245" s="126"/>
      <c r="D245" s="220"/>
      <c r="E245" s="317"/>
      <c r="F245" s="125"/>
      <c r="G245" s="317"/>
      <c r="H245" s="125"/>
      <c r="I245" s="126"/>
      <c r="J245" s="218"/>
      <c r="L245" s="124"/>
      <c r="M245" s="124"/>
      <c r="O245" s="206"/>
      <c r="Q245" s="893"/>
      <c r="R245" s="891"/>
    </row>
    <row r="246" spans="1:81" ht="24.6" customHeight="1" outlineLevel="2">
      <c r="A246" s="67"/>
      <c r="B246" s="68" t="s">
        <v>325</v>
      </c>
      <c r="C246" s="118">
        <v>1</v>
      </c>
      <c r="D246" s="72" t="s">
        <v>2</v>
      </c>
      <c r="E246" s="60"/>
      <c r="F246" s="89"/>
      <c r="G246" s="60"/>
      <c r="H246" s="89"/>
      <c r="I246" s="89"/>
      <c r="J246" s="356"/>
      <c r="K246" s="376"/>
      <c r="L246" s="118" t="s">
        <v>3112</v>
      </c>
      <c r="M246" s="118" t="s">
        <v>3112</v>
      </c>
      <c r="O246" s="205" t="s">
        <v>2603</v>
      </c>
      <c r="Q246" s="893"/>
      <c r="R246" s="891"/>
    </row>
    <row r="247" spans="1:81" ht="24.6" customHeight="1" outlineLevel="2">
      <c r="A247" s="67"/>
      <c r="B247" s="68" t="s">
        <v>324</v>
      </c>
      <c r="C247" s="118">
        <v>1</v>
      </c>
      <c r="D247" s="72" t="s">
        <v>2</v>
      </c>
      <c r="E247" s="60"/>
      <c r="F247" s="89"/>
      <c r="G247" s="60"/>
      <c r="H247" s="89"/>
      <c r="I247" s="89"/>
      <c r="J247" s="356"/>
      <c r="K247" s="376"/>
      <c r="L247" s="118" t="e">
        <f>VLOOKUP($O247,#REF!,6,FALSE)</f>
        <v>#REF!</v>
      </c>
      <c r="M247" s="118" t="e">
        <f>VLOOKUP($O247,#REF!,7,FALSE)</f>
        <v>#REF!</v>
      </c>
      <c r="O247" s="205" t="s">
        <v>2604</v>
      </c>
      <c r="Q247" s="893"/>
      <c r="R247" s="891"/>
    </row>
    <row r="248" spans="1:81" ht="24.6" customHeight="1" outlineLevel="2">
      <c r="A248" s="67"/>
      <c r="B248" s="68" t="s">
        <v>142</v>
      </c>
      <c r="C248" s="118">
        <v>15</v>
      </c>
      <c r="D248" s="72" t="s">
        <v>2</v>
      </c>
      <c r="E248" s="60"/>
      <c r="F248" s="89"/>
      <c r="G248" s="60"/>
      <c r="H248" s="89"/>
      <c r="I248" s="89"/>
      <c r="J248" s="356"/>
      <c r="K248" s="376"/>
      <c r="L248" s="118" t="e">
        <f>VLOOKUP($O248,#REF!,6,FALSE)</f>
        <v>#REF!</v>
      </c>
      <c r="M248" s="118" t="e">
        <f>VLOOKUP($O248,#REF!,7,FALSE)</f>
        <v>#REF!</v>
      </c>
      <c r="O248" s="205" t="s">
        <v>2587</v>
      </c>
      <c r="Q248" s="893"/>
      <c r="R248" s="891"/>
    </row>
    <row r="249" spans="1:81" ht="24.6" customHeight="1" outlineLevel="2">
      <c r="A249" s="67"/>
      <c r="B249" s="68" t="s">
        <v>42</v>
      </c>
      <c r="C249" s="118">
        <v>8</v>
      </c>
      <c r="D249" s="72" t="s">
        <v>2</v>
      </c>
      <c r="E249" s="60"/>
      <c r="F249" s="89"/>
      <c r="G249" s="60"/>
      <c r="H249" s="89"/>
      <c r="I249" s="89"/>
      <c r="J249" s="356"/>
      <c r="K249" s="376"/>
      <c r="L249" s="118" t="e">
        <f>VLOOKUP($O249,#REF!,6,FALSE)</f>
        <v>#REF!</v>
      </c>
      <c r="M249" s="118" t="e">
        <f>VLOOKUP($O249,#REF!,7,FALSE)</f>
        <v>#REF!</v>
      </c>
      <c r="O249" s="205" t="s">
        <v>2590</v>
      </c>
      <c r="Q249" s="893"/>
      <c r="R249" s="891"/>
    </row>
    <row r="250" spans="1:81" ht="24.6" customHeight="1" outlineLevel="2">
      <c r="A250" s="67"/>
      <c r="B250" s="68" t="s">
        <v>41</v>
      </c>
      <c r="C250" s="118">
        <v>13</v>
      </c>
      <c r="D250" s="72" t="s">
        <v>2</v>
      </c>
      <c r="E250" s="60"/>
      <c r="F250" s="89"/>
      <c r="G250" s="60"/>
      <c r="H250" s="89"/>
      <c r="I250" s="89"/>
      <c r="J250" s="356"/>
      <c r="K250" s="376"/>
      <c r="L250" s="118" t="e">
        <f>VLOOKUP($O250,#REF!,6,FALSE)</f>
        <v>#REF!</v>
      </c>
      <c r="M250" s="118" t="e">
        <f>VLOOKUP($O250,#REF!,7,FALSE)</f>
        <v>#REF!</v>
      </c>
      <c r="O250" s="205" t="s">
        <v>2595</v>
      </c>
      <c r="Q250" s="893"/>
      <c r="R250" s="891"/>
    </row>
    <row r="251" spans="1:81" ht="24.6" customHeight="1" outlineLevel="2">
      <c r="A251" s="67"/>
      <c r="B251" s="68" t="s">
        <v>332</v>
      </c>
      <c r="C251" s="118">
        <v>1</v>
      </c>
      <c r="D251" s="72" t="s">
        <v>2</v>
      </c>
      <c r="E251" s="60"/>
      <c r="F251" s="89"/>
      <c r="G251" s="60"/>
      <c r="H251" s="89"/>
      <c r="I251" s="89"/>
      <c r="J251" s="356"/>
      <c r="K251" s="376"/>
      <c r="L251" s="118" t="s">
        <v>3112</v>
      </c>
      <c r="M251" s="118" t="s">
        <v>3112</v>
      </c>
      <c r="O251" s="205" t="s">
        <v>2605</v>
      </c>
      <c r="Q251" s="893"/>
      <c r="R251" s="891"/>
    </row>
    <row r="252" spans="1:81" ht="24.6" customHeight="1" outlineLevel="2">
      <c r="A252" s="67"/>
      <c r="B252" s="68" t="s">
        <v>333</v>
      </c>
      <c r="C252" s="118">
        <v>1</v>
      </c>
      <c r="D252" s="72" t="s">
        <v>2</v>
      </c>
      <c r="E252" s="60"/>
      <c r="F252" s="89"/>
      <c r="G252" s="60"/>
      <c r="H252" s="89"/>
      <c r="I252" s="89"/>
      <c r="J252" s="356"/>
      <c r="K252" s="376"/>
      <c r="L252" s="118" t="e">
        <f>VLOOKUP($O252,#REF!,6,FALSE)</f>
        <v>#REF!</v>
      </c>
      <c r="M252" s="118" t="e">
        <f>VLOOKUP($O252,#REF!,7,FALSE)</f>
        <v>#REF!</v>
      </c>
      <c r="O252" s="205" t="s">
        <v>2606</v>
      </c>
      <c r="Q252" s="893"/>
      <c r="R252" s="891"/>
    </row>
    <row r="253" spans="1:81" ht="24.6" customHeight="1" outlineLevel="2">
      <c r="A253" s="67"/>
      <c r="B253" s="68" t="s">
        <v>142</v>
      </c>
      <c r="C253" s="118">
        <v>3</v>
      </c>
      <c r="D253" s="72" t="s">
        <v>2</v>
      </c>
      <c r="E253" s="60"/>
      <c r="F253" s="89"/>
      <c r="G253" s="60"/>
      <c r="H253" s="89"/>
      <c r="I253" s="89"/>
      <c r="J253" s="356"/>
      <c r="K253" s="376"/>
      <c r="L253" s="118" t="e">
        <f>VLOOKUP($O253,#REF!,6,FALSE)</f>
        <v>#REF!</v>
      </c>
      <c r="M253" s="118" t="e">
        <f>VLOOKUP($O253,#REF!,7,FALSE)</f>
        <v>#REF!</v>
      </c>
      <c r="O253" s="205" t="s">
        <v>2587</v>
      </c>
      <c r="Q253" s="893"/>
      <c r="R253" s="891"/>
    </row>
    <row r="254" spans="1:81" ht="24.6" customHeight="1" outlineLevel="2">
      <c r="A254" s="67"/>
      <c r="B254" s="68" t="s">
        <v>144</v>
      </c>
      <c r="C254" s="118">
        <v>10</v>
      </c>
      <c r="D254" s="72" t="s">
        <v>2</v>
      </c>
      <c r="E254" s="60"/>
      <c r="F254" s="89"/>
      <c r="G254" s="60"/>
      <c r="H254" s="89"/>
      <c r="I254" s="89"/>
      <c r="J254" s="356"/>
      <c r="K254" s="376"/>
      <c r="L254" s="118" t="e">
        <f>VLOOKUP($O254,#REF!,6,FALSE)</f>
        <v>#REF!</v>
      </c>
      <c r="M254" s="118" t="e">
        <f>VLOOKUP($O254,#REF!,7,FALSE)</f>
        <v>#REF!</v>
      </c>
      <c r="O254" s="205" t="s">
        <v>2592</v>
      </c>
      <c r="Q254" s="893"/>
      <c r="R254" s="891"/>
    </row>
    <row r="255" spans="1:81" ht="24.6" customHeight="1" outlineLevel="2">
      <c r="A255" s="67"/>
      <c r="B255" s="68" t="s">
        <v>319</v>
      </c>
      <c r="C255" s="118">
        <v>2</v>
      </c>
      <c r="D255" s="72" t="s">
        <v>2</v>
      </c>
      <c r="E255" s="60"/>
      <c r="F255" s="89"/>
      <c r="G255" s="60"/>
      <c r="H255" s="89"/>
      <c r="I255" s="89"/>
      <c r="J255" s="356"/>
      <c r="K255" s="376"/>
      <c r="L255" s="118" t="e">
        <f>VLOOKUP($O255,#REF!,6,FALSE)</f>
        <v>#REF!</v>
      </c>
      <c r="M255" s="118" t="e">
        <f>VLOOKUP($O255,#REF!,7,FALSE)</f>
        <v>#REF!</v>
      </c>
      <c r="O255" s="205" t="s">
        <v>2607</v>
      </c>
      <c r="Q255" s="893"/>
      <c r="R255" s="891"/>
    </row>
    <row r="256" spans="1:81" ht="24.6" customHeight="1" outlineLevel="2">
      <c r="A256" s="67"/>
      <c r="B256" s="68" t="s">
        <v>334</v>
      </c>
      <c r="C256" s="118">
        <v>1</v>
      </c>
      <c r="D256" s="72" t="s">
        <v>2</v>
      </c>
      <c r="E256" s="60"/>
      <c r="F256" s="89"/>
      <c r="G256" s="60"/>
      <c r="H256" s="89"/>
      <c r="I256" s="89"/>
      <c r="J256" s="356"/>
      <c r="K256" s="376"/>
      <c r="L256" s="118" t="s">
        <v>3112</v>
      </c>
      <c r="M256" s="118" t="s">
        <v>3112</v>
      </c>
      <c r="O256" s="205" t="s">
        <v>2608</v>
      </c>
      <c r="Q256" s="893"/>
      <c r="R256" s="891"/>
    </row>
    <row r="257" spans="1:18" ht="24.6" customHeight="1" outlineLevel="2">
      <c r="A257" s="67"/>
      <c r="B257" s="68" t="s">
        <v>335</v>
      </c>
      <c r="C257" s="118">
        <v>1</v>
      </c>
      <c r="D257" s="72" t="s">
        <v>2</v>
      </c>
      <c r="E257" s="60"/>
      <c r="F257" s="89"/>
      <c r="G257" s="60"/>
      <c r="H257" s="89"/>
      <c r="I257" s="89"/>
      <c r="J257" s="356"/>
      <c r="K257" s="376"/>
      <c r="L257" s="118" t="e">
        <f>VLOOKUP($O257,#REF!,6,FALSE)</f>
        <v>#REF!</v>
      </c>
      <c r="M257" s="118" t="e">
        <f>VLOOKUP($O257,#REF!,7,FALSE)</f>
        <v>#REF!</v>
      </c>
      <c r="O257" s="205" t="s">
        <v>2609</v>
      </c>
      <c r="Q257" s="893"/>
      <c r="R257" s="891"/>
    </row>
    <row r="258" spans="1:18" ht="24.6" customHeight="1" outlineLevel="2">
      <c r="A258" s="67"/>
      <c r="B258" s="68" t="s">
        <v>142</v>
      </c>
      <c r="C258" s="118">
        <v>13</v>
      </c>
      <c r="D258" s="72" t="s">
        <v>2</v>
      </c>
      <c r="E258" s="60"/>
      <c r="F258" s="89"/>
      <c r="G258" s="60"/>
      <c r="H258" s="89"/>
      <c r="I258" s="89"/>
      <c r="J258" s="356"/>
      <c r="K258" s="376"/>
      <c r="L258" s="118" t="e">
        <f>VLOOKUP($O258,#REF!,6,FALSE)</f>
        <v>#REF!</v>
      </c>
      <c r="M258" s="118" t="e">
        <f>VLOOKUP($O258,#REF!,7,FALSE)</f>
        <v>#REF!</v>
      </c>
      <c r="O258" s="205" t="s">
        <v>2587</v>
      </c>
      <c r="Q258" s="893"/>
      <c r="R258" s="891"/>
    </row>
    <row r="259" spans="1:18" ht="24.6" customHeight="1" outlineLevel="2">
      <c r="A259" s="67"/>
      <c r="B259" s="68" t="s">
        <v>42</v>
      </c>
      <c r="C259" s="118">
        <v>9</v>
      </c>
      <c r="D259" s="72" t="s">
        <v>2</v>
      </c>
      <c r="E259" s="60"/>
      <c r="F259" s="89"/>
      <c r="G259" s="60"/>
      <c r="H259" s="89"/>
      <c r="I259" s="89"/>
      <c r="J259" s="356"/>
      <c r="K259" s="376"/>
      <c r="L259" s="118" t="e">
        <f>VLOOKUP($O259,#REF!,6,FALSE)</f>
        <v>#REF!</v>
      </c>
      <c r="M259" s="118" t="e">
        <f>VLOOKUP($O259,#REF!,7,FALSE)</f>
        <v>#REF!</v>
      </c>
      <c r="O259" s="205" t="s">
        <v>2590</v>
      </c>
      <c r="Q259" s="893"/>
      <c r="R259" s="891"/>
    </row>
    <row r="260" spans="1:18" ht="24.6" customHeight="1" outlineLevel="2">
      <c r="A260" s="67"/>
      <c r="B260" s="68" t="s">
        <v>41</v>
      </c>
      <c r="C260" s="118">
        <v>11</v>
      </c>
      <c r="D260" s="72" t="s">
        <v>2</v>
      </c>
      <c r="E260" s="60"/>
      <c r="F260" s="89"/>
      <c r="G260" s="60"/>
      <c r="H260" s="89"/>
      <c r="I260" s="89"/>
      <c r="J260" s="356"/>
      <c r="K260" s="376"/>
      <c r="L260" s="118" t="e">
        <f>VLOOKUP($O260,#REF!,6,FALSE)</f>
        <v>#REF!</v>
      </c>
      <c r="M260" s="118" t="e">
        <f>VLOOKUP($O260,#REF!,7,FALSE)</f>
        <v>#REF!</v>
      </c>
      <c r="O260" s="205" t="s">
        <v>2595</v>
      </c>
      <c r="Q260" s="893"/>
      <c r="R260" s="891"/>
    </row>
    <row r="261" spans="1:18" ht="24.6" customHeight="1" outlineLevel="2">
      <c r="A261" s="67"/>
      <c r="B261" s="68" t="s">
        <v>336</v>
      </c>
      <c r="C261" s="118">
        <v>1</v>
      </c>
      <c r="D261" s="72" t="s">
        <v>2</v>
      </c>
      <c r="E261" s="60"/>
      <c r="F261" s="89"/>
      <c r="G261" s="60"/>
      <c r="H261" s="89"/>
      <c r="I261" s="89"/>
      <c r="J261" s="356"/>
      <c r="K261" s="376"/>
      <c r="L261" s="118" t="s">
        <v>3112</v>
      </c>
      <c r="M261" s="118" t="s">
        <v>3112</v>
      </c>
      <c r="O261" s="205" t="s">
        <v>2610</v>
      </c>
      <c r="Q261" s="893"/>
      <c r="R261" s="891"/>
    </row>
    <row r="262" spans="1:18" ht="24.6" customHeight="1" outlineLevel="2">
      <c r="A262" s="67"/>
      <c r="B262" s="68" t="s">
        <v>337</v>
      </c>
      <c r="C262" s="118">
        <v>1</v>
      </c>
      <c r="D262" s="72" t="s">
        <v>2</v>
      </c>
      <c r="E262" s="60"/>
      <c r="F262" s="89"/>
      <c r="G262" s="60"/>
      <c r="H262" s="89"/>
      <c r="I262" s="89"/>
      <c r="J262" s="356"/>
      <c r="K262" s="376"/>
      <c r="L262" s="118" t="e">
        <f>VLOOKUP($O262,#REF!,6,FALSE)</f>
        <v>#REF!</v>
      </c>
      <c r="M262" s="118" t="e">
        <f>VLOOKUP($O262,#REF!,7,FALSE)</f>
        <v>#REF!</v>
      </c>
      <c r="O262" s="205" t="s">
        <v>2611</v>
      </c>
      <c r="Q262" s="893"/>
      <c r="R262" s="891"/>
    </row>
    <row r="263" spans="1:18" ht="24.6" customHeight="1" outlineLevel="2">
      <c r="A263" s="67"/>
      <c r="B263" s="68" t="s">
        <v>142</v>
      </c>
      <c r="C263" s="118">
        <v>5</v>
      </c>
      <c r="D263" s="72" t="s">
        <v>2</v>
      </c>
      <c r="E263" s="60"/>
      <c r="F263" s="89"/>
      <c r="G263" s="60"/>
      <c r="H263" s="89"/>
      <c r="I263" s="89"/>
      <c r="J263" s="356"/>
      <c r="K263" s="376"/>
      <c r="L263" s="118" t="e">
        <f>VLOOKUP($O263,#REF!,6,FALSE)</f>
        <v>#REF!</v>
      </c>
      <c r="M263" s="118" t="e">
        <f>VLOOKUP($O263,#REF!,7,FALSE)</f>
        <v>#REF!</v>
      </c>
      <c r="O263" s="205" t="s">
        <v>2587</v>
      </c>
      <c r="Q263" s="893"/>
      <c r="R263" s="891"/>
    </row>
    <row r="264" spans="1:18" ht="24.6" customHeight="1" outlineLevel="2">
      <c r="A264" s="67"/>
      <c r="B264" s="68" t="s">
        <v>143</v>
      </c>
      <c r="C264" s="118">
        <v>2</v>
      </c>
      <c r="D264" s="72" t="s">
        <v>2</v>
      </c>
      <c r="E264" s="60"/>
      <c r="F264" s="89"/>
      <c r="G264" s="60"/>
      <c r="H264" s="89"/>
      <c r="I264" s="89"/>
      <c r="J264" s="356"/>
      <c r="K264" s="376"/>
      <c r="L264" s="118" t="e">
        <f>VLOOKUP($O264,#REF!,6,FALSE)</f>
        <v>#REF!</v>
      </c>
      <c r="M264" s="118" t="e">
        <f>VLOOKUP($O264,#REF!,7,FALSE)</f>
        <v>#REF!</v>
      </c>
      <c r="O264" s="205" t="s">
        <v>2588</v>
      </c>
      <c r="Q264" s="893"/>
      <c r="R264" s="891"/>
    </row>
    <row r="265" spans="1:18" ht="24.6" customHeight="1" outlineLevel="2">
      <c r="A265" s="67"/>
      <c r="B265" s="68" t="s">
        <v>144</v>
      </c>
      <c r="C265" s="118">
        <v>8</v>
      </c>
      <c r="D265" s="72" t="s">
        <v>2</v>
      </c>
      <c r="E265" s="60"/>
      <c r="F265" s="89"/>
      <c r="G265" s="60"/>
      <c r="H265" s="89"/>
      <c r="I265" s="89"/>
      <c r="J265" s="356"/>
      <c r="K265" s="376"/>
      <c r="L265" s="118" t="e">
        <f>VLOOKUP($O265,#REF!,6,FALSE)</f>
        <v>#REF!</v>
      </c>
      <c r="M265" s="118" t="e">
        <f>VLOOKUP($O265,#REF!,7,FALSE)</f>
        <v>#REF!</v>
      </c>
      <c r="O265" s="205" t="s">
        <v>2592</v>
      </c>
      <c r="Q265" s="893"/>
      <c r="R265" s="891"/>
    </row>
    <row r="266" spans="1:18" ht="24.6" customHeight="1" outlineLevel="2">
      <c r="A266" s="67"/>
      <c r="B266" s="68" t="s">
        <v>338</v>
      </c>
      <c r="C266" s="118">
        <v>1</v>
      </c>
      <c r="D266" s="72" t="s">
        <v>2</v>
      </c>
      <c r="E266" s="60"/>
      <c r="F266" s="89"/>
      <c r="G266" s="60"/>
      <c r="H266" s="89"/>
      <c r="I266" s="89"/>
      <c r="J266" s="356"/>
      <c r="K266" s="376"/>
      <c r="L266" s="118" t="s">
        <v>3112</v>
      </c>
      <c r="M266" s="118" t="s">
        <v>3112</v>
      </c>
      <c r="O266" s="205" t="s">
        <v>2612</v>
      </c>
      <c r="Q266" s="893"/>
      <c r="R266" s="891"/>
    </row>
    <row r="267" spans="1:18" ht="24.6" customHeight="1" outlineLevel="2">
      <c r="A267" s="67"/>
      <c r="B267" s="68" t="s">
        <v>339</v>
      </c>
      <c r="C267" s="118">
        <v>1</v>
      </c>
      <c r="D267" s="72" t="s">
        <v>2</v>
      </c>
      <c r="E267" s="60"/>
      <c r="F267" s="89"/>
      <c r="G267" s="60"/>
      <c r="H267" s="89"/>
      <c r="I267" s="89"/>
      <c r="J267" s="356"/>
      <c r="K267" s="376"/>
      <c r="L267" s="118" t="e">
        <f>VLOOKUP($O267,#REF!,6,FALSE)</f>
        <v>#REF!</v>
      </c>
      <c r="M267" s="118" t="e">
        <f>VLOOKUP($O267,#REF!,7,FALSE)</f>
        <v>#REF!</v>
      </c>
      <c r="O267" s="205" t="s">
        <v>2613</v>
      </c>
      <c r="Q267" s="893"/>
      <c r="R267" s="891"/>
    </row>
    <row r="268" spans="1:18" ht="24.6" customHeight="1" outlineLevel="2">
      <c r="A268" s="67"/>
      <c r="B268" s="68" t="s">
        <v>142</v>
      </c>
      <c r="C268" s="118">
        <v>13</v>
      </c>
      <c r="D268" s="72" t="s">
        <v>2</v>
      </c>
      <c r="E268" s="60"/>
      <c r="F268" s="89"/>
      <c r="G268" s="60"/>
      <c r="H268" s="89"/>
      <c r="I268" s="89"/>
      <c r="J268" s="356"/>
      <c r="K268" s="376"/>
      <c r="L268" s="118" t="e">
        <f>VLOOKUP($O268,#REF!,6,FALSE)</f>
        <v>#REF!</v>
      </c>
      <c r="M268" s="118" t="e">
        <f>VLOOKUP($O268,#REF!,7,FALSE)</f>
        <v>#REF!</v>
      </c>
      <c r="O268" s="205" t="s">
        <v>2587</v>
      </c>
      <c r="Q268" s="893"/>
      <c r="R268" s="891"/>
    </row>
    <row r="269" spans="1:18" ht="24.6" customHeight="1" outlineLevel="2">
      <c r="A269" s="67"/>
      <c r="B269" s="68" t="s">
        <v>42</v>
      </c>
      <c r="C269" s="118">
        <v>2</v>
      </c>
      <c r="D269" s="72" t="s">
        <v>2</v>
      </c>
      <c r="E269" s="60"/>
      <c r="F269" s="89"/>
      <c r="G269" s="60"/>
      <c r="H269" s="89"/>
      <c r="I269" s="89"/>
      <c r="J269" s="356"/>
      <c r="K269" s="376"/>
      <c r="L269" s="118" t="e">
        <f>VLOOKUP($O269,#REF!,6,FALSE)</f>
        <v>#REF!</v>
      </c>
      <c r="M269" s="118" t="e">
        <f>VLOOKUP($O269,#REF!,7,FALSE)</f>
        <v>#REF!</v>
      </c>
      <c r="O269" s="205" t="s">
        <v>2590</v>
      </c>
      <c r="Q269" s="893"/>
      <c r="R269" s="891"/>
    </row>
    <row r="270" spans="1:18" ht="24.6" customHeight="1" outlineLevel="2">
      <c r="A270" s="67"/>
      <c r="B270" s="68" t="s">
        <v>340</v>
      </c>
      <c r="C270" s="118">
        <v>1</v>
      </c>
      <c r="D270" s="72" t="s">
        <v>2</v>
      </c>
      <c r="E270" s="60"/>
      <c r="F270" s="89"/>
      <c r="G270" s="60"/>
      <c r="H270" s="89"/>
      <c r="I270" s="89"/>
      <c r="J270" s="356"/>
      <c r="K270" s="376"/>
      <c r="L270" s="118" t="s">
        <v>3112</v>
      </c>
      <c r="M270" s="118" t="s">
        <v>3112</v>
      </c>
      <c r="O270" s="205" t="s">
        <v>2614</v>
      </c>
      <c r="Q270" s="893"/>
      <c r="R270" s="891"/>
    </row>
    <row r="271" spans="1:18" ht="24.6" customHeight="1" outlineLevel="2">
      <c r="A271" s="67"/>
      <c r="B271" s="68" t="s">
        <v>341</v>
      </c>
      <c r="C271" s="118">
        <v>1</v>
      </c>
      <c r="D271" s="72" t="s">
        <v>2</v>
      </c>
      <c r="E271" s="60"/>
      <c r="F271" s="89"/>
      <c r="G271" s="60"/>
      <c r="H271" s="89"/>
      <c r="I271" s="89"/>
      <c r="J271" s="356"/>
      <c r="K271" s="376"/>
      <c r="L271" s="118" t="e">
        <f>VLOOKUP($O271,#REF!,6,FALSE)</f>
        <v>#REF!</v>
      </c>
      <c r="M271" s="118" t="e">
        <f>VLOOKUP($O271,#REF!,7,FALSE)</f>
        <v>#REF!</v>
      </c>
      <c r="O271" s="205" t="s">
        <v>2615</v>
      </c>
      <c r="Q271" s="893"/>
      <c r="R271" s="891"/>
    </row>
    <row r="272" spans="1:18" ht="24.6" customHeight="1" outlineLevel="2">
      <c r="A272" s="67"/>
      <c r="B272" s="68" t="s">
        <v>142</v>
      </c>
      <c r="C272" s="118">
        <v>13</v>
      </c>
      <c r="D272" s="72" t="s">
        <v>2</v>
      </c>
      <c r="E272" s="60"/>
      <c r="F272" s="89"/>
      <c r="G272" s="60"/>
      <c r="H272" s="89"/>
      <c r="I272" s="89"/>
      <c r="J272" s="356"/>
      <c r="K272" s="376"/>
      <c r="L272" s="118" t="e">
        <f>VLOOKUP($O272,#REF!,6,FALSE)</f>
        <v>#REF!</v>
      </c>
      <c r="M272" s="118" t="e">
        <f>VLOOKUP($O272,#REF!,7,FALSE)</f>
        <v>#REF!</v>
      </c>
      <c r="O272" s="205" t="s">
        <v>2587</v>
      </c>
      <c r="Q272" s="893"/>
      <c r="R272" s="891"/>
    </row>
    <row r="273" spans="1:81" ht="24.6" customHeight="1" outlineLevel="2">
      <c r="A273" s="67"/>
      <c r="B273" s="68" t="s">
        <v>42</v>
      </c>
      <c r="C273" s="118">
        <v>2</v>
      </c>
      <c r="D273" s="72" t="s">
        <v>2</v>
      </c>
      <c r="E273" s="60"/>
      <c r="F273" s="89"/>
      <c r="G273" s="60"/>
      <c r="H273" s="89"/>
      <c r="I273" s="89"/>
      <c r="J273" s="356"/>
      <c r="K273" s="376"/>
      <c r="L273" s="118" t="e">
        <f>VLOOKUP($O273,#REF!,6,FALSE)</f>
        <v>#REF!</v>
      </c>
      <c r="M273" s="118" t="e">
        <f>VLOOKUP($O273,#REF!,7,FALSE)</f>
        <v>#REF!</v>
      </c>
      <c r="O273" s="205" t="s">
        <v>2590</v>
      </c>
      <c r="Q273" s="893"/>
      <c r="R273" s="891"/>
    </row>
    <row r="274" spans="1:81" ht="24.6" customHeight="1" outlineLevel="2">
      <c r="A274" s="67"/>
      <c r="B274" s="68" t="s">
        <v>2843</v>
      </c>
      <c r="C274" s="118">
        <v>1</v>
      </c>
      <c r="D274" s="72" t="s">
        <v>1627</v>
      </c>
      <c r="E274" s="319"/>
      <c r="F274" s="89"/>
      <c r="G274" s="319"/>
      <c r="H274" s="89"/>
      <c r="I274" s="66"/>
      <c r="J274" s="222"/>
      <c r="K274" s="357"/>
      <c r="L274" s="118" t="s">
        <v>3112</v>
      </c>
      <c r="M274" s="118" t="s">
        <v>3112</v>
      </c>
      <c r="N274" s="357"/>
      <c r="O274" s="205"/>
      <c r="P274" s="357"/>
      <c r="Q274" s="893"/>
      <c r="R274" s="891"/>
      <c r="S274" s="357"/>
      <c r="T274" s="357"/>
      <c r="U274" s="357"/>
      <c r="V274" s="357"/>
      <c r="W274" s="357"/>
      <c r="X274" s="357"/>
      <c r="Y274" s="357"/>
      <c r="Z274" s="357"/>
      <c r="AA274" s="357"/>
      <c r="AB274" s="357"/>
      <c r="AC274" s="357"/>
      <c r="AD274" s="357"/>
      <c r="AE274" s="357"/>
      <c r="AF274" s="357"/>
      <c r="AG274" s="357"/>
      <c r="AH274" s="357"/>
      <c r="AI274" s="357"/>
      <c r="AJ274" s="357"/>
      <c r="AK274" s="357"/>
      <c r="AL274" s="357"/>
      <c r="AM274" s="357"/>
      <c r="AN274" s="357"/>
      <c r="AO274" s="357"/>
      <c r="AP274" s="357"/>
      <c r="AQ274" s="357"/>
      <c r="AR274" s="357"/>
      <c r="AS274" s="357"/>
      <c r="AT274" s="357"/>
      <c r="AU274" s="357"/>
      <c r="AV274" s="357"/>
      <c r="AW274" s="357"/>
      <c r="AX274" s="357"/>
      <c r="AY274" s="357"/>
      <c r="AZ274" s="357"/>
      <c r="BA274" s="357"/>
      <c r="BB274" s="357"/>
      <c r="BC274" s="357"/>
      <c r="BD274" s="357"/>
      <c r="BE274" s="357"/>
      <c r="BF274" s="357"/>
      <c r="BG274" s="357"/>
      <c r="BH274" s="357"/>
      <c r="BI274" s="357"/>
      <c r="BJ274" s="357"/>
      <c r="BK274" s="357"/>
      <c r="BL274" s="357"/>
      <c r="BM274" s="357"/>
      <c r="BN274" s="357"/>
      <c r="BO274" s="357"/>
      <c r="BP274" s="357"/>
      <c r="BQ274" s="357"/>
      <c r="BR274" s="357"/>
      <c r="BS274" s="357"/>
      <c r="BT274" s="357"/>
      <c r="BU274" s="357"/>
      <c r="BV274" s="357"/>
      <c r="BW274" s="357"/>
      <c r="BX274" s="357"/>
      <c r="BY274" s="357"/>
      <c r="BZ274" s="357"/>
      <c r="CA274" s="357"/>
      <c r="CB274" s="357"/>
      <c r="CC274" s="357"/>
    </row>
    <row r="275" spans="1:81" ht="24.6" customHeight="1" outlineLevel="1">
      <c r="A275" s="608"/>
      <c r="B275" s="609" t="s">
        <v>149</v>
      </c>
      <c r="C275" s="544"/>
      <c r="D275" s="610"/>
      <c r="E275" s="611"/>
      <c r="F275" s="612"/>
      <c r="G275" s="611"/>
      <c r="H275" s="612"/>
      <c r="I275" s="612"/>
      <c r="J275" s="613"/>
      <c r="K275" s="357"/>
      <c r="L275" s="614"/>
      <c r="M275" s="615"/>
      <c r="N275" s="357"/>
      <c r="O275" s="616"/>
      <c r="P275" s="357"/>
      <c r="Q275" s="893"/>
      <c r="R275" s="891"/>
      <c r="S275" s="357"/>
      <c r="T275" s="357"/>
      <c r="U275" s="357"/>
      <c r="V275" s="357"/>
      <c r="W275" s="357"/>
      <c r="X275" s="357"/>
      <c r="Y275" s="357"/>
      <c r="Z275" s="357"/>
      <c r="AA275" s="357"/>
      <c r="AB275" s="357"/>
      <c r="AC275" s="357"/>
      <c r="AD275" s="357"/>
      <c r="AE275" s="357"/>
      <c r="AF275" s="357"/>
      <c r="AG275" s="357"/>
      <c r="AH275" s="357"/>
      <c r="AI275" s="357"/>
      <c r="AJ275" s="357"/>
      <c r="AK275" s="357"/>
      <c r="AL275" s="357"/>
      <c r="AM275" s="357"/>
      <c r="AN275" s="357"/>
      <c r="AO275" s="357"/>
      <c r="AP275" s="357"/>
      <c r="AQ275" s="357"/>
      <c r="AR275" s="357"/>
      <c r="AS275" s="357"/>
      <c r="AT275" s="357"/>
      <c r="AU275" s="357"/>
      <c r="AV275" s="357"/>
      <c r="AW275" s="357"/>
      <c r="AX275" s="357"/>
      <c r="AY275" s="357"/>
      <c r="AZ275" s="357"/>
      <c r="BA275" s="357"/>
      <c r="BB275" s="357"/>
      <c r="BC275" s="357"/>
      <c r="BD275" s="357"/>
      <c r="BE275" s="357"/>
      <c r="BF275" s="357"/>
      <c r="BG275" s="357"/>
      <c r="BH275" s="357"/>
      <c r="BI275" s="357"/>
      <c r="BJ275" s="357"/>
      <c r="BK275" s="357"/>
      <c r="BL275" s="357"/>
      <c r="BM275" s="357"/>
      <c r="BN275" s="357"/>
      <c r="BO275" s="357"/>
      <c r="BP275" s="357"/>
      <c r="BQ275" s="357"/>
      <c r="BR275" s="357"/>
      <c r="BS275" s="357"/>
      <c r="BT275" s="357"/>
      <c r="BU275" s="357"/>
      <c r="BV275" s="357"/>
      <c r="BW275" s="357"/>
      <c r="BX275" s="357"/>
      <c r="BY275" s="357"/>
      <c r="BZ275" s="357"/>
      <c r="CA275" s="357"/>
      <c r="CB275" s="357"/>
      <c r="CC275" s="357"/>
    </row>
    <row r="276" spans="1:81" ht="24.6" customHeight="1" outlineLevel="1">
      <c r="A276" s="227">
        <v>3.3</v>
      </c>
      <c r="B276" s="216" t="s">
        <v>342</v>
      </c>
      <c r="C276" s="126"/>
      <c r="D276" s="220"/>
      <c r="E276" s="317"/>
      <c r="F276" s="125"/>
      <c r="G276" s="317"/>
      <c r="H276" s="125"/>
      <c r="I276" s="126"/>
      <c r="J276" s="218"/>
      <c r="L276" s="124"/>
      <c r="M276" s="124"/>
      <c r="O276" s="206"/>
      <c r="Q276" s="893"/>
      <c r="R276" s="891"/>
    </row>
    <row r="277" spans="1:81" ht="24.6" customHeight="1" outlineLevel="2">
      <c r="A277" s="67"/>
      <c r="B277" s="68" t="s">
        <v>343</v>
      </c>
      <c r="C277" s="118">
        <v>1</v>
      </c>
      <c r="D277" s="72" t="s">
        <v>2</v>
      </c>
      <c r="E277" s="60"/>
      <c r="F277" s="89"/>
      <c r="G277" s="60"/>
      <c r="H277" s="89"/>
      <c r="I277" s="89"/>
      <c r="J277" s="356"/>
      <c r="K277" s="376"/>
      <c r="L277" s="118" t="s">
        <v>3112</v>
      </c>
      <c r="M277" s="118" t="s">
        <v>3112</v>
      </c>
      <c r="O277" s="205" t="s">
        <v>2616</v>
      </c>
      <c r="Q277" s="893"/>
      <c r="R277" s="891"/>
    </row>
    <row r="278" spans="1:81" ht="24.6" customHeight="1" outlineLevel="2">
      <c r="A278" s="67"/>
      <c r="B278" s="68" t="s">
        <v>335</v>
      </c>
      <c r="C278" s="118">
        <v>1</v>
      </c>
      <c r="D278" s="72" t="s">
        <v>2</v>
      </c>
      <c r="E278" s="60"/>
      <c r="F278" s="89"/>
      <c r="G278" s="60"/>
      <c r="H278" s="89"/>
      <c r="I278" s="89"/>
      <c r="J278" s="356"/>
      <c r="K278" s="376"/>
      <c r="L278" s="118" t="e">
        <f>VLOOKUP($O278,#REF!,6,FALSE)</f>
        <v>#REF!</v>
      </c>
      <c r="M278" s="118" t="e">
        <f>VLOOKUP($O278,#REF!,7,FALSE)</f>
        <v>#REF!</v>
      </c>
      <c r="O278" s="205" t="s">
        <v>2609</v>
      </c>
      <c r="Q278" s="893"/>
      <c r="R278" s="891"/>
    </row>
    <row r="279" spans="1:81" ht="24.6" customHeight="1" outlineLevel="2">
      <c r="A279" s="67"/>
      <c r="B279" s="68" t="s">
        <v>142</v>
      </c>
      <c r="C279" s="118">
        <v>15</v>
      </c>
      <c r="D279" s="72" t="s">
        <v>2</v>
      </c>
      <c r="E279" s="60"/>
      <c r="F279" s="89"/>
      <c r="G279" s="60"/>
      <c r="H279" s="89"/>
      <c r="I279" s="89"/>
      <c r="J279" s="356"/>
      <c r="K279" s="376"/>
      <c r="L279" s="118" t="e">
        <f>VLOOKUP($O279,#REF!,6,FALSE)</f>
        <v>#REF!</v>
      </c>
      <c r="M279" s="118" t="e">
        <f>VLOOKUP($O279,#REF!,7,FALSE)</f>
        <v>#REF!</v>
      </c>
      <c r="O279" s="205" t="s">
        <v>2587</v>
      </c>
      <c r="Q279" s="893"/>
      <c r="R279" s="891"/>
    </row>
    <row r="280" spans="1:81" ht="24.6" customHeight="1" outlineLevel="2">
      <c r="A280" s="67"/>
      <c r="B280" s="68" t="s">
        <v>42</v>
      </c>
      <c r="C280" s="118">
        <v>7</v>
      </c>
      <c r="D280" s="72" t="s">
        <v>2</v>
      </c>
      <c r="E280" s="60"/>
      <c r="F280" s="89"/>
      <c r="G280" s="60"/>
      <c r="H280" s="89"/>
      <c r="I280" s="89"/>
      <c r="J280" s="356"/>
      <c r="K280" s="376"/>
      <c r="L280" s="118" t="e">
        <f>VLOOKUP($O280,#REF!,6,FALSE)</f>
        <v>#REF!</v>
      </c>
      <c r="M280" s="118" t="e">
        <f>VLOOKUP($O280,#REF!,7,FALSE)</f>
        <v>#REF!</v>
      </c>
      <c r="O280" s="205" t="s">
        <v>2590</v>
      </c>
      <c r="Q280" s="893"/>
      <c r="R280" s="891"/>
    </row>
    <row r="281" spans="1:81" ht="24.6" customHeight="1" outlineLevel="2">
      <c r="A281" s="67"/>
      <c r="B281" s="68" t="s">
        <v>41</v>
      </c>
      <c r="C281" s="118">
        <v>11</v>
      </c>
      <c r="D281" s="72" t="s">
        <v>2</v>
      </c>
      <c r="E281" s="60"/>
      <c r="F281" s="89"/>
      <c r="G281" s="60"/>
      <c r="H281" s="89"/>
      <c r="I281" s="89"/>
      <c r="J281" s="356"/>
      <c r="K281" s="376"/>
      <c r="L281" s="118" t="e">
        <f>VLOOKUP($O281,#REF!,6,FALSE)</f>
        <v>#REF!</v>
      </c>
      <c r="M281" s="118" t="e">
        <f>VLOOKUP($O281,#REF!,7,FALSE)</f>
        <v>#REF!</v>
      </c>
      <c r="O281" s="205" t="s">
        <v>2595</v>
      </c>
      <c r="Q281" s="893"/>
      <c r="R281" s="891"/>
    </row>
    <row r="282" spans="1:81" ht="24.6" customHeight="1" outlineLevel="2">
      <c r="A282" s="67"/>
      <c r="B282" s="68" t="s">
        <v>344</v>
      </c>
      <c r="C282" s="118">
        <v>1</v>
      </c>
      <c r="D282" s="72" t="s">
        <v>2</v>
      </c>
      <c r="E282" s="60"/>
      <c r="F282" s="89"/>
      <c r="G282" s="60"/>
      <c r="H282" s="89"/>
      <c r="I282" s="89"/>
      <c r="J282" s="356"/>
      <c r="K282" s="376"/>
      <c r="L282" s="118" t="s">
        <v>3112</v>
      </c>
      <c r="M282" s="118" t="s">
        <v>3112</v>
      </c>
      <c r="O282" s="205" t="s">
        <v>2617</v>
      </c>
      <c r="Q282" s="893"/>
      <c r="R282" s="891"/>
    </row>
    <row r="283" spans="1:81" ht="24.6" customHeight="1" outlineLevel="2">
      <c r="A283" s="67"/>
      <c r="B283" s="68" t="s">
        <v>337</v>
      </c>
      <c r="C283" s="118">
        <v>1</v>
      </c>
      <c r="D283" s="72" t="s">
        <v>2</v>
      </c>
      <c r="E283" s="60"/>
      <c r="F283" s="89"/>
      <c r="G283" s="60"/>
      <c r="H283" s="89"/>
      <c r="I283" s="89"/>
      <c r="J283" s="356"/>
      <c r="K283" s="376"/>
      <c r="L283" s="118" t="e">
        <f>VLOOKUP($O283,#REF!,6,FALSE)</f>
        <v>#REF!</v>
      </c>
      <c r="M283" s="118" t="e">
        <f>VLOOKUP($O283,#REF!,7,FALSE)</f>
        <v>#REF!</v>
      </c>
      <c r="O283" s="205" t="s">
        <v>2611</v>
      </c>
      <c r="Q283" s="893"/>
      <c r="R283" s="891"/>
    </row>
    <row r="284" spans="1:81" ht="24.6" customHeight="1" outlineLevel="2">
      <c r="A284" s="67"/>
      <c r="B284" s="68" t="s">
        <v>142</v>
      </c>
      <c r="C284" s="118">
        <v>4</v>
      </c>
      <c r="D284" s="72" t="s">
        <v>2</v>
      </c>
      <c r="E284" s="60"/>
      <c r="F284" s="89"/>
      <c r="G284" s="60"/>
      <c r="H284" s="89"/>
      <c r="I284" s="89"/>
      <c r="J284" s="356"/>
      <c r="K284" s="376"/>
      <c r="L284" s="118" t="e">
        <f>VLOOKUP($O284,#REF!,6,FALSE)</f>
        <v>#REF!</v>
      </c>
      <c r="M284" s="118" t="e">
        <f>VLOOKUP($O284,#REF!,7,FALSE)</f>
        <v>#REF!</v>
      </c>
      <c r="O284" s="205" t="s">
        <v>2587</v>
      </c>
      <c r="Q284" s="893"/>
      <c r="R284" s="891"/>
    </row>
    <row r="285" spans="1:81" ht="24.6" customHeight="1" outlineLevel="2">
      <c r="A285" s="67"/>
      <c r="B285" s="68" t="s">
        <v>144</v>
      </c>
      <c r="C285" s="118">
        <v>9</v>
      </c>
      <c r="D285" s="72" t="s">
        <v>2</v>
      </c>
      <c r="E285" s="60"/>
      <c r="F285" s="89"/>
      <c r="G285" s="60"/>
      <c r="H285" s="89"/>
      <c r="I285" s="89"/>
      <c r="J285" s="356"/>
      <c r="K285" s="376"/>
      <c r="L285" s="118" t="e">
        <f>VLOOKUP($O285,#REF!,6,FALSE)</f>
        <v>#REF!</v>
      </c>
      <c r="M285" s="118" t="e">
        <f>VLOOKUP($O285,#REF!,7,FALSE)</f>
        <v>#REF!</v>
      </c>
      <c r="O285" s="205" t="s">
        <v>2592</v>
      </c>
      <c r="Q285" s="893"/>
      <c r="R285" s="891"/>
    </row>
    <row r="286" spans="1:81" ht="24.6" customHeight="1" outlineLevel="2">
      <c r="A286" s="67"/>
      <c r="B286" s="68" t="s">
        <v>319</v>
      </c>
      <c r="C286" s="118">
        <v>2</v>
      </c>
      <c r="D286" s="72" t="s">
        <v>2</v>
      </c>
      <c r="E286" s="60"/>
      <c r="F286" s="89"/>
      <c r="G286" s="60"/>
      <c r="H286" s="89"/>
      <c r="I286" s="89"/>
      <c r="J286" s="356"/>
      <c r="K286" s="376"/>
      <c r="L286" s="118" t="e">
        <f>VLOOKUP($O286,#REF!,6,FALSE)</f>
        <v>#REF!</v>
      </c>
      <c r="M286" s="118" t="e">
        <f>VLOOKUP($O286,#REF!,7,FALSE)</f>
        <v>#REF!</v>
      </c>
      <c r="O286" s="205" t="s">
        <v>2607</v>
      </c>
      <c r="Q286" s="893"/>
      <c r="R286" s="891"/>
    </row>
    <row r="287" spans="1:81" ht="24.6" customHeight="1" outlineLevel="2">
      <c r="A287" s="67"/>
      <c r="B287" s="68" t="s">
        <v>345</v>
      </c>
      <c r="C287" s="118">
        <v>1</v>
      </c>
      <c r="D287" s="72" t="s">
        <v>2</v>
      </c>
      <c r="E287" s="60"/>
      <c r="F287" s="89"/>
      <c r="G287" s="60"/>
      <c r="H287" s="89"/>
      <c r="I287" s="89"/>
      <c r="J287" s="356"/>
      <c r="K287" s="376"/>
      <c r="L287" s="118" t="s">
        <v>3112</v>
      </c>
      <c r="M287" s="118" t="s">
        <v>3112</v>
      </c>
      <c r="O287" s="205" t="s">
        <v>2618</v>
      </c>
      <c r="Q287" s="893"/>
      <c r="R287" s="891"/>
    </row>
    <row r="288" spans="1:81" ht="24.6" customHeight="1" outlineLevel="2">
      <c r="A288" s="67"/>
      <c r="B288" s="68" t="s">
        <v>335</v>
      </c>
      <c r="C288" s="118">
        <v>1</v>
      </c>
      <c r="D288" s="72" t="s">
        <v>2</v>
      </c>
      <c r="E288" s="60"/>
      <c r="F288" s="89"/>
      <c r="G288" s="60"/>
      <c r="H288" s="89"/>
      <c r="I288" s="89"/>
      <c r="J288" s="356"/>
      <c r="K288" s="376"/>
      <c r="L288" s="118" t="e">
        <f>VLOOKUP($O288,#REF!,6,FALSE)</f>
        <v>#REF!</v>
      </c>
      <c r="M288" s="118" t="e">
        <f>VLOOKUP($O288,#REF!,7,FALSE)</f>
        <v>#REF!</v>
      </c>
      <c r="O288" s="205" t="s">
        <v>2609</v>
      </c>
      <c r="Q288" s="893"/>
      <c r="R288" s="891"/>
    </row>
    <row r="289" spans="1:18" ht="24.6" customHeight="1" outlineLevel="2">
      <c r="A289" s="67"/>
      <c r="B289" s="68" t="s">
        <v>142</v>
      </c>
      <c r="C289" s="118">
        <v>15</v>
      </c>
      <c r="D289" s="72" t="s">
        <v>2</v>
      </c>
      <c r="E289" s="60"/>
      <c r="F289" s="89"/>
      <c r="G289" s="60"/>
      <c r="H289" s="89"/>
      <c r="I289" s="89"/>
      <c r="J289" s="356"/>
      <c r="K289" s="376"/>
      <c r="L289" s="118" t="e">
        <f>VLOOKUP($O289,#REF!,6,FALSE)</f>
        <v>#REF!</v>
      </c>
      <c r="M289" s="118" t="e">
        <f>VLOOKUP($O289,#REF!,7,FALSE)</f>
        <v>#REF!</v>
      </c>
      <c r="O289" s="205" t="s">
        <v>2587</v>
      </c>
      <c r="Q289" s="893"/>
      <c r="R289" s="891"/>
    </row>
    <row r="290" spans="1:18" ht="24.6" customHeight="1" outlineLevel="2">
      <c r="A290" s="67"/>
      <c r="B290" s="68" t="s">
        <v>42</v>
      </c>
      <c r="C290" s="118">
        <v>9</v>
      </c>
      <c r="D290" s="72" t="s">
        <v>2</v>
      </c>
      <c r="E290" s="60"/>
      <c r="F290" s="89"/>
      <c r="G290" s="60"/>
      <c r="H290" s="89"/>
      <c r="I290" s="89"/>
      <c r="J290" s="356"/>
      <c r="K290" s="376"/>
      <c r="L290" s="118" t="e">
        <f>VLOOKUP($O290,#REF!,6,FALSE)</f>
        <v>#REF!</v>
      </c>
      <c r="M290" s="118" t="e">
        <f>VLOOKUP($O290,#REF!,7,FALSE)</f>
        <v>#REF!</v>
      </c>
      <c r="O290" s="205" t="s">
        <v>2590</v>
      </c>
      <c r="Q290" s="893"/>
      <c r="R290" s="891"/>
    </row>
    <row r="291" spans="1:18" ht="24.6" customHeight="1" outlineLevel="2">
      <c r="A291" s="67"/>
      <c r="B291" s="68" t="s">
        <v>41</v>
      </c>
      <c r="C291" s="118">
        <v>9</v>
      </c>
      <c r="D291" s="72" t="s">
        <v>2</v>
      </c>
      <c r="E291" s="60"/>
      <c r="F291" s="89"/>
      <c r="G291" s="60"/>
      <c r="H291" s="89"/>
      <c r="I291" s="89"/>
      <c r="J291" s="356"/>
      <c r="K291" s="376"/>
      <c r="L291" s="118" t="e">
        <f>VLOOKUP($O291,#REF!,6,FALSE)</f>
        <v>#REF!</v>
      </c>
      <c r="M291" s="118" t="e">
        <f>VLOOKUP($O291,#REF!,7,FALSE)</f>
        <v>#REF!</v>
      </c>
      <c r="O291" s="205" t="s">
        <v>2595</v>
      </c>
      <c r="Q291" s="893"/>
      <c r="R291" s="891"/>
    </row>
    <row r="292" spans="1:18" ht="24.6" customHeight="1" outlineLevel="2">
      <c r="A292" s="67"/>
      <c r="B292" s="68" t="s">
        <v>346</v>
      </c>
      <c r="C292" s="118">
        <v>1</v>
      </c>
      <c r="D292" s="72" t="s">
        <v>2</v>
      </c>
      <c r="E292" s="60"/>
      <c r="F292" s="89"/>
      <c r="G292" s="60"/>
      <c r="H292" s="89"/>
      <c r="I292" s="89"/>
      <c r="J292" s="356"/>
      <c r="K292" s="376"/>
      <c r="L292" s="118" t="s">
        <v>3112</v>
      </c>
      <c r="M292" s="118" t="s">
        <v>3112</v>
      </c>
      <c r="O292" s="205" t="s">
        <v>2619</v>
      </c>
      <c r="Q292" s="893"/>
      <c r="R292" s="891"/>
    </row>
    <row r="293" spans="1:18" ht="24.6" customHeight="1" outlineLevel="2">
      <c r="A293" s="67"/>
      <c r="B293" s="68" t="s">
        <v>337</v>
      </c>
      <c r="C293" s="118">
        <v>1</v>
      </c>
      <c r="D293" s="72" t="s">
        <v>2</v>
      </c>
      <c r="E293" s="60"/>
      <c r="F293" s="89"/>
      <c r="G293" s="60"/>
      <c r="H293" s="89"/>
      <c r="I293" s="89"/>
      <c r="J293" s="356"/>
      <c r="K293" s="376"/>
      <c r="L293" s="118" t="e">
        <f>VLOOKUP($O293,#REF!,6,FALSE)</f>
        <v>#REF!</v>
      </c>
      <c r="M293" s="118" t="e">
        <f>VLOOKUP($O293,#REF!,7,FALSE)</f>
        <v>#REF!</v>
      </c>
      <c r="O293" s="205" t="s">
        <v>2611</v>
      </c>
      <c r="Q293" s="893"/>
      <c r="R293" s="891"/>
    </row>
    <row r="294" spans="1:18" ht="24.6" customHeight="1" outlineLevel="2">
      <c r="A294" s="67"/>
      <c r="B294" s="68" t="s">
        <v>142</v>
      </c>
      <c r="C294" s="118">
        <v>5</v>
      </c>
      <c r="D294" s="72" t="s">
        <v>2</v>
      </c>
      <c r="E294" s="60"/>
      <c r="F294" s="89"/>
      <c r="G294" s="60"/>
      <c r="H294" s="89"/>
      <c r="I294" s="89"/>
      <c r="J294" s="356"/>
      <c r="K294" s="376"/>
      <c r="L294" s="118" t="e">
        <f>VLOOKUP($O294,#REF!,6,FALSE)</f>
        <v>#REF!</v>
      </c>
      <c r="M294" s="118" t="e">
        <f>VLOOKUP($O294,#REF!,7,FALSE)</f>
        <v>#REF!</v>
      </c>
      <c r="O294" s="205" t="s">
        <v>2587</v>
      </c>
      <c r="Q294" s="893"/>
      <c r="R294" s="891"/>
    </row>
    <row r="295" spans="1:18" ht="24.6" customHeight="1" outlineLevel="2">
      <c r="A295" s="67"/>
      <c r="B295" s="68" t="s">
        <v>143</v>
      </c>
      <c r="C295" s="118">
        <v>2</v>
      </c>
      <c r="D295" s="72" t="s">
        <v>2</v>
      </c>
      <c r="E295" s="60"/>
      <c r="F295" s="89"/>
      <c r="G295" s="60"/>
      <c r="H295" s="89"/>
      <c r="I295" s="89"/>
      <c r="J295" s="356"/>
      <c r="K295" s="376"/>
      <c r="L295" s="118" t="e">
        <f>VLOOKUP($O295,#REF!,6,FALSE)</f>
        <v>#REF!</v>
      </c>
      <c r="M295" s="118" t="e">
        <f>VLOOKUP($O295,#REF!,7,FALSE)</f>
        <v>#REF!</v>
      </c>
      <c r="O295" s="205" t="s">
        <v>2588</v>
      </c>
      <c r="Q295" s="893"/>
      <c r="R295" s="891"/>
    </row>
    <row r="296" spans="1:18" ht="24.6" customHeight="1" outlineLevel="2">
      <c r="A296" s="67"/>
      <c r="B296" s="68" t="s">
        <v>144</v>
      </c>
      <c r="C296" s="118">
        <v>8</v>
      </c>
      <c r="D296" s="72" t="s">
        <v>2</v>
      </c>
      <c r="E296" s="60"/>
      <c r="F296" s="89"/>
      <c r="G296" s="60"/>
      <c r="H296" s="89"/>
      <c r="I296" s="89"/>
      <c r="J296" s="356"/>
      <c r="K296" s="376"/>
      <c r="L296" s="118" t="e">
        <f>VLOOKUP($O296,#REF!,6,FALSE)</f>
        <v>#REF!</v>
      </c>
      <c r="M296" s="118" t="e">
        <f>VLOOKUP($O296,#REF!,7,FALSE)</f>
        <v>#REF!</v>
      </c>
      <c r="O296" s="205" t="s">
        <v>2592</v>
      </c>
      <c r="Q296" s="893"/>
      <c r="R296" s="891"/>
    </row>
    <row r="297" spans="1:18" ht="24.6" customHeight="1" outlineLevel="2">
      <c r="A297" s="67"/>
      <c r="B297" s="68" t="s">
        <v>347</v>
      </c>
      <c r="C297" s="118">
        <v>1</v>
      </c>
      <c r="D297" s="72" t="s">
        <v>2</v>
      </c>
      <c r="E297" s="60"/>
      <c r="F297" s="89"/>
      <c r="G297" s="60"/>
      <c r="H297" s="89"/>
      <c r="I297" s="89"/>
      <c r="J297" s="356"/>
      <c r="K297" s="376"/>
      <c r="L297" s="118" t="s">
        <v>3112</v>
      </c>
      <c r="M297" s="118" t="s">
        <v>3112</v>
      </c>
      <c r="O297" s="205" t="s">
        <v>2620</v>
      </c>
      <c r="Q297" s="893"/>
      <c r="R297" s="891"/>
    </row>
    <row r="298" spans="1:18" ht="24.6" customHeight="1" outlineLevel="2">
      <c r="A298" s="67"/>
      <c r="B298" s="68" t="s">
        <v>339</v>
      </c>
      <c r="C298" s="118">
        <v>1</v>
      </c>
      <c r="D298" s="72" t="s">
        <v>2</v>
      </c>
      <c r="E298" s="60"/>
      <c r="F298" s="89"/>
      <c r="G298" s="60"/>
      <c r="H298" s="89"/>
      <c r="I298" s="89"/>
      <c r="J298" s="356"/>
      <c r="K298" s="376"/>
      <c r="L298" s="118" t="e">
        <f>VLOOKUP($O298,#REF!,6,FALSE)</f>
        <v>#REF!</v>
      </c>
      <c r="M298" s="118" t="e">
        <f>VLOOKUP($O298,#REF!,7,FALSE)</f>
        <v>#REF!</v>
      </c>
      <c r="O298" s="205" t="s">
        <v>2613</v>
      </c>
      <c r="Q298" s="893"/>
      <c r="R298" s="891"/>
    </row>
    <row r="299" spans="1:18" ht="24.6" customHeight="1" outlineLevel="2">
      <c r="A299" s="67"/>
      <c r="B299" s="68" t="s">
        <v>142</v>
      </c>
      <c r="C299" s="118">
        <v>13</v>
      </c>
      <c r="D299" s="72" t="s">
        <v>2</v>
      </c>
      <c r="E299" s="60"/>
      <c r="F299" s="89"/>
      <c r="G299" s="60"/>
      <c r="H299" s="89"/>
      <c r="I299" s="89"/>
      <c r="J299" s="356"/>
      <c r="K299" s="376"/>
      <c r="L299" s="118" t="e">
        <f>VLOOKUP($O299,#REF!,6,FALSE)</f>
        <v>#REF!</v>
      </c>
      <c r="M299" s="118" t="e">
        <f>VLOOKUP($O299,#REF!,7,FALSE)</f>
        <v>#REF!</v>
      </c>
      <c r="O299" s="205" t="s">
        <v>2587</v>
      </c>
      <c r="Q299" s="893"/>
      <c r="R299" s="891"/>
    </row>
    <row r="300" spans="1:18" ht="24.6" customHeight="1" outlineLevel="2">
      <c r="A300" s="67"/>
      <c r="B300" s="68" t="s">
        <v>42</v>
      </c>
      <c r="C300" s="118">
        <v>2</v>
      </c>
      <c r="D300" s="72" t="s">
        <v>2</v>
      </c>
      <c r="E300" s="60"/>
      <c r="F300" s="89"/>
      <c r="G300" s="60"/>
      <c r="H300" s="89"/>
      <c r="I300" s="89"/>
      <c r="J300" s="356"/>
      <c r="K300" s="376"/>
      <c r="L300" s="118" t="e">
        <f>VLOOKUP($O300,#REF!,6,FALSE)</f>
        <v>#REF!</v>
      </c>
      <c r="M300" s="118" t="e">
        <f>VLOOKUP($O300,#REF!,7,FALSE)</f>
        <v>#REF!</v>
      </c>
      <c r="O300" s="205" t="s">
        <v>2590</v>
      </c>
      <c r="Q300" s="893"/>
      <c r="R300" s="891"/>
    </row>
    <row r="301" spans="1:18" ht="24.6" customHeight="1" outlineLevel="2">
      <c r="A301" s="67"/>
      <c r="B301" s="68" t="s">
        <v>348</v>
      </c>
      <c r="C301" s="118">
        <v>1</v>
      </c>
      <c r="D301" s="72" t="s">
        <v>2</v>
      </c>
      <c r="E301" s="60"/>
      <c r="F301" s="89"/>
      <c r="G301" s="60"/>
      <c r="H301" s="89"/>
      <c r="I301" s="89"/>
      <c r="J301" s="356"/>
      <c r="K301" s="376"/>
      <c r="L301" s="118" t="s">
        <v>3112</v>
      </c>
      <c r="M301" s="118" t="s">
        <v>3112</v>
      </c>
      <c r="O301" s="205" t="s">
        <v>2621</v>
      </c>
      <c r="Q301" s="893"/>
      <c r="R301" s="891"/>
    </row>
    <row r="302" spans="1:18" ht="24.6" customHeight="1" outlineLevel="2">
      <c r="A302" s="67"/>
      <c r="B302" s="68" t="s">
        <v>341</v>
      </c>
      <c r="C302" s="118">
        <v>1</v>
      </c>
      <c r="D302" s="72" t="s">
        <v>2</v>
      </c>
      <c r="E302" s="60"/>
      <c r="F302" s="89"/>
      <c r="G302" s="60"/>
      <c r="H302" s="89"/>
      <c r="I302" s="89"/>
      <c r="J302" s="356"/>
      <c r="K302" s="376"/>
      <c r="L302" s="118" t="e">
        <f>VLOOKUP($O302,#REF!,6,FALSE)</f>
        <v>#REF!</v>
      </c>
      <c r="M302" s="118" t="e">
        <f>VLOOKUP($O302,#REF!,7,FALSE)</f>
        <v>#REF!</v>
      </c>
      <c r="O302" s="205" t="s">
        <v>2615</v>
      </c>
      <c r="Q302" s="893"/>
      <c r="R302" s="891"/>
    </row>
    <row r="303" spans="1:18" ht="24.6" customHeight="1" outlineLevel="2">
      <c r="A303" s="67"/>
      <c r="B303" s="68" t="s">
        <v>142</v>
      </c>
      <c r="C303" s="118">
        <v>13</v>
      </c>
      <c r="D303" s="72" t="s">
        <v>2</v>
      </c>
      <c r="E303" s="60"/>
      <c r="F303" s="89"/>
      <c r="G303" s="60"/>
      <c r="H303" s="89"/>
      <c r="I303" s="89"/>
      <c r="J303" s="356"/>
      <c r="K303" s="376"/>
      <c r="L303" s="118" t="e">
        <f>VLOOKUP($O303,#REF!,6,FALSE)</f>
        <v>#REF!</v>
      </c>
      <c r="M303" s="118" t="e">
        <f>VLOOKUP($O303,#REF!,7,FALSE)</f>
        <v>#REF!</v>
      </c>
      <c r="O303" s="205" t="s">
        <v>2587</v>
      </c>
      <c r="Q303" s="893"/>
      <c r="R303" s="891"/>
    </row>
    <row r="304" spans="1:18" ht="24.6" customHeight="1" outlineLevel="2">
      <c r="A304" s="67"/>
      <c r="B304" s="68" t="s">
        <v>42</v>
      </c>
      <c r="C304" s="118">
        <v>2</v>
      </c>
      <c r="D304" s="72" t="s">
        <v>2</v>
      </c>
      <c r="E304" s="60"/>
      <c r="F304" s="89"/>
      <c r="G304" s="60"/>
      <c r="H304" s="89"/>
      <c r="I304" s="89"/>
      <c r="J304" s="356"/>
      <c r="K304" s="376"/>
      <c r="L304" s="118" t="e">
        <f>VLOOKUP($O304,#REF!,6,FALSE)</f>
        <v>#REF!</v>
      </c>
      <c r="M304" s="118" t="e">
        <f>VLOOKUP($O304,#REF!,7,FALSE)</f>
        <v>#REF!</v>
      </c>
      <c r="O304" s="205" t="s">
        <v>2590</v>
      </c>
      <c r="Q304" s="893"/>
      <c r="R304" s="891"/>
    </row>
    <row r="305" spans="1:81" ht="24.6" customHeight="1" outlineLevel="2">
      <c r="A305" s="67"/>
      <c r="B305" s="68" t="s">
        <v>2843</v>
      </c>
      <c r="C305" s="118">
        <v>1</v>
      </c>
      <c r="D305" s="72" t="s">
        <v>1627</v>
      </c>
      <c r="E305" s="319"/>
      <c r="F305" s="89"/>
      <c r="G305" s="319"/>
      <c r="H305" s="89"/>
      <c r="I305" s="66"/>
      <c r="J305" s="222"/>
      <c r="K305" s="357"/>
      <c r="L305" s="118" t="s">
        <v>3112</v>
      </c>
      <c r="M305" s="118" t="s">
        <v>3112</v>
      </c>
      <c r="N305" s="357"/>
      <c r="O305" s="205"/>
      <c r="P305" s="357"/>
      <c r="Q305" s="893"/>
      <c r="R305" s="891"/>
      <c r="S305" s="357"/>
      <c r="T305" s="357"/>
      <c r="U305" s="357"/>
      <c r="V305" s="357"/>
      <c r="W305" s="357"/>
      <c r="X305" s="357"/>
      <c r="Y305" s="357"/>
      <c r="Z305" s="357"/>
      <c r="AA305" s="357"/>
      <c r="AB305" s="357"/>
      <c r="AC305" s="357"/>
      <c r="AD305" s="357"/>
      <c r="AE305" s="357"/>
      <c r="AF305" s="357"/>
      <c r="AG305" s="357"/>
      <c r="AH305" s="357"/>
      <c r="AI305" s="357"/>
      <c r="AJ305" s="357"/>
      <c r="AK305" s="357"/>
      <c r="AL305" s="357"/>
      <c r="AM305" s="357"/>
      <c r="AN305" s="357"/>
      <c r="AO305" s="357"/>
      <c r="AP305" s="357"/>
      <c r="AQ305" s="357"/>
      <c r="AR305" s="357"/>
      <c r="AS305" s="357"/>
      <c r="AT305" s="357"/>
      <c r="AU305" s="357"/>
      <c r="AV305" s="357"/>
      <c r="AW305" s="357"/>
      <c r="AX305" s="357"/>
      <c r="AY305" s="357"/>
      <c r="AZ305" s="357"/>
      <c r="BA305" s="357"/>
      <c r="BB305" s="357"/>
      <c r="BC305" s="357"/>
      <c r="BD305" s="357"/>
      <c r="BE305" s="357"/>
      <c r="BF305" s="357"/>
      <c r="BG305" s="357"/>
      <c r="BH305" s="357"/>
      <c r="BI305" s="357"/>
      <c r="BJ305" s="357"/>
      <c r="BK305" s="357"/>
      <c r="BL305" s="357"/>
      <c r="BM305" s="357"/>
      <c r="BN305" s="357"/>
      <c r="BO305" s="357"/>
      <c r="BP305" s="357"/>
      <c r="BQ305" s="357"/>
      <c r="BR305" s="357"/>
      <c r="BS305" s="357"/>
      <c r="BT305" s="357"/>
      <c r="BU305" s="357"/>
      <c r="BV305" s="357"/>
      <c r="BW305" s="357"/>
      <c r="BX305" s="357"/>
      <c r="BY305" s="357"/>
      <c r="BZ305" s="357"/>
      <c r="CA305" s="357"/>
      <c r="CB305" s="357"/>
      <c r="CC305" s="357"/>
    </row>
    <row r="306" spans="1:81" ht="24.6" customHeight="1" outlineLevel="1">
      <c r="A306" s="608"/>
      <c r="B306" s="609" t="s">
        <v>151</v>
      </c>
      <c r="C306" s="544"/>
      <c r="D306" s="610"/>
      <c r="E306" s="611"/>
      <c r="F306" s="612"/>
      <c r="G306" s="611"/>
      <c r="H306" s="612"/>
      <c r="I306" s="612"/>
      <c r="J306" s="613"/>
      <c r="K306" s="357"/>
      <c r="L306" s="614"/>
      <c r="M306" s="615"/>
      <c r="N306" s="357"/>
      <c r="O306" s="616"/>
      <c r="P306" s="357"/>
      <c r="Q306" s="893"/>
      <c r="R306" s="891"/>
      <c r="S306" s="357"/>
      <c r="T306" s="357"/>
      <c r="U306" s="357"/>
      <c r="V306" s="357"/>
      <c r="W306" s="357"/>
      <c r="X306" s="357"/>
      <c r="Y306" s="357"/>
      <c r="Z306" s="357"/>
      <c r="AA306" s="357"/>
      <c r="AB306" s="357"/>
      <c r="AC306" s="357"/>
      <c r="AD306" s="357"/>
      <c r="AE306" s="357"/>
      <c r="AF306" s="357"/>
      <c r="AG306" s="357"/>
      <c r="AH306" s="357"/>
      <c r="AI306" s="357"/>
      <c r="AJ306" s="357"/>
      <c r="AK306" s="357"/>
      <c r="AL306" s="357"/>
      <c r="AM306" s="357"/>
      <c r="AN306" s="357"/>
      <c r="AO306" s="357"/>
      <c r="AP306" s="357"/>
      <c r="AQ306" s="357"/>
      <c r="AR306" s="357"/>
      <c r="AS306" s="357"/>
      <c r="AT306" s="357"/>
      <c r="AU306" s="357"/>
      <c r="AV306" s="357"/>
      <c r="AW306" s="357"/>
      <c r="AX306" s="357"/>
      <c r="AY306" s="357"/>
      <c r="AZ306" s="357"/>
      <c r="BA306" s="357"/>
      <c r="BB306" s="357"/>
      <c r="BC306" s="357"/>
      <c r="BD306" s="357"/>
      <c r="BE306" s="357"/>
      <c r="BF306" s="357"/>
      <c r="BG306" s="357"/>
      <c r="BH306" s="357"/>
      <c r="BI306" s="357"/>
      <c r="BJ306" s="357"/>
      <c r="BK306" s="357"/>
      <c r="BL306" s="357"/>
      <c r="BM306" s="357"/>
      <c r="BN306" s="357"/>
      <c r="BO306" s="357"/>
      <c r="BP306" s="357"/>
      <c r="BQ306" s="357"/>
      <c r="BR306" s="357"/>
      <c r="BS306" s="357"/>
      <c r="BT306" s="357"/>
      <c r="BU306" s="357"/>
      <c r="BV306" s="357"/>
      <c r="BW306" s="357"/>
      <c r="BX306" s="357"/>
      <c r="BY306" s="357"/>
      <c r="BZ306" s="357"/>
      <c r="CA306" s="357"/>
      <c r="CB306" s="357"/>
      <c r="CC306" s="357"/>
    </row>
    <row r="307" spans="1:81" ht="24.6" customHeight="1" outlineLevel="1">
      <c r="A307" s="227">
        <v>3.4</v>
      </c>
      <c r="B307" s="216" t="s">
        <v>349</v>
      </c>
      <c r="C307" s="126"/>
      <c r="D307" s="220"/>
      <c r="E307" s="317"/>
      <c r="F307" s="125"/>
      <c r="G307" s="317"/>
      <c r="H307" s="125"/>
      <c r="I307" s="126"/>
      <c r="J307" s="218"/>
      <c r="L307" s="233"/>
      <c r="M307" s="124"/>
      <c r="O307" s="206"/>
      <c r="Q307" s="893"/>
      <c r="R307" s="891"/>
    </row>
    <row r="308" spans="1:81" ht="24.6" customHeight="1" outlineLevel="2">
      <c r="A308" s="67"/>
      <c r="B308" s="68" t="s">
        <v>350</v>
      </c>
      <c r="C308" s="118">
        <v>1</v>
      </c>
      <c r="D308" s="72" t="s">
        <v>2</v>
      </c>
      <c r="E308" s="60"/>
      <c r="F308" s="89"/>
      <c r="G308" s="60"/>
      <c r="H308" s="89"/>
      <c r="I308" s="89"/>
      <c r="J308" s="356"/>
      <c r="K308" s="376"/>
      <c r="L308" s="118" t="s">
        <v>3112</v>
      </c>
      <c r="M308" s="118" t="s">
        <v>3112</v>
      </c>
      <c r="O308" s="205" t="s">
        <v>2622</v>
      </c>
      <c r="Q308" s="893"/>
      <c r="R308" s="891"/>
    </row>
    <row r="309" spans="1:81" ht="24.6" customHeight="1" outlineLevel="2">
      <c r="A309" s="67"/>
      <c r="B309" s="68" t="s">
        <v>142</v>
      </c>
      <c r="C309" s="118">
        <v>16</v>
      </c>
      <c r="D309" s="72" t="s">
        <v>2</v>
      </c>
      <c r="E309" s="60"/>
      <c r="F309" s="89"/>
      <c r="G309" s="60"/>
      <c r="H309" s="89"/>
      <c r="I309" s="89"/>
      <c r="J309" s="356"/>
      <c r="K309" s="376"/>
      <c r="L309" s="118" t="e">
        <f>VLOOKUP($O309,#REF!,6,FALSE)</f>
        <v>#REF!</v>
      </c>
      <c r="M309" s="118" t="e">
        <f>VLOOKUP($O309,#REF!,7,FALSE)</f>
        <v>#REF!</v>
      </c>
      <c r="O309" s="205" t="s">
        <v>2587</v>
      </c>
      <c r="Q309" s="893"/>
      <c r="R309" s="891"/>
    </row>
    <row r="310" spans="1:81" ht="24.6" customHeight="1" outlineLevel="2">
      <c r="A310" s="67"/>
      <c r="B310" s="68" t="s">
        <v>42</v>
      </c>
      <c r="C310" s="118">
        <v>6</v>
      </c>
      <c r="D310" s="72" t="s">
        <v>2</v>
      </c>
      <c r="E310" s="60"/>
      <c r="F310" s="89"/>
      <c r="G310" s="60"/>
      <c r="H310" s="89"/>
      <c r="I310" s="89"/>
      <c r="J310" s="356"/>
      <c r="K310" s="376"/>
      <c r="L310" s="118" t="e">
        <f>VLOOKUP($O310,#REF!,6,FALSE)</f>
        <v>#REF!</v>
      </c>
      <c r="M310" s="118" t="e">
        <f>VLOOKUP($O310,#REF!,7,FALSE)</f>
        <v>#REF!</v>
      </c>
      <c r="O310" s="205" t="s">
        <v>2590</v>
      </c>
      <c r="Q310" s="893"/>
      <c r="R310" s="891"/>
    </row>
    <row r="311" spans="1:81" ht="24.6" customHeight="1" outlineLevel="2">
      <c r="A311" s="67"/>
      <c r="B311" s="68" t="s">
        <v>41</v>
      </c>
      <c r="C311" s="118">
        <v>2</v>
      </c>
      <c r="D311" s="72" t="s">
        <v>2</v>
      </c>
      <c r="E311" s="60"/>
      <c r="F311" s="89"/>
      <c r="G311" s="60"/>
      <c r="H311" s="89"/>
      <c r="I311" s="89"/>
      <c r="J311" s="356"/>
      <c r="K311" s="376"/>
      <c r="L311" s="118" t="e">
        <f>VLOOKUP($O311,#REF!,6,FALSE)</f>
        <v>#REF!</v>
      </c>
      <c r="M311" s="118" t="e">
        <f>VLOOKUP($O311,#REF!,7,FALSE)</f>
        <v>#REF!</v>
      </c>
      <c r="O311" s="205" t="s">
        <v>2595</v>
      </c>
      <c r="Q311" s="893"/>
      <c r="R311" s="891"/>
    </row>
    <row r="312" spans="1:81" ht="24.6" customHeight="1" outlineLevel="2">
      <c r="A312" s="67"/>
      <c r="B312" s="68" t="s">
        <v>351</v>
      </c>
      <c r="C312" s="118">
        <v>1</v>
      </c>
      <c r="D312" s="72" t="s">
        <v>2</v>
      </c>
      <c r="E312" s="60"/>
      <c r="F312" s="89"/>
      <c r="G312" s="60"/>
      <c r="H312" s="89"/>
      <c r="I312" s="89"/>
      <c r="J312" s="356"/>
      <c r="K312" s="376"/>
      <c r="L312" s="118" t="s">
        <v>3112</v>
      </c>
      <c r="M312" s="118" t="s">
        <v>3112</v>
      </c>
      <c r="O312" s="205" t="s">
        <v>2623</v>
      </c>
      <c r="Q312" s="893"/>
      <c r="R312" s="891"/>
    </row>
    <row r="313" spans="1:81" ht="24.6" customHeight="1" outlineLevel="2">
      <c r="A313" s="67"/>
      <c r="B313" s="68" t="s">
        <v>142</v>
      </c>
      <c r="C313" s="118">
        <v>28</v>
      </c>
      <c r="D313" s="72" t="s">
        <v>2</v>
      </c>
      <c r="E313" s="60"/>
      <c r="F313" s="89"/>
      <c r="G313" s="60"/>
      <c r="H313" s="89"/>
      <c r="I313" s="89"/>
      <c r="J313" s="356"/>
      <c r="K313" s="376"/>
      <c r="L313" s="118" t="e">
        <f>VLOOKUP($O313,#REF!,6,FALSE)</f>
        <v>#REF!</v>
      </c>
      <c r="M313" s="118" t="e">
        <f>VLOOKUP($O313,#REF!,7,FALSE)</f>
        <v>#REF!</v>
      </c>
      <c r="O313" s="205" t="s">
        <v>2587</v>
      </c>
      <c r="Q313" s="893"/>
      <c r="R313" s="891"/>
    </row>
    <row r="314" spans="1:81" ht="24.6" customHeight="1" outlineLevel="2">
      <c r="A314" s="67"/>
      <c r="B314" s="68" t="s">
        <v>42</v>
      </c>
      <c r="C314" s="118">
        <v>2</v>
      </c>
      <c r="D314" s="72" t="s">
        <v>2</v>
      </c>
      <c r="E314" s="60"/>
      <c r="F314" s="89"/>
      <c r="G314" s="60"/>
      <c r="H314" s="89"/>
      <c r="I314" s="89"/>
      <c r="J314" s="356"/>
      <c r="K314" s="376"/>
      <c r="L314" s="118" t="e">
        <f>VLOOKUP($O314,#REF!,6,FALSE)</f>
        <v>#REF!</v>
      </c>
      <c r="M314" s="118" t="e">
        <f>VLOOKUP($O314,#REF!,7,FALSE)</f>
        <v>#REF!</v>
      </c>
      <c r="O314" s="205" t="s">
        <v>2590</v>
      </c>
      <c r="Q314" s="893"/>
      <c r="R314" s="891"/>
    </row>
    <row r="315" spans="1:81" ht="24.6" customHeight="1" outlineLevel="2">
      <c r="A315" s="67"/>
      <c r="B315" s="68" t="s">
        <v>2843</v>
      </c>
      <c r="C315" s="118">
        <v>1</v>
      </c>
      <c r="D315" s="72" t="s">
        <v>1627</v>
      </c>
      <c r="E315" s="319"/>
      <c r="F315" s="89"/>
      <c r="G315" s="319"/>
      <c r="H315" s="89"/>
      <c r="I315" s="66"/>
      <c r="J315" s="222"/>
      <c r="K315" s="357"/>
      <c r="L315" s="118" t="s">
        <v>3112</v>
      </c>
      <c r="M315" s="118" t="s">
        <v>3112</v>
      </c>
      <c r="N315" s="357"/>
      <c r="O315" s="205"/>
      <c r="P315" s="357"/>
      <c r="Q315" s="893"/>
      <c r="R315" s="891"/>
      <c r="S315" s="357"/>
      <c r="T315" s="357"/>
      <c r="U315" s="357"/>
      <c r="V315" s="357"/>
      <c r="W315" s="357"/>
      <c r="X315" s="357"/>
      <c r="Y315" s="357"/>
      <c r="Z315" s="357"/>
      <c r="AA315" s="357"/>
      <c r="AB315" s="357"/>
      <c r="AC315" s="357"/>
      <c r="AD315" s="357"/>
      <c r="AE315" s="357"/>
      <c r="AF315" s="357"/>
      <c r="AG315" s="357"/>
      <c r="AH315" s="357"/>
      <c r="AI315" s="357"/>
      <c r="AJ315" s="357"/>
      <c r="AK315" s="357"/>
      <c r="AL315" s="357"/>
      <c r="AM315" s="357"/>
      <c r="AN315" s="357"/>
      <c r="AO315" s="357"/>
      <c r="AP315" s="357"/>
      <c r="AQ315" s="357"/>
      <c r="AR315" s="357"/>
      <c r="AS315" s="357"/>
      <c r="AT315" s="357"/>
      <c r="AU315" s="357"/>
      <c r="AV315" s="357"/>
      <c r="AW315" s="357"/>
      <c r="AX315" s="357"/>
      <c r="AY315" s="357"/>
      <c r="AZ315" s="357"/>
      <c r="BA315" s="357"/>
      <c r="BB315" s="357"/>
      <c r="BC315" s="357"/>
      <c r="BD315" s="357"/>
      <c r="BE315" s="357"/>
      <c r="BF315" s="357"/>
      <c r="BG315" s="357"/>
      <c r="BH315" s="357"/>
      <c r="BI315" s="357"/>
      <c r="BJ315" s="357"/>
      <c r="BK315" s="357"/>
      <c r="BL315" s="357"/>
      <c r="BM315" s="357"/>
      <c r="BN315" s="357"/>
      <c r="BO315" s="357"/>
      <c r="BP315" s="357"/>
      <c r="BQ315" s="357"/>
      <c r="BR315" s="357"/>
      <c r="BS315" s="357"/>
      <c r="BT315" s="357"/>
      <c r="BU315" s="357"/>
      <c r="BV315" s="357"/>
      <c r="BW315" s="357"/>
      <c r="BX315" s="357"/>
      <c r="BY315" s="357"/>
      <c r="BZ315" s="357"/>
      <c r="CA315" s="357"/>
      <c r="CB315" s="357"/>
      <c r="CC315" s="357"/>
    </row>
    <row r="316" spans="1:81" ht="24.6" customHeight="1" outlineLevel="1">
      <c r="A316" s="608"/>
      <c r="B316" s="609" t="s">
        <v>152</v>
      </c>
      <c r="C316" s="544"/>
      <c r="D316" s="610"/>
      <c r="E316" s="611"/>
      <c r="F316" s="612"/>
      <c r="G316" s="611"/>
      <c r="H316" s="612"/>
      <c r="I316" s="612"/>
      <c r="J316" s="613"/>
      <c r="K316" s="357"/>
      <c r="L316" s="614"/>
      <c r="M316" s="615"/>
      <c r="N316" s="357"/>
      <c r="O316" s="616"/>
      <c r="P316" s="357"/>
      <c r="Q316" s="893"/>
      <c r="R316" s="891"/>
      <c r="S316" s="357"/>
      <c r="T316" s="357"/>
      <c r="U316" s="357"/>
      <c r="V316" s="357"/>
      <c r="W316" s="357"/>
      <c r="X316" s="357"/>
      <c r="Y316" s="357"/>
      <c r="Z316" s="357"/>
      <c r="AA316" s="357"/>
      <c r="AB316" s="357"/>
      <c r="AC316" s="357"/>
      <c r="AD316" s="357"/>
      <c r="AE316" s="357"/>
      <c r="AF316" s="357"/>
      <c r="AG316" s="357"/>
      <c r="AH316" s="357"/>
      <c r="AI316" s="357"/>
      <c r="AJ316" s="357"/>
      <c r="AK316" s="357"/>
      <c r="AL316" s="357"/>
      <c r="AM316" s="357"/>
      <c r="AN316" s="357"/>
      <c r="AO316" s="357"/>
      <c r="AP316" s="357"/>
      <c r="AQ316" s="357"/>
      <c r="AR316" s="357"/>
      <c r="AS316" s="357"/>
      <c r="AT316" s="357"/>
      <c r="AU316" s="357"/>
      <c r="AV316" s="357"/>
      <c r="AW316" s="357"/>
      <c r="AX316" s="357"/>
      <c r="AY316" s="357"/>
      <c r="AZ316" s="357"/>
      <c r="BA316" s="357"/>
      <c r="BB316" s="357"/>
      <c r="BC316" s="357"/>
      <c r="BD316" s="357"/>
      <c r="BE316" s="357"/>
      <c r="BF316" s="357"/>
      <c r="BG316" s="357"/>
      <c r="BH316" s="357"/>
      <c r="BI316" s="357"/>
      <c r="BJ316" s="357"/>
      <c r="BK316" s="357"/>
      <c r="BL316" s="357"/>
      <c r="BM316" s="357"/>
      <c r="BN316" s="357"/>
      <c r="BO316" s="357"/>
      <c r="BP316" s="357"/>
      <c r="BQ316" s="357"/>
      <c r="BR316" s="357"/>
      <c r="BS316" s="357"/>
      <c r="BT316" s="357"/>
      <c r="BU316" s="357"/>
      <c r="BV316" s="357"/>
      <c r="BW316" s="357"/>
      <c r="BX316" s="357"/>
      <c r="BY316" s="357"/>
      <c r="BZ316" s="357"/>
      <c r="CA316" s="357"/>
      <c r="CB316" s="357"/>
      <c r="CC316" s="357"/>
    </row>
    <row r="317" spans="1:81" ht="24.6" customHeight="1" outlineLevel="1">
      <c r="A317" s="227">
        <v>3.5</v>
      </c>
      <c r="B317" s="216" t="s">
        <v>150</v>
      </c>
      <c r="C317" s="126"/>
      <c r="D317" s="220"/>
      <c r="E317" s="317"/>
      <c r="F317" s="125"/>
      <c r="G317" s="317"/>
      <c r="H317" s="125"/>
      <c r="I317" s="126"/>
      <c r="J317" s="218"/>
      <c r="L317" s="124"/>
      <c r="M317" s="124"/>
      <c r="O317" s="206"/>
      <c r="Q317" s="893"/>
      <c r="R317" s="891"/>
    </row>
    <row r="318" spans="1:81" ht="24.6" customHeight="1" outlineLevel="2">
      <c r="A318" s="67"/>
      <c r="B318" s="68" t="s">
        <v>352</v>
      </c>
      <c r="C318" s="118">
        <v>1</v>
      </c>
      <c r="D318" s="72" t="s">
        <v>2</v>
      </c>
      <c r="E318" s="60"/>
      <c r="F318" s="89"/>
      <c r="G318" s="60"/>
      <c r="H318" s="89"/>
      <c r="I318" s="89"/>
      <c r="J318" s="356"/>
      <c r="K318" s="376"/>
      <c r="L318" s="118" t="s">
        <v>3022</v>
      </c>
      <c r="M318" s="118" t="s">
        <v>3022</v>
      </c>
      <c r="O318" s="205" t="s">
        <v>2624</v>
      </c>
      <c r="Q318" s="893"/>
      <c r="R318" s="891"/>
    </row>
    <row r="319" spans="1:81" ht="24.6" customHeight="1" outlineLevel="2">
      <c r="A319" s="67"/>
      <c r="B319" s="68" t="s">
        <v>337</v>
      </c>
      <c r="C319" s="118">
        <v>1</v>
      </c>
      <c r="D319" s="72" t="s">
        <v>2</v>
      </c>
      <c r="E319" s="60"/>
      <c r="F319" s="89"/>
      <c r="G319" s="60"/>
      <c r="H319" s="89"/>
      <c r="I319" s="89"/>
      <c r="J319" s="356"/>
      <c r="K319" s="376"/>
      <c r="L319" s="118" t="e">
        <f>VLOOKUP($O319,#REF!,6,FALSE)</f>
        <v>#REF!</v>
      </c>
      <c r="M319" s="118" t="e">
        <f>VLOOKUP($O319,#REF!,7,FALSE)</f>
        <v>#REF!</v>
      </c>
      <c r="O319" s="205" t="s">
        <v>2611</v>
      </c>
      <c r="Q319" s="893"/>
      <c r="R319" s="891"/>
    </row>
    <row r="320" spans="1:81" ht="24.6" customHeight="1" outlineLevel="2">
      <c r="A320" s="67"/>
      <c r="B320" s="68" t="s">
        <v>142</v>
      </c>
      <c r="C320" s="118">
        <v>16</v>
      </c>
      <c r="D320" s="72" t="s">
        <v>2</v>
      </c>
      <c r="E320" s="60"/>
      <c r="F320" s="89"/>
      <c r="G320" s="60"/>
      <c r="H320" s="89"/>
      <c r="I320" s="89"/>
      <c r="J320" s="356"/>
      <c r="K320" s="376"/>
      <c r="L320" s="118" t="e">
        <f>VLOOKUP($O320,#REF!,6,FALSE)</f>
        <v>#REF!</v>
      </c>
      <c r="M320" s="118" t="e">
        <f>VLOOKUP($O320,#REF!,7,FALSE)</f>
        <v>#REF!</v>
      </c>
      <c r="O320" s="205" t="s">
        <v>2587</v>
      </c>
      <c r="Q320" s="893"/>
      <c r="R320" s="891"/>
    </row>
    <row r="321" spans="1:81" ht="24.6" customHeight="1" outlineLevel="2">
      <c r="A321" s="67"/>
      <c r="B321" s="68" t="s">
        <v>42</v>
      </c>
      <c r="C321" s="118">
        <v>6</v>
      </c>
      <c r="D321" s="72" t="s">
        <v>2</v>
      </c>
      <c r="E321" s="60"/>
      <c r="F321" s="89"/>
      <c r="G321" s="60"/>
      <c r="H321" s="89"/>
      <c r="I321" s="89"/>
      <c r="J321" s="356"/>
      <c r="K321" s="376"/>
      <c r="L321" s="118" t="e">
        <f>VLOOKUP($O321,#REF!,6,FALSE)</f>
        <v>#REF!</v>
      </c>
      <c r="M321" s="118" t="e">
        <f>VLOOKUP($O321,#REF!,7,FALSE)</f>
        <v>#REF!</v>
      </c>
      <c r="O321" s="205" t="s">
        <v>2590</v>
      </c>
      <c r="Q321" s="893"/>
      <c r="R321" s="891"/>
    </row>
    <row r="322" spans="1:81" ht="24.6" customHeight="1" outlineLevel="2">
      <c r="A322" s="67"/>
      <c r="B322" s="68" t="s">
        <v>41</v>
      </c>
      <c r="C322" s="118">
        <v>2</v>
      </c>
      <c r="D322" s="72" t="s">
        <v>2</v>
      </c>
      <c r="E322" s="60"/>
      <c r="F322" s="89"/>
      <c r="G322" s="60"/>
      <c r="H322" s="89"/>
      <c r="I322" s="89"/>
      <c r="J322" s="356"/>
      <c r="K322" s="376"/>
      <c r="L322" s="118" t="e">
        <f>VLOOKUP($O322,#REF!,6,FALSE)</f>
        <v>#REF!</v>
      </c>
      <c r="M322" s="118" t="e">
        <f>VLOOKUP($O322,#REF!,7,FALSE)</f>
        <v>#REF!</v>
      </c>
      <c r="O322" s="205" t="s">
        <v>2595</v>
      </c>
      <c r="Q322" s="893"/>
      <c r="R322" s="891"/>
    </row>
    <row r="323" spans="1:81" ht="24.6" customHeight="1" outlineLevel="2">
      <c r="A323" s="67"/>
      <c r="B323" s="68" t="s">
        <v>353</v>
      </c>
      <c r="C323" s="118">
        <v>1</v>
      </c>
      <c r="D323" s="72" t="s">
        <v>2</v>
      </c>
      <c r="E323" s="60"/>
      <c r="F323" s="89"/>
      <c r="G323" s="60"/>
      <c r="H323" s="89"/>
      <c r="I323" s="89"/>
      <c r="J323" s="356"/>
      <c r="K323" s="376"/>
      <c r="L323" s="118" t="s">
        <v>3022</v>
      </c>
      <c r="M323" s="118" t="s">
        <v>3022</v>
      </c>
      <c r="O323" s="205" t="s">
        <v>2625</v>
      </c>
      <c r="Q323" s="893"/>
      <c r="R323" s="891"/>
    </row>
    <row r="324" spans="1:81" ht="24.6" customHeight="1" outlineLevel="2">
      <c r="A324" s="67"/>
      <c r="B324" s="68" t="s">
        <v>354</v>
      </c>
      <c r="C324" s="118">
        <v>1</v>
      </c>
      <c r="D324" s="72" t="s">
        <v>2</v>
      </c>
      <c r="E324" s="60"/>
      <c r="F324" s="89"/>
      <c r="G324" s="60"/>
      <c r="H324" s="89"/>
      <c r="I324" s="89"/>
      <c r="J324" s="356"/>
      <c r="K324" s="376"/>
      <c r="L324" s="118" t="e">
        <f>VLOOKUP($O324,#REF!,6,FALSE)</f>
        <v>#REF!</v>
      </c>
      <c r="M324" s="118" t="e">
        <f>VLOOKUP($O324,#REF!,7,FALSE)</f>
        <v>#REF!</v>
      </c>
      <c r="O324" s="205" t="s">
        <v>2626</v>
      </c>
      <c r="Q324" s="893"/>
      <c r="R324" s="891"/>
    </row>
    <row r="325" spans="1:81" ht="24.6" customHeight="1" outlineLevel="2">
      <c r="A325" s="67"/>
      <c r="B325" s="68" t="s">
        <v>142</v>
      </c>
      <c r="C325" s="118">
        <v>33</v>
      </c>
      <c r="D325" s="72" t="s">
        <v>2</v>
      </c>
      <c r="E325" s="60"/>
      <c r="F325" s="89"/>
      <c r="G325" s="60"/>
      <c r="H325" s="89"/>
      <c r="I325" s="89"/>
      <c r="J325" s="356"/>
      <c r="K325" s="376"/>
      <c r="L325" s="118" t="e">
        <f>VLOOKUP($O325,#REF!,6,FALSE)</f>
        <v>#REF!</v>
      </c>
      <c r="M325" s="118" t="e">
        <f>VLOOKUP($O325,#REF!,7,FALSE)</f>
        <v>#REF!</v>
      </c>
      <c r="O325" s="205" t="s">
        <v>2587</v>
      </c>
      <c r="Q325" s="893"/>
      <c r="R325" s="891"/>
    </row>
    <row r="326" spans="1:81" ht="24.6" customHeight="1" outlineLevel="2">
      <c r="A326" s="67"/>
      <c r="B326" s="68" t="s">
        <v>42</v>
      </c>
      <c r="C326" s="118">
        <v>6</v>
      </c>
      <c r="D326" s="72" t="s">
        <v>2</v>
      </c>
      <c r="E326" s="60"/>
      <c r="F326" s="89"/>
      <c r="G326" s="60"/>
      <c r="H326" s="89"/>
      <c r="I326" s="89"/>
      <c r="J326" s="356"/>
      <c r="K326" s="376"/>
      <c r="L326" s="118" t="e">
        <f>VLOOKUP($O326,#REF!,6,FALSE)</f>
        <v>#REF!</v>
      </c>
      <c r="M326" s="118" t="e">
        <f>VLOOKUP($O326,#REF!,7,FALSE)</f>
        <v>#REF!</v>
      </c>
      <c r="O326" s="205" t="s">
        <v>2590</v>
      </c>
      <c r="Q326" s="893"/>
      <c r="R326" s="891"/>
    </row>
    <row r="327" spans="1:81" ht="24.6" customHeight="1" outlineLevel="2">
      <c r="A327" s="67"/>
      <c r="B327" s="68" t="s">
        <v>2843</v>
      </c>
      <c r="C327" s="118">
        <v>1</v>
      </c>
      <c r="D327" s="72" t="s">
        <v>1627</v>
      </c>
      <c r="E327" s="319"/>
      <c r="F327" s="89"/>
      <c r="G327" s="319"/>
      <c r="H327" s="89"/>
      <c r="I327" s="66"/>
      <c r="J327" s="222"/>
      <c r="K327" s="357"/>
      <c r="L327" s="118" t="s">
        <v>3022</v>
      </c>
      <c r="M327" s="118" t="s">
        <v>3022</v>
      </c>
      <c r="N327" s="357"/>
      <c r="O327" s="205"/>
      <c r="P327" s="357"/>
      <c r="Q327" s="893"/>
      <c r="R327" s="891"/>
      <c r="S327" s="357"/>
      <c r="T327" s="357"/>
      <c r="U327" s="357"/>
      <c r="V327" s="357"/>
      <c r="W327" s="357"/>
      <c r="X327" s="357"/>
      <c r="Y327" s="357"/>
      <c r="Z327" s="357"/>
      <c r="AA327" s="357"/>
      <c r="AB327" s="357"/>
      <c r="AC327" s="357"/>
      <c r="AD327" s="357"/>
      <c r="AE327" s="357"/>
      <c r="AF327" s="357"/>
      <c r="AG327" s="357"/>
      <c r="AH327" s="357"/>
      <c r="AI327" s="357"/>
      <c r="AJ327" s="357"/>
      <c r="AK327" s="357"/>
      <c r="AL327" s="357"/>
      <c r="AM327" s="357"/>
      <c r="AN327" s="357"/>
      <c r="AO327" s="357"/>
      <c r="AP327" s="357"/>
      <c r="AQ327" s="357"/>
      <c r="AR327" s="357"/>
      <c r="AS327" s="357"/>
      <c r="AT327" s="357"/>
      <c r="AU327" s="357"/>
      <c r="AV327" s="357"/>
      <c r="AW327" s="357"/>
      <c r="AX327" s="357"/>
      <c r="AY327" s="357"/>
      <c r="AZ327" s="357"/>
      <c r="BA327" s="357"/>
      <c r="BB327" s="357"/>
      <c r="BC327" s="357"/>
      <c r="BD327" s="357"/>
      <c r="BE327" s="357"/>
      <c r="BF327" s="357"/>
      <c r="BG327" s="357"/>
      <c r="BH327" s="357"/>
      <c r="BI327" s="357"/>
      <c r="BJ327" s="357"/>
      <c r="BK327" s="357"/>
      <c r="BL327" s="357"/>
      <c r="BM327" s="357"/>
      <c r="BN327" s="357"/>
      <c r="BO327" s="357"/>
      <c r="BP327" s="357"/>
      <c r="BQ327" s="357"/>
      <c r="BR327" s="357"/>
      <c r="BS327" s="357"/>
      <c r="BT327" s="357"/>
      <c r="BU327" s="357"/>
      <c r="BV327" s="357"/>
      <c r="BW327" s="357"/>
      <c r="BX327" s="357"/>
      <c r="BY327" s="357"/>
      <c r="BZ327" s="357"/>
      <c r="CA327" s="357"/>
      <c r="CB327" s="357"/>
      <c r="CC327" s="357"/>
    </row>
    <row r="328" spans="1:81" ht="24.6" customHeight="1" outlineLevel="1">
      <c r="A328" s="608"/>
      <c r="B328" s="609" t="s">
        <v>153</v>
      </c>
      <c r="C328" s="544"/>
      <c r="D328" s="610"/>
      <c r="E328" s="611"/>
      <c r="F328" s="612"/>
      <c r="G328" s="611"/>
      <c r="H328" s="612"/>
      <c r="I328" s="612"/>
      <c r="J328" s="613"/>
      <c r="K328" s="357"/>
      <c r="L328" s="614"/>
      <c r="M328" s="615"/>
      <c r="N328" s="357"/>
      <c r="O328" s="616"/>
      <c r="P328" s="357"/>
      <c r="Q328" s="893"/>
      <c r="R328" s="891"/>
      <c r="S328" s="357"/>
      <c r="T328" s="357"/>
      <c r="U328" s="357"/>
      <c r="V328" s="357"/>
      <c r="W328" s="357"/>
      <c r="X328" s="357"/>
      <c r="Y328" s="357"/>
      <c r="Z328" s="357"/>
      <c r="AA328" s="357"/>
      <c r="AB328" s="357"/>
      <c r="AC328" s="357"/>
      <c r="AD328" s="357"/>
      <c r="AE328" s="357"/>
      <c r="AF328" s="357"/>
      <c r="AG328" s="357"/>
      <c r="AH328" s="357"/>
      <c r="AI328" s="357"/>
      <c r="AJ328" s="357"/>
      <c r="AK328" s="357"/>
      <c r="AL328" s="357"/>
      <c r="AM328" s="357"/>
      <c r="AN328" s="357"/>
      <c r="AO328" s="357"/>
      <c r="AP328" s="357"/>
      <c r="AQ328" s="357"/>
      <c r="AR328" s="357"/>
      <c r="AS328" s="357"/>
      <c r="AT328" s="357"/>
      <c r="AU328" s="357"/>
      <c r="AV328" s="357"/>
      <c r="AW328" s="357"/>
      <c r="AX328" s="357"/>
      <c r="AY328" s="357"/>
      <c r="AZ328" s="357"/>
      <c r="BA328" s="357"/>
      <c r="BB328" s="357"/>
      <c r="BC328" s="357"/>
      <c r="BD328" s="357"/>
      <c r="BE328" s="357"/>
      <c r="BF328" s="357"/>
      <c r="BG328" s="357"/>
      <c r="BH328" s="357"/>
      <c r="BI328" s="357"/>
      <c r="BJ328" s="357"/>
      <c r="BK328" s="357"/>
      <c r="BL328" s="357"/>
      <c r="BM328" s="357"/>
      <c r="BN328" s="357"/>
      <c r="BO328" s="357"/>
      <c r="BP328" s="357"/>
      <c r="BQ328" s="357"/>
      <c r="BR328" s="357"/>
      <c r="BS328" s="357"/>
      <c r="BT328" s="357"/>
      <c r="BU328" s="357"/>
      <c r="BV328" s="357"/>
      <c r="BW328" s="357"/>
      <c r="BX328" s="357"/>
      <c r="BY328" s="357"/>
      <c r="BZ328" s="357"/>
      <c r="CA328" s="357"/>
      <c r="CB328" s="357"/>
      <c r="CC328" s="357"/>
    </row>
    <row r="329" spans="1:81" ht="24.6" customHeight="1" outlineLevel="2">
      <c r="A329" s="227">
        <v>3.6</v>
      </c>
      <c r="B329" s="216" t="s">
        <v>1805</v>
      </c>
      <c r="C329" s="89"/>
      <c r="D329" s="72"/>
      <c r="E329" s="319"/>
      <c r="F329" s="66"/>
      <c r="G329" s="319"/>
      <c r="H329" s="66"/>
      <c r="I329" s="66"/>
      <c r="J329" s="222"/>
      <c r="K329" s="357"/>
      <c r="L329" s="90"/>
      <c r="M329" s="213"/>
      <c r="N329" s="357"/>
      <c r="O329" s="205"/>
      <c r="P329" s="357"/>
      <c r="Q329" s="893"/>
      <c r="R329" s="891"/>
      <c r="S329" s="357"/>
      <c r="T329" s="357"/>
      <c r="U329" s="357"/>
      <c r="V329" s="357"/>
      <c r="W329" s="357"/>
      <c r="X329" s="357"/>
      <c r="Y329" s="357"/>
      <c r="Z329" s="357"/>
      <c r="AA329" s="357"/>
      <c r="AB329" s="357"/>
      <c r="AC329" s="357"/>
      <c r="AD329" s="357"/>
      <c r="AE329" s="357"/>
      <c r="AF329" s="357"/>
      <c r="AG329" s="357"/>
      <c r="AH329" s="357"/>
      <c r="AI329" s="357"/>
      <c r="AJ329" s="357"/>
      <c r="AK329" s="357"/>
      <c r="AL329" s="357"/>
      <c r="AM329" s="357"/>
      <c r="AN329" s="357"/>
      <c r="AO329" s="357"/>
      <c r="AP329" s="357"/>
      <c r="AQ329" s="357"/>
      <c r="AR329" s="357"/>
      <c r="AS329" s="357"/>
      <c r="AT329" s="357"/>
      <c r="AU329" s="357"/>
      <c r="AV329" s="357"/>
      <c r="AW329" s="357"/>
      <c r="AX329" s="357"/>
      <c r="AY329" s="357"/>
      <c r="AZ329" s="357"/>
      <c r="BA329" s="357"/>
      <c r="BB329" s="357"/>
      <c r="BC329" s="357"/>
      <c r="BD329" s="357"/>
      <c r="BE329" s="357"/>
      <c r="BF329" s="357"/>
      <c r="BG329" s="357"/>
      <c r="BH329" s="357"/>
      <c r="BI329" s="357"/>
      <c r="BJ329" s="357"/>
      <c r="BK329" s="357"/>
      <c r="BL329" s="357"/>
      <c r="BM329" s="357"/>
      <c r="BN329" s="357"/>
      <c r="BO329" s="357"/>
      <c r="BP329" s="357"/>
      <c r="BQ329" s="357"/>
      <c r="BR329" s="357"/>
      <c r="BS329" s="357"/>
      <c r="BT329" s="357"/>
      <c r="BU329" s="357"/>
      <c r="BV329" s="357"/>
      <c r="BW329" s="357"/>
      <c r="BX329" s="357"/>
      <c r="BY329" s="357"/>
      <c r="BZ329" s="357"/>
      <c r="CA329" s="357"/>
      <c r="CB329" s="357"/>
      <c r="CC329" s="357"/>
    </row>
    <row r="330" spans="1:81" ht="24.6" customHeight="1" outlineLevel="2">
      <c r="A330" s="67"/>
      <c r="B330" s="69" t="s">
        <v>321</v>
      </c>
      <c r="C330" s="89"/>
      <c r="D330" s="72"/>
      <c r="E330" s="319"/>
      <c r="F330" s="66"/>
      <c r="G330" s="319"/>
      <c r="H330" s="66"/>
      <c r="I330" s="66"/>
      <c r="J330" s="222"/>
      <c r="K330" s="357"/>
      <c r="L330" s="90"/>
      <c r="M330" s="213"/>
      <c r="N330" s="357"/>
      <c r="O330" s="205"/>
      <c r="P330" s="357"/>
      <c r="Q330" s="893"/>
      <c r="R330" s="891"/>
      <c r="S330" s="357"/>
      <c r="T330" s="357"/>
      <c r="U330" s="357"/>
      <c r="V330" s="357"/>
      <c r="W330" s="357"/>
      <c r="X330" s="357"/>
      <c r="Y330" s="357"/>
      <c r="Z330" s="357"/>
      <c r="AA330" s="357"/>
      <c r="AB330" s="357"/>
      <c r="AC330" s="357"/>
      <c r="AD330" s="357"/>
      <c r="AE330" s="357"/>
      <c r="AF330" s="357"/>
      <c r="AG330" s="357"/>
      <c r="AH330" s="357"/>
      <c r="AI330" s="357"/>
      <c r="AJ330" s="357"/>
      <c r="AK330" s="357"/>
      <c r="AL330" s="357"/>
      <c r="AM330" s="357"/>
      <c r="AN330" s="357"/>
      <c r="AO330" s="357"/>
      <c r="AP330" s="357"/>
      <c r="AQ330" s="357"/>
      <c r="AR330" s="357"/>
      <c r="AS330" s="357"/>
      <c r="AT330" s="357"/>
      <c r="AU330" s="357"/>
      <c r="AV330" s="357"/>
      <c r="AW330" s="357"/>
      <c r="AX330" s="357"/>
      <c r="AY330" s="357"/>
      <c r="AZ330" s="357"/>
      <c r="BA330" s="357"/>
      <c r="BB330" s="357"/>
      <c r="BC330" s="357"/>
      <c r="BD330" s="357"/>
      <c r="BE330" s="357"/>
      <c r="BF330" s="357"/>
      <c r="BG330" s="357"/>
      <c r="BH330" s="357"/>
      <c r="BI330" s="357"/>
      <c r="BJ330" s="357"/>
      <c r="BK330" s="357"/>
      <c r="BL330" s="357"/>
      <c r="BM330" s="357"/>
      <c r="BN330" s="357"/>
      <c r="BO330" s="357"/>
      <c r="BP330" s="357"/>
      <c r="BQ330" s="357"/>
      <c r="BR330" s="357"/>
      <c r="BS330" s="357"/>
      <c r="BT330" s="357"/>
      <c r="BU330" s="357"/>
      <c r="BV330" s="357"/>
      <c r="BW330" s="357"/>
      <c r="BX330" s="357"/>
      <c r="BY330" s="357"/>
      <c r="BZ330" s="357"/>
      <c r="CA330" s="357"/>
      <c r="CB330" s="357"/>
      <c r="CC330" s="357"/>
    </row>
    <row r="331" spans="1:81" ht="24.6" customHeight="1" outlineLevel="2">
      <c r="A331" s="67"/>
      <c r="B331" s="68" t="s">
        <v>1806</v>
      </c>
      <c r="C331" s="118">
        <v>3</v>
      </c>
      <c r="D331" s="72" t="s">
        <v>2</v>
      </c>
      <c r="E331" s="60"/>
      <c r="F331" s="89"/>
      <c r="G331" s="60"/>
      <c r="H331" s="89"/>
      <c r="I331" s="89"/>
      <c r="J331" s="356"/>
      <c r="K331" s="376"/>
      <c r="L331" s="118" t="s">
        <v>3022</v>
      </c>
      <c r="M331" s="118" t="s">
        <v>3022</v>
      </c>
      <c r="N331" s="357"/>
      <c r="O331" s="235" t="s">
        <v>2627</v>
      </c>
      <c r="P331" s="357"/>
      <c r="Q331" s="893"/>
      <c r="R331" s="891"/>
      <c r="S331" s="357"/>
      <c r="T331" s="357"/>
      <c r="U331" s="357"/>
      <c r="V331" s="357"/>
      <c r="W331" s="357"/>
      <c r="X331" s="357"/>
      <c r="Y331" s="357"/>
      <c r="Z331" s="357"/>
      <c r="AA331" s="357"/>
      <c r="AB331" s="357"/>
      <c r="AC331" s="357"/>
      <c r="AD331" s="357"/>
      <c r="AE331" s="357"/>
      <c r="AF331" s="357"/>
      <c r="AG331" s="357"/>
      <c r="AH331" s="357"/>
      <c r="AI331" s="357"/>
      <c r="AJ331" s="357"/>
      <c r="AK331" s="357"/>
      <c r="AL331" s="357"/>
      <c r="AM331" s="357"/>
      <c r="AN331" s="357"/>
      <c r="AO331" s="357"/>
      <c r="AP331" s="357"/>
      <c r="AQ331" s="357"/>
      <c r="AR331" s="357"/>
      <c r="AS331" s="357"/>
      <c r="AT331" s="357"/>
      <c r="AU331" s="357"/>
      <c r="AV331" s="357"/>
      <c r="AW331" s="357"/>
      <c r="AX331" s="357"/>
      <c r="AY331" s="357"/>
      <c r="AZ331" s="357"/>
      <c r="BA331" s="357"/>
      <c r="BB331" s="357"/>
      <c r="BC331" s="357"/>
      <c r="BD331" s="357"/>
      <c r="BE331" s="357"/>
      <c r="BF331" s="357"/>
      <c r="BG331" s="357"/>
      <c r="BH331" s="357"/>
      <c r="BI331" s="357"/>
      <c r="BJ331" s="357"/>
      <c r="BK331" s="357"/>
      <c r="BL331" s="357"/>
      <c r="BM331" s="357"/>
      <c r="BN331" s="357"/>
      <c r="BO331" s="357"/>
      <c r="BP331" s="357"/>
      <c r="BQ331" s="357"/>
      <c r="BR331" s="357"/>
      <c r="BS331" s="357"/>
      <c r="BT331" s="357"/>
      <c r="BU331" s="357"/>
      <c r="BV331" s="357"/>
      <c r="BW331" s="357"/>
      <c r="BX331" s="357"/>
      <c r="BY331" s="357"/>
      <c r="BZ331" s="357"/>
      <c r="CA331" s="357"/>
      <c r="CB331" s="357"/>
      <c r="CC331" s="357"/>
    </row>
    <row r="332" spans="1:81" ht="24.6" customHeight="1" outlineLevel="2">
      <c r="A332" s="67"/>
      <c r="B332" s="68" t="s">
        <v>323</v>
      </c>
      <c r="C332" s="118">
        <v>2</v>
      </c>
      <c r="D332" s="72" t="s">
        <v>2</v>
      </c>
      <c r="E332" s="60"/>
      <c r="F332" s="89"/>
      <c r="G332" s="60"/>
      <c r="H332" s="89"/>
      <c r="I332" s="89"/>
      <c r="J332" s="356"/>
      <c r="K332" s="376"/>
      <c r="L332" s="118" t="s">
        <v>3022</v>
      </c>
      <c r="M332" s="118" t="s">
        <v>3022</v>
      </c>
      <c r="N332" s="357"/>
      <c r="O332" s="235" t="s">
        <v>2602</v>
      </c>
      <c r="P332" s="357"/>
      <c r="Q332" s="893"/>
      <c r="R332" s="891"/>
      <c r="S332" s="357"/>
      <c r="T332" s="357"/>
      <c r="U332" s="357"/>
      <c r="V332" s="357"/>
      <c r="W332" s="357"/>
      <c r="X332" s="357"/>
      <c r="Y332" s="357"/>
      <c r="Z332" s="357"/>
      <c r="AA332" s="357"/>
      <c r="AB332" s="357"/>
      <c r="AC332" s="357"/>
      <c r="AD332" s="357"/>
      <c r="AE332" s="357"/>
      <c r="AF332" s="357"/>
      <c r="AG332" s="357"/>
      <c r="AH332" s="357"/>
      <c r="AI332" s="357"/>
      <c r="AJ332" s="357"/>
      <c r="AK332" s="357"/>
      <c r="AL332" s="357"/>
      <c r="AM332" s="357"/>
      <c r="AN332" s="357"/>
      <c r="AO332" s="357"/>
      <c r="AP332" s="357"/>
      <c r="AQ332" s="357"/>
      <c r="AR332" s="357"/>
      <c r="AS332" s="357"/>
      <c r="AT332" s="357"/>
      <c r="AU332" s="357"/>
      <c r="AV332" s="357"/>
      <c r="AW332" s="357"/>
      <c r="AX332" s="357"/>
      <c r="AY332" s="357"/>
      <c r="AZ332" s="357"/>
      <c r="BA332" s="357"/>
      <c r="BB332" s="357"/>
      <c r="BC332" s="357"/>
      <c r="BD332" s="357"/>
      <c r="BE332" s="357"/>
      <c r="BF332" s="357"/>
      <c r="BG332" s="357"/>
      <c r="BH332" s="357"/>
      <c r="BI332" s="357"/>
      <c r="BJ332" s="357"/>
      <c r="BK332" s="357"/>
      <c r="BL332" s="357"/>
      <c r="BM332" s="357"/>
      <c r="BN332" s="357"/>
      <c r="BO332" s="357"/>
      <c r="BP332" s="357"/>
      <c r="BQ332" s="357"/>
      <c r="BR332" s="357"/>
      <c r="BS332" s="357"/>
      <c r="BT332" s="357"/>
      <c r="BU332" s="357"/>
      <c r="BV332" s="357"/>
      <c r="BW332" s="357"/>
      <c r="BX332" s="357"/>
      <c r="BY332" s="357"/>
      <c r="BZ332" s="357"/>
      <c r="CA332" s="357"/>
      <c r="CB332" s="357"/>
      <c r="CC332" s="357"/>
    </row>
    <row r="333" spans="1:81" ht="24.6" customHeight="1" outlineLevel="2">
      <c r="A333" s="67"/>
      <c r="B333" s="68" t="s">
        <v>3249</v>
      </c>
      <c r="C333" s="118">
        <v>1</v>
      </c>
      <c r="D333" s="72" t="s">
        <v>2</v>
      </c>
      <c r="E333" s="60"/>
      <c r="F333" s="89"/>
      <c r="G333" s="60"/>
      <c r="H333" s="89"/>
      <c r="I333" s="89"/>
      <c r="J333" s="356"/>
      <c r="K333" s="376"/>
      <c r="L333" s="118" t="s">
        <v>3022</v>
      </c>
      <c r="M333" s="118" t="s">
        <v>3022</v>
      </c>
      <c r="N333" s="357"/>
      <c r="O333" s="235" t="s">
        <v>3313</v>
      </c>
      <c r="P333" s="357"/>
      <c r="Q333" s="893"/>
      <c r="R333" s="891"/>
      <c r="S333" s="357"/>
      <c r="T333" s="357"/>
      <c r="U333" s="357"/>
      <c r="V333" s="357"/>
      <c r="W333" s="357"/>
      <c r="X333" s="357"/>
      <c r="Y333" s="357"/>
      <c r="Z333" s="357"/>
      <c r="AA333" s="357"/>
      <c r="AB333" s="357"/>
      <c r="AC333" s="357"/>
      <c r="AD333" s="357"/>
      <c r="AE333" s="357"/>
      <c r="AF333" s="357"/>
      <c r="AG333" s="357"/>
      <c r="AH333" s="357"/>
      <c r="AI333" s="357"/>
      <c r="AJ333" s="357"/>
      <c r="AK333" s="357"/>
      <c r="AL333" s="357"/>
      <c r="AM333" s="357"/>
      <c r="AN333" s="357"/>
      <c r="AO333" s="357"/>
      <c r="AP333" s="357"/>
      <c r="AQ333" s="357"/>
      <c r="AR333" s="357"/>
      <c r="AS333" s="357"/>
      <c r="AT333" s="357"/>
      <c r="AU333" s="357"/>
      <c r="AV333" s="357"/>
      <c r="AW333" s="357"/>
      <c r="AX333" s="357"/>
      <c r="AY333" s="357"/>
      <c r="AZ333" s="357"/>
      <c r="BA333" s="357"/>
      <c r="BB333" s="357"/>
      <c r="BC333" s="357"/>
      <c r="BD333" s="357"/>
      <c r="BE333" s="357"/>
      <c r="BF333" s="357"/>
      <c r="BG333" s="357"/>
      <c r="BH333" s="357"/>
      <c r="BI333" s="357"/>
      <c r="BJ333" s="357"/>
      <c r="BK333" s="357"/>
      <c r="BL333" s="357"/>
      <c r="BM333" s="357"/>
      <c r="BN333" s="357"/>
      <c r="BO333" s="357"/>
      <c r="BP333" s="357"/>
      <c r="BQ333" s="357"/>
      <c r="BR333" s="357"/>
      <c r="BS333" s="357"/>
      <c r="BT333" s="357"/>
      <c r="BU333" s="357"/>
      <c r="BV333" s="357"/>
      <c r="BW333" s="357"/>
      <c r="BX333" s="357"/>
      <c r="BY333" s="357"/>
      <c r="BZ333" s="357"/>
      <c r="CA333" s="357"/>
      <c r="CB333" s="357"/>
      <c r="CC333" s="357"/>
    </row>
    <row r="334" spans="1:81" ht="24.6" customHeight="1" outlineLevel="2">
      <c r="A334" s="67"/>
      <c r="B334" s="68" t="s">
        <v>2843</v>
      </c>
      <c r="C334" s="118">
        <v>1</v>
      </c>
      <c r="D334" s="72" t="s">
        <v>1627</v>
      </c>
      <c r="E334" s="319"/>
      <c r="F334" s="89"/>
      <c r="G334" s="319"/>
      <c r="H334" s="89"/>
      <c r="I334" s="66"/>
      <c r="J334" s="222"/>
      <c r="K334" s="357"/>
      <c r="L334" s="118" t="s">
        <v>3022</v>
      </c>
      <c r="M334" s="118" t="s">
        <v>3022</v>
      </c>
      <c r="N334" s="357"/>
      <c r="O334" s="235"/>
      <c r="P334" s="357"/>
      <c r="Q334" s="893"/>
      <c r="R334" s="891"/>
      <c r="S334" s="357"/>
      <c r="T334" s="357"/>
      <c r="U334" s="357"/>
      <c r="V334" s="357"/>
      <c r="W334" s="357"/>
      <c r="X334" s="357"/>
      <c r="Y334" s="357"/>
      <c r="Z334" s="357"/>
      <c r="AA334" s="357"/>
      <c r="AB334" s="357"/>
      <c r="AC334" s="357"/>
      <c r="AD334" s="357"/>
      <c r="AE334" s="357"/>
      <c r="AF334" s="357"/>
      <c r="AG334" s="357"/>
      <c r="AH334" s="357"/>
      <c r="AI334" s="357"/>
      <c r="AJ334" s="357"/>
      <c r="AK334" s="357"/>
      <c r="AL334" s="357"/>
      <c r="AM334" s="357"/>
      <c r="AN334" s="357"/>
      <c r="AO334" s="357"/>
      <c r="AP334" s="357"/>
      <c r="AQ334" s="357"/>
      <c r="AR334" s="357"/>
      <c r="AS334" s="357"/>
      <c r="AT334" s="357"/>
      <c r="AU334" s="357"/>
      <c r="AV334" s="357"/>
      <c r="AW334" s="357"/>
      <c r="AX334" s="357"/>
      <c r="AY334" s="357"/>
      <c r="AZ334" s="357"/>
      <c r="BA334" s="357"/>
      <c r="BB334" s="357"/>
      <c r="BC334" s="357"/>
      <c r="BD334" s="357"/>
      <c r="BE334" s="357"/>
      <c r="BF334" s="357"/>
      <c r="BG334" s="357"/>
      <c r="BH334" s="357"/>
      <c r="BI334" s="357"/>
      <c r="BJ334" s="357"/>
      <c r="BK334" s="357"/>
      <c r="BL334" s="357"/>
      <c r="BM334" s="357"/>
      <c r="BN334" s="357"/>
      <c r="BO334" s="357"/>
      <c r="BP334" s="357"/>
      <c r="BQ334" s="357"/>
      <c r="BR334" s="357"/>
      <c r="BS334" s="357"/>
      <c r="BT334" s="357"/>
      <c r="BU334" s="357"/>
      <c r="BV334" s="357"/>
      <c r="BW334" s="357"/>
      <c r="BX334" s="357"/>
      <c r="BY334" s="357"/>
      <c r="BZ334" s="357"/>
      <c r="CA334" s="357"/>
      <c r="CB334" s="357"/>
      <c r="CC334" s="357"/>
    </row>
    <row r="335" spans="1:81" ht="24.6" customHeight="1" outlineLevel="1">
      <c r="A335" s="608"/>
      <c r="B335" s="609" t="s">
        <v>788</v>
      </c>
      <c r="C335" s="544"/>
      <c r="D335" s="610"/>
      <c r="E335" s="611"/>
      <c r="F335" s="612"/>
      <c r="G335" s="611"/>
      <c r="H335" s="612"/>
      <c r="I335" s="612"/>
      <c r="J335" s="613"/>
      <c r="K335" s="357"/>
      <c r="L335" s="614"/>
      <c r="M335" s="615"/>
      <c r="N335" s="357"/>
      <c r="O335" s="616"/>
      <c r="P335" s="357"/>
      <c r="Q335" s="893"/>
      <c r="R335" s="891"/>
      <c r="S335" s="357"/>
      <c r="T335" s="357"/>
      <c r="U335" s="357"/>
      <c r="V335" s="357"/>
      <c r="W335" s="357"/>
      <c r="X335" s="357"/>
      <c r="Y335" s="357"/>
      <c r="Z335" s="357"/>
      <c r="AA335" s="357"/>
      <c r="AB335" s="357"/>
      <c r="AC335" s="357"/>
      <c r="AD335" s="357"/>
      <c r="AE335" s="357"/>
      <c r="AF335" s="357"/>
      <c r="AG335" s="357"/>
      <c r="AH335" s="357"/>
      <c r="AI335" s="357"/>
      <c r="AJ335" s="357"/>
      <c r="AK335" s="357"/>
      <c r="AL335" s="357"/>
      <c r="AM335" s="357"/>
      <c r="AN335" s="357"/>
      <c r="AO335" s="357"/>
      <c r="AP335" s="357"/>
      <c r="AQ335" s="357"/>
      <c r="AR335" s="357"/>
      <c r="AS335" s="357"/>
      <c r="AT335" s="357"/>
      <c r="AU335" s="357"/>
      <c r="AV335" s="357"/>
      <c r="AW335" s="357"/>
      <c r="AX335" s="357"/>
      <c r="AY335" s="357"/>
      <c r="AZ335" s="357"/>
      <c r="BA335" s="357"/>
      <c r="BB335" s="357"/>
      <c r="BC335" s="357"/>
      <c r="BD335" s="357"/>
      <c r="BE335" s="357"/>
      <c r="BF335" s="357"/>
      <c r="BG335" s="357"/>
      <c r="BH335" s="357"/>
      <c r="BI335" s="357"/>
      <c r="BJ335" s="357"/>
      <c r="BK335" s="357"/>
      <c r="BL335" s="357"/>
      <c r="BM335" s="357"/>
      <c r="BN335" s="357"/>
      <c r="BO335" s="357"/>
      <c r="BP335" s="357"/>
      <c r="BQ335" s="357"/>
      <c r="BR335" s="357"/>
      <c r="BS335" s="357"/>
      <c r="BT335" s="357"/>
      <c r="BU335" s="357"/>
      <c r="BV335" s="357"/>
      <c r="BW335" s="357"/>
      <c r="BX335" s="357"/>
      <c r="BY335" s="357"/>
      <c r="BZ335" s="357"/>
      <c r="CA335" s="357"/>
      <c r="CB335" s="357"/>
      <c r="CC335" s="357"/>
    </row>
    <row r="336" spans="1:81" ht="24.6" customHeight="1" outlineLevel="2">
      <c r="A336" s="227">
        <v>3.7</v>
      </c>
      <c r="B336" s="216" t="s">
        <v>1807</v>
      </c>
      <c r="C336" s="118"/>
      <c r="D336" s="72"/>
      <c r="E336" s="319"/>
      <c r="F336" s="66"/>
      <c r="G336" s="319"/>
      <c r="H336" s="66"/>
      <c r="I336" s="66"/>
      <c r="J336" s="222"/>
      <c r="K336" s="357"/>
      <c r="L336" s="90"/>
      <c r="M336" s="213"/>
      <c r="N336" s="357"/>
      <c r="O336" s="205"/>
      <c r="P336" s="357"/>
      <c r="Q336" s="893"/>
      <c r="R336" s="891"/>
      <c r="S336" s="357"/>
      <c r="T336" s="357"/>
      <c r="U336" s="357"/>
      <c r="V336" s="357"/>
      <c r="W336" s="357"/>
      <c r="X336" s="357"/>
      <c r="Y336" s="357"/>
      <c r="Z336" s="357"/>
      <c r="AA336" s="357"/>
      <c r="AB336" s="357"/>
      <c r="AC336" s="357"/>
      <c r="AD336" s="357"/>
      <c r="AE336" s="357"/>
      <c r="AF336" s="357"/>
      <c r="AG336" s="357"/>
      <c r="AH336" s="357"/>
      <c r="AI336" s="357"/>
      <c r="AJ336" s="357"/>
      <c r="AK336" s="357"/>
      <c r="AL336" s="357"/>
      <c r="AM336" s="357"/>
      <c r="AN336" s="357"/>
      <c r="AO336" s="357"/>
      <c r="AP336" s="357"/>
      <c r="AQ336" s="357"/>
      <c r="AR336" s="357"/>
      <c r="AS336" s="357"/>
      <c r="AT336" s="357"/>
      <c r="AU336" s="357"/>
      <c r="AV336" s="357"/>
      <c r="AW336" s="357"/>
      <c r="AX336" s="357"/>
      <c r="AY336" s="357"/>
      <c r="AZ336" s="357"/>
      <c r="BA336" s="357"/>
      <c r="BB336" s="357"/>
      <c r="BC336" s="357"/>
      <c r="BD336" s="357"/>
      <c r="BE336" s="357"/>
      <c r="BF336" s="357"/>
      <c r="BG336" s="357"/>
      <c r="BH336" s="357"/>
      <c r="BI336" s="357"/>
      <c r="BJ336" s="357"/>
      <c r="BK336" s="357"/>
      <c r="BL336" s="357"/>
      <c r="BM336" s="357"/>
      <c r="BN336" s="357"/>
      <c r="BO336" s="357"/>
      <c r="BP336" s="357"/>
      <c r="BQ336" s="357"/>
      <c r="BR336" s="357"/>
      <c r="BS336" s="357"/>
      <c r="BT336" s="357"/>
      <c r="BU336" s="357"/>
      <c r="BV336" s="357"/>
      <c r="BW336" s="357"/>
      <c r="BX336" s="357"/>
      <c r="BY336" s="357"/>
      <c r="BZ336" s="357"/>
      <c r="CA336" s="357"/>
      <c r="CB336" s="357"/>
      <c r="CC336" s="357"/>
    </row>
    <row r="337" spans="1:81" ht="24.6" customHeight="1" outlineLevel="1">
      <c r="A337" s="608"/>
      <c r="B337" s="609" t="s">
        <v>792</v>
      </c>
      <c r="C337" s="544"/>
      <c r="D337" s="610"/>
      <c r="E337" s="611"/>
      <c r="F337" s="612"/>
      <c r="G337" s="611"/>
      <c r="H337" s="612"/>
      <c r="I337" s="612"/>
      <c r="J337" s="613"/>
      <c r="K337" s="357"/>
      <c r="L337" s="614"/>
      <c r="M337" s="615"/>
      <c r="N337" s="357"/>
      <c r="O337" s="616"/>
      <c r="P337" s="357"/>
      <c r="Q337" s="893"/>
      <c r="R337" s="891"/>
      <c r="S337" s="357"/>
      <c r="T337" s="357"/>
      <c r="U337" s="357"/>
      <c r="V337" s="357"/>
      <c r="W337" s="357"/>
      <c r="X337" s="357"/>
      <c r="Y337" s="357"/>
      <c r="Z337" s="357"/>
      <c r="AA337" s="357"/>
      <c r="AB337" s="357"/>
      <c r="AC337" s="357"/>
      <c r="AD337" s="357"/>
      <c r="AE337" s="357"/>
      <c r="AF337" s="357"/>
      <c r="AG337" s="357"/>
      <c r="AH337" s="357"/>
      <c r="AI337" s="357"/>
      <c r="AJ337" s="357"/>
      <c r="AK337" s="357"/>
      <c r="AL337" s="357"/>
      <c r="AM337" s="357"/>
      <c r="AN337" s="357"/>
      <c r="AO337" s="357"/>
      <c r="AP337" s="357"/>
      <c r="AQ337" s="357"/>
      <c r="AR337" s="357"/>
      <c r="AS337" s="357"/>
      <c r="AT337" s="357"/>
      <c r="AU337" s="357"/>
      <c r="AV337" s="357"/>
      <c r="AW337" s="357"/>
      <c r="AX337" s="357"/>
      <c r="AY337" s="357"/>
      <c r="AZ337" s="357"/>
      <c r="BA337" s="357"/>
      <c r="BB337" s="357"/>
      <c r="BC337" s="357"/>
      <c r="BD337" s="357"/>
      <c r="BE337" s="357"/>
      <c r="BF337" s="357"/>
      <c r="BG337" s="357"/>
      <c r="BH337" s="357"/>
      <c r="BI337" s="357"/>
      <c r="BJ337" s="357"/>
      <c r="BK337" s="357"/>
      <c r="BL337" s="357"/>
      <c r="BM337" s="357"/>
      <c r="BN337" s="357"/>
      <c r="BO337" s="357"/>
      <c r="BP337" s="357"/>
      <c r="BQ337" s="357"/>
      <c r="BR337" s="357"/>
      <c r="BS337" s="357"/>
      <c r="BT337" s="357"/>
      <c r="BU337" s="357"/>
      <c r="BV337" s="357"/>
      <c r="BW337" s="357"/>
      <c r="BX337" s="357"/>
      <c r="BY337" s="357"/>
      <c r="BZ337" s="357"/>
      <c r="CA337" s="357"/>
      <c r="CB337" s="357"/>
      <c r="CC337" s="357"/>
    </row>
    <row r="338" spans="1:81" ht="24.6" customHeight="1" outlineLevel="2">
      <c r="A338" s="227">
        <v>3.8</v>
      </c>
      <c r="B338" s="216" t="s">
        <v>1808</v>
      </c>
      <c r="C338" s="126"/>
      <c r="D338" s="220"/>
      <c r="E338" s="317"/>
      <c r="F338" s="66"/>
      <c r="G338" s="319"/>
      <c r="H338" s="66"/>
      <c r="I338" s="66"/>
      <c r="J338" s="222"/>
      <c r="K338" s="357"/>
      <c r="L338" s="90"/>
      <c r="M338" s="213"/>
      <c r="N338" s="357"/>
      <c r="O338" s="205"/>
      <c r="P338" s="357"/>
      <c r="Q338" s="893"/>
      <c r="R338" s="891"/>
      <c r="S338" s="357"/>
      <c r="T338" s="357"/>
      <c r="U338" s="357"/>
      <c r="V338" s="357"/>
      <c r="W338" s="357"/>
      <c r="X338" s="357"/>
      <c r="Y338" s="357"/>
      <c r="Z338" s="357"/>
      <c r="AA338" s="357"/>
      <c r="AB338" s="357"/>
      <c r="AC338" s="357"/>
      <c r="AD338" s="357"/>
      <c r="AE338" s="357"/>
      <c r="AF338" s="357"/>
      <c r="AG338" s="357"/>
      <c r="AH338" s="357"/>
      <c r="AI338" s="357"/>
      <c r="AJ338" s="357"/>
      <c r="AK338" s="357"/>
      <c r="AL338" s="357"/>
      <c r="AM338" s="357"/>
      <c r="AN338" s="357"/>
      <c r="AO338" s="357"/>
      <c r="AP338" s="357"/>
      <c r="AQ338" s="357"/>
      <c r="AR338" s="357"/>
      <c r="AS338" s="357"/>
      <c r="AT338" s="357"/>
      <c r="AU338" s="357"/>
      <c r="AV338" s="357"/>
      <c r="AW338" s="357"/>
      <c r="AX338" s="357"/>
      <c r="AY338" s="357"/>
      <c r="AZ338" s="357"/>
      <c r="BA338" s="357"/>
      <c r="BB338" s="357"/>
      <c r="BC338" s="357"/>
      <c r="BD338" s="357"/>
      <c r="BE338" s="357"/>
      <c r="BF338" s="357"/>
      <c r="BG338" s="357"/>
      <c r="BH338" s="357"/>
      <c r="BI338" s="357"/>
      <c r="BJ338" s="357"/>
      <c r="BK338" s="357"/>
      <c r="BL338" s="357"/>
      <c r="BM338" s="357"/>
      <c r="BN338" s="357"/>
      <c r="BO338" s="357"/>
      <c r="BP338" s="357"/>
      <c r="BQ338" s="357"/>
      <c r="BR338" s="357"/>
      <c r="BS338" s="357"/>
      <c r="BT338" s="357"/>
      <c r="BU338" s="357"/>
      <c r="BV338" s="357"/>
      <c r="BW338" s="357"/>
      <c r="BX338" s="357"/>
      <c r="BY338" s="357"/>
      <c r="BZ338" s="357"/>
      <c r="CA338" s="357"/>
      <c r="CB338" s="357"/>
      <c r="CC338" s="357"/>
    </row>
    <row r="339" spans="1:81" ht="24.6" customHeight="1" outlineLevel="2">
      <c r="A339" s="67"/>
      <c r="B339" s="69" t="s">
        <v>1809</v>
      </c>
      <c r="C339" s="118">
        <v>1</v>
      </c>
      <c r="D339" s="74" t="s">
        <v>2</v>
      </c>
      <c r="E339" s="60"/>
      <c r="F339" s="89"/>
      <c r="G339" s="60"/>
      <c r="H339" s="89"/>
      <c r="I339" s="89"/>
      <c r="J339" s="356"/>
      <c r="K339" s="376"/>
      <c r="L339" s="118" t="s">
        <v>3113</v>
      </c>
      <c r="M339" s="118" t="s">
        <v>3113</v>
      </c>
      <c r="N339" s="357"/>
      <c r="O339" s="205" t="s">
        <v>2628</v>
      </c>
      <c r="P339" s="357"/>
      <c r="Q339" s="893"/>
      <c r="R339" s="891"/>
      <c r="S339" s="357"/>
      <c r="T339" s="357"/>
      <c r="U339" s="357"/>
      <c r="V339" s="357"/>
      <c r="W339" s="357"/>
      <c r="X339" s="357"/>
      <c r="Y339" s="357"/>
      <c r="Z339" s="357"/>
      <c r="AA339" s="357"/>
      <c r="AB339" s="357"/>
      <c r="AC339" s="357"/>
      <c r="AD339" s="357"/>
      <c r="AE339" s="357"/>
      <c r="AF339" s="357"/>
      <c r="AG339" s="357"/>
      <c r="AH339" s="357"/>
      <c r="AI339" s="357"/>
      <c r="AJ339" s="357"/>
      <c r="AK339" s="357"/>
      <c r="AL339" s="357"/>
      <c r="AM339" s="357"/>
      <c r="AN339" s="357"/>
      <c r="AO339" s="357"/>
      <c r="AP339" s="357"/>
      <c r="AQ339" s="357"/>
      <c r="AR339" s="357"/>
      <c r="AS339" s="357"/>
      <c r="AT339" s="357"/>
      <c r="AU339" s="357"/>
      <c r="AV339" s="357"/>
      <c r="AW339" s="357"/>
      <c r="AX339" s="357"/>
      <c r="AY339" s="357"/>
      <c r="AZ339" s="357"/>
      <c r="BA339" s="357"/>
      <c r="BB339" s="357"/>
      <c r="BC339" s="357"/>
      <c r="BD339" s="357"/>
      <c r="BE339" s="357"/>
      <c r="BF339" s="357"/>
      <c r="BG339" s="357"/>
      <c r="BH339" s="357"/>
      <c r="BI339" s="357"/>
      <c r="BJ339" s="357"/>
      <c r="BK339" s="357"/>
      <c r="BL339" s="357"/>
      <c r="BM339" s="357"/>
      <c r="BN339" s="357"/>
      <c r="BO339" s="357"/>
      <c r="BP339" s="357"/>
      <c r="BQ339" s="357"/>
      <c r="BR339" s="357"/>
      <c r="BS339" s="357"/>
      <c r="BT339" s="357"/>
      <c r="BU339" s="357"/>
      <c r="BV339" s="357"/>
      <c r="BW339" s="357"/>
      <c r="BX339" s="357"/>
      <c r="BY339" s="357"/>
      <c r="BZ339" s="357"/>
      <c r="CA339" s="357"/>
      <c r="CB339" s="357"/>
      <c r="CC339" s="357"/>
    </row>
    <row r="340" spans="1:81" ht="24.6" customHeight="1" outlineLevel="2">
      <c r="A340" s="67"/>
      <c r="B340" s="68" t="s">
        <v>1810</v>
      </c>
      <c r="C340" s="118">
        <v>1</v>
      </c>
      <c r="D340" s="72" t="s">
        <v>2</v>
      </c>
      <c r="E340" s="60"/>
      <c r="F340" s="89"/>
      <c r="G340" s="60"/>
      <c r="H340" s="89"/>
      <c r="I340" s="89"/>
      <c r="J340" s="356"/>
      <c r="K340" s="376"/>
      <c r="L340" s="118" t="e">
        <f>VLOOKUP($O340,#REF!,6,FALSE)</f>
        <v>#REF!</v>
      </c>
      <c r="M340" s="118" t="e">
        <f>VLOOKUP($O340,#REF!,7,FALSE)</f>
        <v>#REF!</v>
      </c>
      <c r="N340" s="357"/>
      <c r="O340" s="205" t="s">
        <v>2629</v>
      </c>
      <c r="P340" s="357"/>
      <c r="Q340" s="893"/>
      <c r="R340" s="891"/>
      <c r="S340" s="357"/>
      <c r="T340" s="357"/>
      <c r="U340" s="357"/>
      <c r="V340" s="357"/>
      <c r="W340" s="357"/>
      <c r="X340" s="357"/>
      <c r="Y340" s="357"/>
      <c r="Z340" s="357"/>
      <c r="AA340" s="357"/>
      <c r="AB340" s="357"/>
      <c r="AC340" s="357"/>
      <c r="AD340" s="357"/>
      <c r="AE340" s="357"/>
      <c r="AF340" s="357"/>
      <c r="AG340" s="357"/>
      <c r="AH340" s="357"/>
      <c r="AI340" s="357"/>
      <c r="AJ340" s="357"/>
      <c r="AK340" s="357"/>
      <c r="AL340" s="357"/>
      <c r="AM340" s="357"/>
      <c r="AN340" s="357"/>
      <c r="AO340" s="357"/>
      <c r="AP340" s="357"/>
      <c r="AQ340" s="357"/>
      <c r="AR340" s="357"/>
      <c r="AS340" s="357"/>
      <c r="AT340" s="357"/>
      <c r="AU340" s="357"/>
      <c r="AV340" s="357"/>
      <c r="AW340" s="357"/>
      <c r="AX340" s="357"/>
      <c r="AY340" s="357"/>
      <c r="AZ340" s="357"/>
      <c r="BA340" s="357"/>
      <c r="BB340" s="357"/>
      <c r="BC340" s="357"/>
      <c r="BD340" s="357"/>
      <c r="BE340" s="357"/>
      <c r="BF340" s="357"/>
      <c r="BG340" s="357"/>
      <c r="BH340" s="357"/>
      <c r="BI340" s="357"/>
      <c r="BJ340" s="357"/>
      <c r="BK340" s="357"/>
      <c r="BL340" s="357"/>
      <c r="BM340" s="357"/>
      <c r="BN340" s="357"/>
      <c r="BO340" s="357"/>
      <c r="BP340" s="357"/>
      <c r="BQ340" s="357"/>
      <c r="BR340" s="357"/>
      <c r="BS340" s="357"/>
      <c r="BT340" s="357"/>
      <c r="BU340" s="357"/>
      <c r="BV340" s="357"/>
      <c r="BW340" s="357"/>
      <c r="BX340" s="357"/>
      <c r="BY340" s="357"/>
      <c r="BZ340" s="357"/>
      <c r="CA340" s="357"/>
      <c r="CB340" s="357"/>
      <c r="CC340" s="357"/>
    </row>
    <row r="341" spans="1:81" ht="24.6" customHeight="1" outlineLevel="2">
      <c r="A341" s="67"/>
      <c r="B341" s="68" t="s">
        <v>142</v>
      </c>
      <c r="C341" s="118">
        <v>2</v>
      </c>
      <c r="D341" s="72" t="s">
        <v>2</v>
      </c>
      <c r="E341" s="60"/>
      <c r="F341" s="89"/>
      <c r="G341" s="60"/>
      <c r="H341" s="89"/>
      <c r="I341" s="89"/>
      <c r="J341" s="356"/>
      <c r="K341" s="376"/>
      <c r="L341" s="118" t="e">
        <f>VLOOKUP($O341,#REF!,6,FALSE)</f>
        <v>#REF!</v>
      </c>
      <c r="M341" s="118" t="e">
        <f>VLOOKUP($O341,#REF!,7,FALSE)</f>
        <v>#REF!</v>
      </c>
      <c r="N341" s="357"/>
      <c r="O341" s="205" t="s">
        <v>2587</v>
      </c>
      <c r="P341" s="357"/>
      <c r="Q341" s="893"/>
      <c r="R341" s="891"/>
      <c r="S341" s="357"/>
      <c r="T341" s="357"/>
      <c r="U341" s="357"/>
      <c r="V341" s="357"/>
      <c r="W341" s="357"/>
      <c r="X341" s="357"/>
      <c r="Y341" s="357"/>
      <c r="Z341" s="357"/>
      <c r="AA341" s="357"/>
      <c r="AB341" s="357"/>
      <c r="AC341" s="357"/>
      <c r="AD341" s="357"/>
      <c r="AE341" s="357"/>
      <c r="AF341" s="357"/>
      <c r="AG341" s="357"/>
      <c r="AH341" s="357"/>
      <c r="AI341" s="357"/>
      <c r="AJ341" s="357"/>
      <c r="AK341" s="357"/>
      <c r="AL341" s="357"/>
      <c r="AM341" s="357"/>
      <c r="AN341" s="357"/>
      <c r="AO341" s="357"/>
      <c r="AP341" s="357"/>
      <c r="AQ341" s="357"/>
      <c r="AR341" s="357"/>
      <c r="AS341" s="357"/>
      <c r="AT341" s="357"/>
      <c r="AU341" s="357"/>
      <c r="AV341" s="357"/>
      <c r="AW341" s="357"/>
      <c r="AX341" s="357"/>
      <c r="AY341" s="357"/>
      <c r="AZ341" s="357"/>
      <c r="BA341" s="357"/>
      <c r="BB341" s="357"/>
      <c r="BC341" s="357"/>
      <c r="BD341" s="357"/>
      <c r="BE341" s="357"/>
      <c r="BF341" s="357"/>
      <c r="BG341" s="357"/>
      <c r="BH341" s="357"/>
      <c r="BI341" s="357"/>
      <c r="BJ341" s="357"/>
      <c r="BK341" s="357"/>
      <c r="BL341" s="357"/>
      <c r="BM341" s="357"/>
      <c r="BN341" s="357"/>
      <c r="BO341" s="357"/>
      <c r="BP341" s="357"/>
      <c r="BQ341" s="357"/>
      <c r="BR341" s="357"/>
      <c r="BS341" s="357"/>
      <c r="BT341" s="357"/>
      <c r="BU341" s="357"/>
      <c r="BV341" s="357"/>
      <c r="BW341" s="357"/>
      <c r="BX341" s="357"/>
      <c r="BY341" s="357"/>
      <c r="BZ341" s="357"/>
      <c r="CA341" s="357"/>
      <c r="CB341" s="357"/>
      <c r="CC341" s="357"/>
    </row>
    <row r="342" spans="1:81" ht="24.6" customHeight="1" outlineLevel="2">
      <c r="A342" s="67"/>
      <c r="B342" s="68" t="s">
        <v>42</v>
      </c>
      <c r="C342" s="118">
        <v>1</v>
      </c>
      <c r="D342" s="72" t="s">
        <v>2</v>
      </c>
      <c r="E342" s="60"/>
      <c r="F342" s="89"/>
      <c r="G342" s="60"/>
      <c r="H342" s="89"/>
      <c r="I342" s="89"/>
      <c r="J342" s="356"/>
      <c r="K342" s="376"/>
      <c r="L342" s="118" t="e">
        <f>VLOOKUP($O342,#REF!,6,FALSE)</f>
        <v>#REF!</v>
      </c>
      <c r="M342" s="118" t="e">
        <f>VLOOKUP($O342,#REF!,7,FALSE)</f>
        <v>#REF!</v>
      </c>
      <c r="N342" s="357"/>
      <c r="O342" s="205" t="s">
        <v>2590</v>
      </c>
      <c r="P342" s="357"/>
      <c r="Q342" s="893"/>
      <c r="R342" s="891"/>
      <c r="S342" s="357"/>
      <c r="T342" s="357"/>
      <c r="U342" s="357"/>
      <c r="V342" s="357"/>
      <c r="W342" s="357"/>
      <c r="X342" s="357"/>
      <c r="Y342" s="357"/>
      <c r="Z342" s="357"/>
      <c r="AA342" s="357"/>
      <c r="AB342" s="357"/>
      <c r="AC342" s="357"/>
      <c r="AD342" s="357"/>
      <c r="AE342" s="357"/>
      <c r="AF342" s="357"/>
      <c r="AG342" s="357"/>
      <c r="AH342" s="357"/>
      <c r="AI342" s="357"/>
      <c r="AJ342" s="357"/>
      <c r="AK342" s="357"/>
      <c r="AL342" s="357"/>
      <c r="AM342" s="357"/>
      <c r="AN342" s="357"/>
      <c r="AO342" s="357"/>
      <c r="AP342" s="357"/>
      <c r="AQ342" s="357"/>
      <c r="AR342" s="357"/>
      <c r="AS342" s="357"/>
      <c r="AT342" s="357"/>
      <c r="AU342" s="357"/>
      <c r="AV342" s="357"/>
      <c r="AW342" s="357"/>
      <c r="AX342" s="357"/>
      <c r="AY342" s="357"/>
      <c r="AZ342" s="357"/>
      <c r="BA342" s="357"/>
      <c r="BB342" s="357"/>
      <c r="BC342" s="357"/>
      <c r="BD342" s="357"/>
      <c r="BE342" s="357"/>
      <c r="BF342" s="357"/>
      <c r="BG342" s="357"/>
      <c r="BH342" s="357"/>
      <c r="BI342" s="357"/>
      <c r="BJ342" s="357"/>
      <c r="BK342" s="357"/>
      <c r="BL342" s="357"/>
      <c r="BM342" s="357"/>
      <c r="BN342" s="357"/>
      <c r="BO342" s="357"/>
      <c r="BP342" s="357"/>
      <c r="BQ342" s="357"/>
      <c r="BR342" s="357"/>
      <c r="BS342" s="357"/>
      <c r="BT342" s="357"/>
      <c r="BU342" s="357"/>
      <c r="BV342" s="357"/>
      <c r="BW342" s="357"/>
      <c r="BX342" s="357"/>
      <c r="BY342" s="357"/>
      <c r="BZ342" s="357"/>
      <c r="CA342" s="357"/>
      <c r="CB342" s="357"/>
      <c r="CC342" s="357"/>
    </row>
    <row r="343" spans="1:81" ht="24.6" customHeight="1" outlineLevel="2">
      <c r="A343" s="67"/>
      <c r="B343" s="69" t="s">
        <v>1811</v>
      </c>
      <c r="C343" s="118">
        <v>1</v>
      </c>
      <c r="D343" s="74" t="s">
        <v>2</v>
      </c>
      <c r="E343" s="60"/>
      <c r="F343" s="89"/>
      <c r="G343" s="60"/>
      <c r="H343" s="89"/>
      <c r="I343" s="89"/>
      <c r="J343" s="356"/>
      <c r="K343" s="376"/>
      <c r="L343" s="118" t="s">
        <v>3113</v>
      </c>
      <c r="M343" s="118" t="s">
        <v>3113</v>
      </c>
      <c r="N343" s="357"/>
      <c r="O343" s="205" t="s">
        <v>2630</v>
      </c>
      <c r="P343" s="357"/>
      <c r="Q343" s="893"/>
      <c r="R343" s="891"/>
      <c r="S343" s="357"/>
      <c r="T343" s="357"/>
      <c r="U343" s="357"/>
      <c r="V343" s="357"/>
      <c r="W343" s="357"/>
      <c r="X343" s="357"/>
      <c r="Y343" s="357"/>
      <c r="Z343" s="357"/>
      <c r="AA343" s="357"/>
      <c r="AB343" s="357"/>
      <c r="AC343" s="357"/>
      <c r="AD343" s="357"/>
      <c r="AE343" s="357"/>
      <c r="AF343" s="357"/>
      <c r="AG343" s="357"/>
      <c r="AH343" s="357"/>
      <c r="AI343" s="357"/>
      <c r="AJ343" s="357"/>
      <c r="AK343" s="357"/>
      <c r="AL343" s="357"/>
      <c r="AM343" s="357"/>
      <c r="AN343" s="357"/>
      <c r="AO343" s="357"/>
      <c r="AP343" s="357"/>
      <c r="AQ343" s="357"/>
      <c r="AR343" s="357"/>
      <c r="AS343" s="357"/>
      <c r="AT343" s="357"/>
      <c r="AU343" s="357"/>
      <c r="AV343" s="357"/>
      <c r="AW343" s="357"/>
      <c r="AX343" s="357"/>
      <c r="AY343" s="357"/>
      <c r="AZ343" s="357"/>
      <c r="BA343" s="357"/>
      <c r="BB343" s="357"/>
      <c r="BC343" s="357"/>
      <c r="BD343" s="357"/>
      <c r="BE343" s="357"/>
      <c r="BF343" s="357"/>
      <c r="BG343" s="357"/>
      <c r="BH343" s="357"/>
      <c r="BI343" s="357"/>
      <c r="BJ343" s="357"/>
      <c r="BK343" s="357"/>
      <c r="BL343" s="357"/>
      <c r="BM343" s="357"/>
      <c r="BN343" s="357"/>
      <c r="BO343" s="357"/>
      <c r="BP343" s="357"/>
      <c r="BQ343" s="357"/>
      <c r="BR343" s="357"/>
      <c r="BS343" s="357"/>
      <c r="BT343" s="357"/>
      <c r="BU343" s="357"/>
      <c r="BV343" s="357"/>
      <c r="BW343" s="357"/>
      <c r="BX343" s="357"/>
      <c r="BY343" s="357"/>
      <c r="BZ343" s="357"/>
      <c r="CA343" s="357"/>
      <c r="CB343" s="357"/>
      <c r="CC343" s="357"/>
    </row>
    <row r="344" spans="1:81" ht="24.6" customHeight="1" outlineLevel="2">
      <c r="A344" s="67"/>
      <c r="B344" s="68" t="s">
        <v>1810</v>
      </c>
      <c r="C344" s="118">
        <v>1</v>
      </c>
      <c r="D344" s="72" t="s">
        <v>2</v>
      </c>
      <c r="E344" s="60"/>
      <c r="F344" s="89"/>
      <c r="G344" s="60"/>
      <c r="H344" s="89"/>
      <c r="I344" s="89"/>
      <c r="J344" s="356"/>
      <c r="K344" s="376"/>
      <c r="L344" s="118" t="e">
        <f>VLOOKUP($O344,#REF!,6,FALSE)</f>
        <v>#REF!</v>
      </c>
      <c r="M344" s="118" t="e">
        <f>VLOOKUP($O344,#REF!,7,FALSE)</f>
        <v>#REF!</v>
      </c>
      <c r="N344" s="357"/>
      <c r="O344" s="205" t="s">
        <v>2629</v>
      </c>
      <c r="P344" s="357"/>
      <c r="Q344" s="893"/>
      <c r="R344" s="891"/>
      <c r="S344" s="357"/>
      <c r="T344" s="357"/>
      <c r="U344" s="357"/>
      <c r="V344" s="357"/>
      <c r="W344" s="357"/>
      <c r="X344" s="357"/>
      <c r="Y344" s="357"/>
      <c r="Z344" s="357"/>
      <c r="AA344" s="357"/>
      <c r="AB344" s="357"/>
      <c r="AC344" s="357"/>
      <c r="AD344" s="357"/>
      <c r="AE344" s="357"/>
      <c r="AF344" s="357"/>
      <c r="AG344" s="357"/>
      <c r="AH344" s="357"/>
      <c r="AI344" s="357"/>
      <c r="AJ344" s="357"/>
      <c r="AK344" s="357"/>
      <c r="AL344" s="357"/>
      <c r="AM344" s="357"/>
      <c r="AN344" s="357"/>
      <c r="AO344" s="357"/>
      <c r="AP344" s="357"/>
      <c r="AQ344" s="357"/>
      <c r="AR344" s="357"/>
      <c r="AS344" s="357"/>
      <c r="AT344" s="357"/>
      <c r="AU344" s="357"/>
      <c r="AV344" s="357"/>
      <c r="AW344" s="357"/>
      <c r="AX344" s="357"/>
      <c r="AY344" s="357"/>
      <c r="AZ344" s="357"/>
      <c r="BA344" s="357"/>
      <c r="BB344" s="357"/>
      <c r="BC344" s="357"/>
      <c r="BD344" s="357"/>
      <c r="BE344" s="357"/>
      <c r="BF344" s="357"/>
      <c r="BG344" s="357"/>
      <c r="BH344" s="357"/>
      <c r="BI344" s="357"/>
      <c r="BJ344" s="357"/>
      <c r="BK344" s="357"/>
      <c r="BL344" s="357"/>
      <c r="BM344" s="357"/>
      <c r="BN344" s="357"/>
      <c r="BO344" s="357"/>
      <c r="BP344" s="357"/>
      <c r="BQ344" s="357"/>
      <c r="BR344" s="357"/>
      <c r="BS344" s="357"/>
      <c r="BT344" s="357"/>
      <c r="BU344" s="357"/>
      <c r="BV344" s="357"/>
      <c r="BW344" s="357"/>
      <c r="BX344" s="357"/>
      <c r="BY344" s="357"/>
      <c r="BZ344" s="357"/>
      <c r="CA344" s="357"/>
      <c r="CB344" s="357"/>
      <c r="CC344" s="357"/>
    </row>
    <row r="345" spans="1:81" ht="24.6" customHeight="1" outlineLevel="2">
      <c r="A345" s="67"/>
      <c r="B345" s="68" t="s">
        <v>142</v>
      </c>
      <c r="C345" s="118">
        <v>2</v>
      </c>
      <c r="D345" s="72" t="s">
        <v>2</v>
      </c>
      <c r="E345" s="60"/>
      <c r="F345" s="89"/>
      <c r="G345" s="60"/>
      <c r="H345" s="89"/>
      <c r="I345" s="89"/>
      <c r="J345" s="356"/>
      <c r="K345" s="376"/>
      <c r="L345" s="118" t="e">
        <f>VLOOKUP($O345,#REF!,6,FALSE)</f>
        <v>#REF!</v>
      </c>
      <c r="M345" s="118" t="e">
        <f>VLOOKUP($O345,#REF!,7,FALSE)</f>
        <v>#REF!</v>
      </c>
      <c r="N345" s="357"/>
      <c r="O345" s="205" t="s">
        <v>2587</v>
      </c>
      <c r="P345" s="357"/>
      <c r="Q345" s="893"/>
      <c r="R345" s="891"/>
      <c r="S345" s="357"/>
      <c r="T345" s="357"/>
      <c r="U345" s="357"/>
      <c r="V345" s="357"/>
      <c r="W345" s="357"/>
      <c r="X345" s="357"/>
      <c r="Y345" s="357"/>
      <c r="Z345" s="357"/>
      <c r="AA345" s="357"/>
      <c r="AB345" s="357"/>
      <c r="AC345" s="357"/>
      <c r="AD345" s="357"/>
      <c r="AE345" s="357"/>
      <c r="AF345" s="357"/>
      <c r="AG345" s="357"/>
      <c r="AH345" s="357"/>
      <c r="AI345" s="357"/>
      <c r="AJ345" s="357"/>
      <c r="AK345" s="357"/>
      <c r="AL345" s="357"/>
      <c r="AM345" s="357"/>
      <c r="AN345" s="357"/>
      <c r="AO345" s="357"/>
      <c r="AP345" s="357"/>
      <c r="AQ345" s="357"/>
      <c r="AR345" s="357"/>
      <c r="AS345" s="357"/>
      <c r="AT345" s="357"/>
      <c r="AU345" s="357"/>
      <c r="AV345" s="357"/>
      <c r="AW345" s="357"/>
      <c r="AX345" s="357"/>
      <c r="AY345" s="357"/>
      <c r="AZ345" s="357"/>
      <c r="BA345" s="357"/>
      <c r="BB345" s="357"/>
      <c r="BC345" s="357"/>
      <c r="BD345" s="357"/>
      <c r="BE345" s="357"/>
      <c r="BF345" s="357"/>
      <c r="BG345" s="357"/>
      <c r="BH345" s="357"/>
      <c r="BI345" s="357"/>
      <c r="BJ345" s="357"/>
      <c r="BK345" s="357"/>
      <c r="BL345" s="357"/>
      <c r="BM345" s="357"/>
      <c r="BN345" s="357"/>
      <c r="BO345" s="357"/>
      <c r="BP345" s="357"/>
      <c r="BQ345" s="357"/>
      <c r="BR345" s="357"/>
      <c r="BS345" s="357"/>
      <c r="BT345" s="357"/>
      <c r="BU345" s="357"/>
      <c r="BV345" s="357"/>
      <c r="BW345" s="357"/>
      <c r="BX345" s="357"/>
      <c r="BY345" s="357"/>
      <c r="BZ345" s="357"/>
      <c r="CA345" s="357"/>
      <c r="CB345" s="357"/>
      <c r="CC345" s="357"/>
    </row>
    <row r="346" spans="1:81" ht="24.6" customHeight="1" outlineLevel="2">
      <c r="A346" s="67"/>
      <c r="B346" s="68" t="s">
        <v>42</v>
      </c>
      <c r="C346" s="118">
        <v>1</v>
      </c>
      <c r="D346" s="72" t="s">
        <v>2</v>
      </c>
      <c r="E346" s="60"/>
      <c r="F346" s="89"/>
      <c r="G346" s="60"/>
      <c r="H346" s="89"/>
      <c r="I346" s="89"/>
      <c r="J346" s="356"/>
      <c r="K346" s="376"/>
      <c r="L346" s="118" t="e">
        <f>VLOOKUP($O346,#REF!,6,FALSE)</f>
        <v>#REF!</v>
      </c>
      <c r="M346" s="118" t="e">
        <f>VLOOKUP($O346,#REF!,7,FALSE)</f>
        <v>#REF!</v>
      </c>
      <c r="N346" s="357"/>
      <c r="O346" s="205" t="s">
        <v>2590</v>
      </c>
      <c r="P346" s="357"/>
      <c r="Q346" s="893"/>
      <c r="R346" s="891"/>
      <c r="S346" s="357"/>
      <c r="T346" s="357"/>
      <c r="U346" s="357"/>
      <c r="V346" s="357"/>
      <c r="W346" s="357"/>
      <c r="X346" s="357"/>
      <c r="Y346" s="357"/>
      <c r="Z346" s="357"/>
      <c r="AA346" s="357"/>
      <c r="AB346" s="357"/>
      <c r="AC346" s="357"/>
      <c r="AD346" s="357"/>
      <c r="AE346" s="357"/>
      <c r="AF346" s="357"/>
      <c r="AG346" s="357"/>
      <c r="AH346" s="357"/>
      <c r="AI346" s="357"/>
      <c r="AJ346" s="357"/>
      <c r="AK346" s="357"/>
      <c r="AL346" s="357"/>
      <c r="AM346" s="357"/>
      <c r="AN346" s="357"/>
      <c r="AO346" s="357"/>
      <c r="AP346" s="357"/>
      <c r="AQ346" s="357"/>
      <c r="AR346" s="357"/>
      <c r="AS346" s="357"/>
      <c r="AT346" s="357"/>
      <c r="AU346" s="357"/>
      <c r="AV346" s="357"/>
      <c r="AW346" s="357"/>
      <c r="AX346" s="357"/>
      <c r="AY346" s="357"/>
      <c r="AZ346" s="357"/>
      <c r="BA346" s="357"/>
      <c r="BB346" s="357"/>
      <c r="BC346" s="357"/>
      <c r="BD346" s="357"/>
      <c r="BE346" s="357"/>
      <c r="BF346" s="357"/>
      <c r="BG346" s="357"/>
      <c r="BH346" s="357"/>
      <c r="BI346" s="357"/>
      <c r="BJ346" s="357"/>
      <c r="BK346" s="357"/>
      <c r="BL346" s="357"/>
      <c r="BM346" s="357"/>
      <c r="BN346" s="357"/>
      <c r="BO346" s="357"/>
      <c r="BP346" s="357"/>
      <c r="BQ346" s="357"/>
      <c r="BR346" s="357"/>
      <c r="BS346" s="357"/>
      <c r="BT346" s="357"/>
      <c r="BU346" s="357"/>
      <c r="BV346" s="357"/>
      <c r="BW346" s="357"/>
      <c r="BX346" s="357"/>
      <c r="BY346" s="357"/>
      <c r="BZ346" s="357"/>
      <c r="CA346" s="357"/>
      <c r="CB346" s="357"/>
      <c r="CC346" s="357"/>
    </row>
    <row r="347" spans="1:81" ht="24.6" customHeight="1" outlineLevel="2">
      <c r="A347" s="67"/>
      <c r="B347" s="68" t="s">
        <v>2843</v>
      </c>
      <c r="C347" s="118">
        <v>1</v>
      </c>
      <c r="D347" s="72" t="s">
        <v>1627</v>
      </c>
      <c r="E347" s="319"/>
      <c r="F347" s="89"/>
      <c r="G347" s="319"/>
      <c r="H347" s="89"/>
      <c r="I347" s="66"/>
      <c r="J347" s="222"/>
      <c r="K347" s="357"/>
      <c r="L347" s="118" t="s">
        <v>3113</v>
      </c>
      <c r="M347" s="118" t="s">
        <v>3113</v>
      </c>
      <c r="N347" s="357"/>
      <c r="O347" s="205"/>
      <c r="P347" s="357"/>
      <c r="Q347" s="893"/>
      <c r="R347" s="891"/>
      <c r="S347" s="357"/>
      <c r="T347" s="357"/>
      <c r="U347" s="357"/>
      <c r="V347" s="357"/>
      <c r="W347" s="357"/>
      <c r="X347" s="357"/>
      <c r="Y347" s="357"/>
      <c r="Z347" s="357"/>
      <c r="AA347" s="357"/>
      <c r="AB347" s="357"/>
      <c r="AC347" s="357"/>
      <c r="AD347" s="357"/>
      <c r="AE347" s="357"/>
      <c r="AF347" s="357"/>
      <c r="AG347" s="357"/>
      <c r="AH347" s="357"/>
      <c r="AI347" s="357"/>
      <c r="AJ347" s="357"/>
      <c r="AK347" s="357"/>
      <c r="AL347" s="357"/>
      <c r="AM347" s="357"/>
      <c r="AN347" s="357"/>
      <c r="AO347" s="357"/>
      <c r="AP347" s="357"/>
      <c r="AQ347" s="357"/>
      <c r="AR347" s="357"/>
      <c r="AS347" s="357"/>
      <c r="AT347" s="357"/>
      <c r="AU347" s="357"/>
      <c r="AV347" s="357"/>
      <c r="AW347" s="357"/>
      <c r="AX347" s="357"/>
      <c r="AY347" s="357"/>
      <c r="AZ347" s="357"/>
      <c r="BA347" s="357"/>
      <c r="BB347" s="357"/>
      <c r="BC347" s="357"/>
      <c r="BD347" s="357"/>
      <c r="BE347" s="357"/>
      <c r="BF347" s="357"/>
      <c r="BG347" s="357"/>
      <c r="BH347" s="357"/>
      <c r="BI347" s="357"/>
      <c r="BJ347" s="357"/>
      <c r="BK347" s="357"/>
      <c r="BL347" s="357"/>
      <c r="BM347" s="357"/>
      <c r="BN347" s="357"/>
      <c r="BO347" s="357"/>
      <c r="BP347" s="357"/>
      <c r="BQ347" s="357"/>
      <c r="BR347" s="357"/>
      <c r="BS347" s="357"/>
      <c r="BT347" s="357"/>
      <c r="BU347" s="357"/>
      <c r="BV347" s="357"/>
      <c r="BW347" s="357"/>
      <c r="BX347" s="357"/>
      <c r="BY347" s="357"/>
      <c r="BZ347" s="357"/>
      <c r="CA347" s="357"/>
      <c r="CB347" s="357"/>
      <c r="CC347" s="357"/>
    </row>
    <row r="348" spans="1:81" ht="24.6" customHeight="1" outlineLevel="1">
      <c r="A348" s="608"/>
      <c r="B348" s="609" t="s">
        <v>1812</v>
      </c>
      <c r="C348" s="544"/>
      <c r="D348" s="610"/>
      <c r="E348" s="611"/>
      <c r="F348" s="612"/>
      <c r="G348" s="611"/>
      <c r="H348" s="612"/>
      <c r="I348" s="612"/>
      <c r="J348" s="613"/>
      <c r="K348" s="357"/>
      <c r="L348" s="614"/>
      <c r="M348" s="615"/>
      <c r="N348" s="357"/>
      <c r="O348" s="616"/>
      <c r="P348" s="357"/>
      <c r="Q348" s="893"/>
      <c r="R348" s="891"/>
      <c r="S348" s="357"/>
      <c r="T348" s="357"/>
      <c r="U348" s="357"/>
      <c r="V348" s="357"/>
      <c r="W348" s="357"/>
      <c r="X348" s="357"/>
      <c r="Y348" s="357"/>
      <c r="Z348" s="357"/>
      <c r="AA348" s="357"/>
      <c r="AB348" s="357"/>
      <c r="AC348" s="357"/>
      <c r="AD348" s="357"/>
      <c r="AE348" s="357"/>
      <c r="AF348" s="357"/>
      <c r="AG348" s="357"/>
      <c r="AH348" s="357"/>
      <c r="AI348" s="357"/>
      <c r="AJ348" s="357"/>
      <c r="AK348" s="357"/>
      <c r="AL348" s="357"/>
      <c r="AM348" s="357"/>
      <c r="AN348" s="357"/>
      <c r="AO348" s="357"/>
      <c r="AP348" s="357"/>
      <c r="AQ348" s="357"/>
      <c r="AR348" s="357"/>
      <c r="AS348" s="357"/>
      <c r="AT348" s="357"/>
      <c r="AU348" s="357"/>
      <c r="AV348" s="357"/>
      <c r="AW348" s="357"/>
      <c r="AX348" s="357"/>
      <c r="AY348" s="357"/>
      <c r="AZ348" s="357"/>
      <c r="BA348" s="357"/>
      <c r="BB348" s="357"/>
      <c r="BC348" s="357"/>
      <c r="BD348" s="357"/>
      <c r="BE348" s="357"/>
      <c r="BF348" s="357"/>
      <c r="BG348" s="357"/>
      <c r="BH348" s="357"/>
      <c r="BI348" s="357"/>
      <c r="BJ348" s="357"/>
      <c r="BK348" s="357"/>
      <c r="BL348" s="357"/>
      <c r="BM348" s="357"/>
      <c r="BN348" s="357"/>
      <c r="BO348" s="357"/>
      <c r="BP348" s="357"/>
      <c r="BQ348" s="357"/>
      <c r="BR348" s="357"/>
      <c r="BS348" s="357"/>
      <c r="BT348" s="357"/>
      <c r="BU348" s="357"/>
      <c r="BV348" s="357"/>
      <c r="BW348" s="357"/>
      <c r="BX348" s="357"/>
      <c r="BY348" s="357"/>
      <c r="BZ348" s="357"/>
      <c r="CA348" s="357"/>
      <c r="CB348" s="357"/>
      <c r="CC348" s="357"/>
    </row>
    <row r="349" spans="1:81" ht="24.6" customHeight="1">
      <c r="A349" s="608"/>
      <c r="B349" s="609" t="s">
        <v>1375</v>
      </c>
      <c r="C349" s="544"/>
      <c r="D349" s="610"/>
      <c r="E349" s="611"/>
      <c r="F349" s="544"/>
      <c r="G349" s="611"/>
      <c r="H349" s="544"/>
      <c r="I349" s="544"/>
      <c r="J349" s="613"/>
      <c r="L349" s="614"/>
      <c r="M349" s="614"/>
      <c r="O349" s="616"/>
      <c r="Q349" s="893"/>
      <c r="R349" s="891"/>
    </row>
    <row r="350" spans="1:81" ht="24.6" customHeight="1">
      <c r="A350" s="219">
        <v>4</v>
      </c>
      <c r="B350" s="234" t="s">
        <v>21</v>
      </c>
      <c r="C350" s="126"/>
      <c r="D350" s="236"/>
      <c r="E350" s="317"/>
      <c r="F350" s="125"/>
      <c r="G350" s="317"/>
      <c r="H350" s="125"/>
      <c r="I350" s="126"/>
      <c r="J350" s="232"/>
      <c r="L350" s="233"/>
      <c r="M350" s="124"/>
      <c r="O350" s="206"/>
      <c r="Q350" s="893"/>
      <c r="R350" s="891"/>
    </row>
    <row r="351" spans="1:81" ht="24.6" customHeight="1" outlineLevel="1">
      <c r="A351" s="227">
        <v>4.0999999999999996</v>
      </c>
      <c r="B351" s="234" t="s">
        <v>155</v>
      </c>
      <c r="C351" s="126"/>
      <c r="D351" s="236"/>
      <c r="E351" s="317"/>
      <c r="F351" s="125"/>
      <c r="G351" s="317"/>
      <c r="H351" s="125"/>
      <c r="I351" s="127"/>
      <c r="J351" s="218"/>
      <c r="L351" s="147"/>
      <c r="M351" s="147"/>
      <c r="O351" s="221"/>
      <c r="Q351" s="893"/>
      <c r="R351" s="891"/>
    </row>
    <row r="352" spans="1:81" ht="24.6" customHeight="1" outlineLevel="2">
      <c r="A352" s="67"/>
      <c r="B352" s="69" t="s">
        <v>43</v>
      </c>
      <c r="C352" s="70"/>
      <c r="D352" s="74"/>
      <c r="E352" s="318"/>
      <c r="F352" s="71"/>
      <c r="G352" s="318"/>
      <c r="H352" s="71"/>
      <c r="I352" s="58"/>
      <c r="J352" s="222"/>
      <c r="L352" s="90"/>
      <c r="M352" s="90"/>
      <c r="O352" s="205"/>
      <c r="Q352" s="893"/>
      <c r="R352" s="891"/>
    </row>
    <row r="353" spans="1:81" ht="24.6" customHeight="1" outlineLevel="2">
      <c r="A353" s="67"/>
      <c r="B353" s="68" t="s">
        <v>48</v>
      </c>
      <c r="C353" s="89">
        <v>25</v>
      </c>
      <c r="D353" s="229" t="s">
        <v>14</v>
      </c>
      <c r="E353" s="60"/>
      <c r="F353" s="89"/>
      <c r="G353" s="60"/>
      <c r="H353" s="89"/>
      <c r="I353" s="89"/>
      <c r="J353" s="356"/>
      <c r="K353" s="376"/>
      <c r="L353" s="118" t="e">
        <f>VLOOKUP($O353,#REF!,6,FALSE)</f>
        <v>#REF!</v>
      </c>
      <c r="M353" s="118" t="e">
        <f>VLOOKUP($O353,#REF!,7,FALSE)</f>
        <v>#REF!</v>
      </c>
      <c r="O353" s="205" t="s">
        <v>2631</v>
      </c>
      <c r="Q353" s="893"/>
      <c r="R353" s="891"/>
    </row>
    <row r="354" spans="1:81" ht="24.6" customHeight="1" outlineLevel="2">
      <c r="A354" s="67"/>
      <c r="B354" s="68" t="s">
        <v>49</v>
      </c>
      <c r="C354" s="118">
        <v>34</v>
      </c>
      <c r="D354" s="229" t="s">
        <v>14</v>
      </c>
      <c r="E354" s="60"/>
      <c r="F354" s="89"/>
      <c r="G354" s="60"/>
      <c r="H354" s="89"/>
      <c r="I354" s="89"/>
      <c r="J354" s="356"/>
      <c r="K354" s="376"/>
      <c r="L354" s="118" t="e">
        <f>VLOOKUP($O354,#REF!,6,FALSE)</f>
        <v>#REF!</v>
      </c>
      <c r="M354" s="118" t="e">
        <f>VLOOKUP($O354,#REF!,7,FALSE)</f>
        <v>#REF!</v>
      </c>
      <c r="O354" s="205" t="s">
        <v>2632</v>
      </c>
      <c r="Q354" s="893"/>
      <c r="R354" s="891"/>
    </row>
    <row r="355" spans="1:81" ht="24.6" customHeight="1" outlineLevel="2">
      <c r="A355" s="67"/>
      <c r="B355" s="69" t="s">
        <v>360</v>
      </c>
      <c r="C355" s="118">
        <v>138</v>
      </c>
      <c r="D355" s="74" t="s">
        <v>14</v>
      </c>
      <c r="E355" s="60"/>
      <c r="F355" s="89"/>
      <c r="G355" s="60"/>
      <c r="H355" s="89"/>
      <c r="I355" s="89"/>
      <c r="J355" s="356"/>
      <c r="K355" s="376"/>
      <c r="L355" s="118" t="e">
        <f>VLOOKUP($O355,#REF!,6,FALSE)</f>
        <v>#REF!</v>
      </c>
      <c r="M355" s="118" t="e">
        <f>VLOOKUP($O355,#REF!,7,FALSE)</f>
        <v>#REF!</v>
      </c>
      <c r="O355" s="205" t="s">
        <v>2633</v>
      </c>
      <c r="Q355" s="893"/>
      <c r="R355" s="891"/>
    </row>
    <row r="356" spans="1:81" ht="24.6" customHeight="1" outlineLevel="2">
      <c r="A356" s="67"/>
      <c r="B356" s="69" t="s">
        <v>53</v>
      </c>
      <c r="C356" s="89">
        <v>100</v>
      </c>
      <c r="D356" s="74" t="s">
        <v>14</v>
      </c>
      <c r="E356" s="60"/>
      <c r="F356" s="89"/>
      <c r="G356" s="60"/>
      <c r="H356" s="89"/>
      <c r="I356" s="89"/>
      <c r="J356" s="356"/>
      <c r="K356" s="376"/>
      <c r="L356" s="118" t="e">
        <f>VLOOKUP($O356,#REF!,6,FALSE)</f>
        <v>#REF!</v>
      </c>
      <c r="M356" s="118" t="e">
        <f>VLOOKUP($O356,#REF!,7,FALSE)</f>
        <v>#REF!</v>
      </c>
      <c r="O356" s="205" t="s">
        <v>2634</v>
      </c>
      <c r="Q356" s="893"/>
      <c r="R356" s="891"/>
    </row>
    <row r="357" spans="1:81" ht="24.6" customHeight="1" outlineLevel="2">
      <c r="A357" s="67"/>
      <c r="B357" s="69" t="s">
        <v>54</v>
      </c>
      <c r="C357" s="70"/>
      <c r="D357" s="74"/>
      <c r="E357" s="318"/>
      <c r="F357" s="71"/>
      <c r="G357" s="318"/>
      <c r="H357" s="71"/>
      <c r="I357" s="58"/>
      <c r="J357" s="222"/>
      <c r="L357" s="90"/>
      <c r="M357" s="90"/>
      <c r="O357" s="205"/>
      <c r="Q357" s="893"/>
      <c r="R357" s="891"/>
    </row>
    <row r="358" spans="1:81" ht="24.6" customHeight="1" outlineLevel="2">
      <c r="A358" s="230"/>
      <c r="B358" s="75" t="s">
        <v>58</v>
      </c>
      <c r="C358" s="118">
        <v>32</v>
      </c>
      <c r="D358" s="77" t="s">
        <v>14</v>
      </c>
      <c r="E358" s="60"/>
      <c r="F358" s="89"/>
      <c r="G358" s="60"/>
      <c r="H358" s="89"/>
      <c r="I358" s="89"/>
      <c r="J358" s="356"/>
      <c r="K358" s="376"/>
      <c r="L358" s="118" t="s">
        <v>3113</v>
      </c>
      <c r="M358" s="118" t="e">
        <f>VLOOKUP($O358,#REF!,7,FALSE)</f>
        <v>#REF!</v>
      </c>
      <c r="O358" s="205" t="s">
        <v>2635</v>
      </c>
      <c r="Q358" s="893"/>
      <c r="R358" s="891"/>
    </row>
    <row r="359" spans="1:81" ht="24.6" customHeight="1" outlineLevel="2">
      <c r="A359" s="67"/>
      <c r="B359" s="68" t="s">
        <v>156</v>
      </c>
      <c r="C359" s="118">
        <v>130</v>
      </c>
      <c r="D359" s="72" t="s">
        <v>14</v>
      </c>
      <c r="E359" s="60"/>
      <c r="F359" s="89"/>
      <c r="G359" s="60"/>
      <c r="H359" s="89"/>
      <c r="I359" s="89"/>
      <c r="J359" s="356"/>
      <c r="K359" s="376"/>
      <c r="L359" s="118" t="s">
        <v>3113</v>
      </c>
      <c r="M359" s="118" t="e">
        <f>VLOOKUP($O359,#REF!,7,FALSE)</f>
        <v>#REF!</v>
      </c>
      <c r="O359" s="205" t="s">
        <v>2636</v>
      </c>
      <c r="Q359" s="893"/>
      <c r="R359" s="891"/>
    </row>
    <row r="360" spans="1:81" ht="24.6" customHeight="1" outlineLevel="2">
      <c r="A360" s="67"/>
      <c r="B360" s="68" t="s">
        <v>1692</v>
      </c>
      <c r="C360" s="118">
        <v>1</v>
      </c>
      <c r="D360" s="72" t="s">
        <v>1627</v>
      </c>
      <c r="E360" s="319"/>
      <c r="F360" s="89"/>
      <c r="G360" s="319"/>
      <c r="H360" s="89"/>
      <c r="I360" s="66"/>
      <c r="J360" s="222"/>
      <c r="L360" s="90" t="s">
        <v>3081</v>
      </c>
      <c r="M360" s="90" t="s">
        <v>3082</v>
      </c>
      <c r="O360" s="205"/>
      <c r="Q360" s="893"/>
      <c r="R360" s="891"/>
    </row>
    <row r="361" spans="1:81" ht="24.6" customHeight="1" outlineLevel="2">
      <c r="A361" s="67"/>
      <c r="B361" s="237" t="s">
        <v>361</v>
      </c>
      <c r="C361" s="70"/>
      <c r="D361" s="74"/>
      <c r="E361" s="318"/>
      <c r="F361" s="71"/>
      <c r="G361" s="318"/>
      <c r="H361" s="71"/>
      <c r="I361" s="58"/>
      <c r="J361" s="222"/>
      <c r="L361" s="90"/>
      <c r="M361" s="90"/>
      <c r="O361" s="205"/>
      <c r="Q361" s="893"/>
      <c r="R361" s="891"/>
    </row>
    <row r="362" spans="1:81" ht="24.6" customHeight="1" outlineLevel="2">
      <c r="A362" s="67"/>
      <c r="B362" s="69" t="s">
        <v>248</v>
      </c>
      <c r="C362" s="118">
        <v>46</v>
      </c>
      <c r="D362" s="74" t="s">
        <v>14</v>
      </c>
      <c r="E362" s="60"/>
      <c r="F362" s="89"/>
      <c r="G362" s="60"/>
      <c r="H362" s="89"/>
      <c r="I362" s="89"/>
      <c r="J362" s="356"/>
      <c r="K362" s="376"/>
      <c r="L362" s="118" t="s">
        <v>3113</v>
      </c>
      <c r="M362" s="118" t="e">
        <f>VLOOKUP($O362,#REF!,7,FALSE)</f>
        <v>#REF!</v>
      </c>
      <c r="N362" s="357"/>
      <c r="O362" s="205" t="s">
        <v>2514</v>
      </c>
      <c r="P362" s="357"/>
      <c r="Q362" s="893"/>
      <c r="R362" s="891"/>
      <c r="S362" s="357"/>
      <c r="T362" s="357"/>
      <c r="U362" s="357"/>
      <c r="V362" s="357"/>
      <c r="W362" s="357"/>
      <c r="X362" s="357"/>
      <c r="Y362" s="357"/>
      <c r="Z362" s="357"/>
      <c r="AA362" s="357"/>
      <c r="AB362" s="357"/>
      <c r="AC362" s="357"/>
      <c r="AD362" s="357"/>
      <c r="AE362" s="357"/>
      <c r="AF362" s="357"/>
      <c r="AG362" s="357"/>
      <c r="AH362" s="357"/>
      <c r="AI362" s="357"/>
      <c r="AJ362" s="357"/>
      <c r="AK362" s="357"/>
      <c r="AL362" s="357"/>
      <c r="AM362" s="357"/>
      <c r="AN362" s="357"/>
      <c r="AO362" s="357"/>
      <c r="AP362" s="357"/>
      <c r="AQ362" s="357"/>
      <c r="AR362" s="357"/>
      <c r="AS362" s="357"/>
      <c r="AT362" s="357"/>
      <c r="AU362" s="357"/>
      <c r="AV362" s="357"/>
      <c r="AW362" s="357"/>
      <c r="AX362" s="357"/>
      <c r="AY362" s="357"/>
      <c r="AZ362" s="357"/>
      <c r="BA362" s="357"/>
      <c r="BB362" s="357"/>
      <c r="BC362" s="357"/>
      <c r="BD362" s="357"/>
      <c r="BE362" s="357"/>
      <c r="BF362" s="357"/>
      <c r="BG362" s="357"/>
      <c r="BH362" s="357"/>
      <c r="BI362" s="357"/>
      <c r="BJ362" s="357"/>
      <c r="BK362" s="357"/>
      <c r="BL362" s="357"/>
      <c r="BM362" s="357"/>
      <c r="BN362" s="357"/>
      <c r="BO362" s="357"/>
      <c r="BP362" s="357"/>
      <c r="BQ362" s="357"/>
      <c r="BR362" s="357"/>
      <c r="BS362" s="357"/>
      <c r="BT362" s="357"/>
      <c r="BU362" s="357"/>
      <c r="BV362" s="357"/>
      <c r="BW362" s="357"/>
      <c r="BX362" s="357"/>
      <c r="BY362" s="357"/>
      <c r="BZ362" s="357"/>
      <c r="CA362" s="357"/>
      <c r="CB362" s="357"/>
      <c r="CC362" s="357"/>
    </row>
    <row r="363" spans="1:81" ht="24.6" customHeight="1" outlineLevel="2">
      <c r="A363" s="67"/>
      <c r="B363" s="69" t="s">
        <v>362</v>
      </c>
      <c r="C363" s="118">
        <v>11</v>
      </c>
      <c r="D363" s="72" t="s">
        <v>14</v>
      </c>
      <c r="E363" s="60"/>
      <c r="F363" s="89"/>
      <c r="G363" s="60"/>
      <c r="H363" s="89"/>
      <c r="I363" s="89"/>
      <c r="J363" s="356"/>
      <c r="K363" s="376"/>
      <c r="L363" s="118" t="s">
        <v>3113</v>
      </c>
      <c r="M363" s="118" t="s">
        <v>3113</v>
      </c>
      <c r="O363" s="204" t="s">
        <v>2637</v>
      </c>
      <c r="Q363" s="893"/>
      <c r="R363" s="891"/>
    </row>
    <row r="364" spans="1:81" ht="24.6" customHeight="1" outlineLevel="2">
      <c r="A364" s="67"/>
      <c r="B364" s="68" t="s">
        <v>1693</v>
      </c>
      <c r="C364" s="118">
        <v>1</v>
      </c>
      <c r="D364" s="72" t="s">
        <v>1627</v>
      </c>
      <c r="E364" s="319"/>
      <c r="F364" s="89"/>
      <c r="G364" s="319"/>
      <c r="H364" s="89"/>
      <c r="I364" s="66"/>
      <c r="J364" s="222"/>
      <c r="L364" s="90" t="s">
        <v>3081</v>
      </c>
      <c r="M364" s="90" t="s">
        <v>3082</v>
      </c>
      <c r="O364" s="205"/>
      <c r="Q364" s="893"/>
      <c r="R364" s="891"/>
    </row>
    <row r="365" spans="1:81" ht="24.6" customHeight="1" outlineLevel="1">
      <c r="A365" s="608"/>
      <c r="B365" s="609" t="s">
        <v>157</v>
      </c>
      <c r="C365" s="544"/>
      <c r="D365" s="610"/>
      <c r="E365" s="611"/>
      <c r="F365" s="612"/>
      <c r="G365" s="611"/>
      <c r="H365" s="612"/>
      <c r="I365" s="612"/>
      <c r="J365" s="613"/>
      <c r="K365" s="357"/>
      <c r="L365" s="614"/>
      <c r="M365" s="615"/>
      <c r="N365" s="357"/>
      <c r="O365" s="616"/>
      <c r="P365" s="357"/>
      <c r="Q365" s="893"/>
      <c r="R365" s="891"/>
      <c r="S365" s="357"/>
      <c r="T365" s="357"/>
      <c r="U365" s="357"/>
      <c r="V365" s="357"/>
      <c r="W365" s="357"/>
      <c r="X365" s="357"/>
      <c r="Y365" s="357"/>
      <c r="Z365" s="357"/>
      <c r="AA365" s="357"/>
      <c r="AB365" s="357"/>
      <c r="AC365" s="357"/>
      <c r="AD365" s="357"/>
      <c r="AE365" s="357"/>
      <c r="AF365" s="357"/>
      <c r="AG365" s="357"/>
      <c r="AH365" s="357"/>
      <c r="AI365" s="357"/>
      <c r="AJ365" s="357"/>
      <c r="AK365" s="357"/>
      <c r="AL365" s="357"/>
      <c r="AM365" s="357"/>
      <c r="AN365" s="357"/>
      <c r="AO365" s="357"/>
      <c r="AP365" s="357"/>
      <c r="AQ365" s="357"/>
      <c r="AR365" s="357"/>
      <c r="AS365" s="357"/>
      <c r="AT365" s="357"/>
      <c r="AU365" s="357"/>
      <c r="AV365" s="357"/>
      <c r="AW365" s="357"/>
      <c r="AX365" s="357"/>
      <c r="AY365" s="357"/>
      <c r="AZ365" s="357"/>
      <c r="BA365" s="357"/>
      <c r="BB365" s="357"/>
      <c r="BC365" s="357"/>
      <c r="BD365" s="357"/>
      <c r="BE365" s="357"/>
      <c r="BF365" s="357"/>
      <c r="BG365" s="357"/>
      <c r="BH365" s="357"/>
      <c r="BI365" s="357"/>
      <c r="BJ365" s="357"/>
      <c r="BK365" s="357"/>
      <c r="BL365" s="357"/>
      <c r="BM365" s="357"/>
      <c r="BN365" s="357"/>
      <c r="BO365" s="357"/>
      <c r="BP365" s="357"/>
      <c r="BQ365" s="357"/>
      <c r="BR365" s="357"/>
      <c r="BS365" s="357"/>
      <c r="BT365" s="357"/>
      <c r="BU365" s="357"/>
      <c r="BV365" s="357"/>
      <c r="BW365" s="357"/>
      <c r="BX365" s="357"/>
      <c r="BY365" s="357"/>
      <c r="BZ365" s="357"/>
      <c r="CA365" s="357"/>
      <c r="CB365" s="357"/>
      <c r="CC365" s="357"/>
    </row>
    <row r="366" spans="1:81" ht="24.6" customHeight="1" outlineLevel="1">
      <c r="A366" s="227">
        <v>4.2</v>
      </c>
      <c r="B366" s="234" t="s">
        <v>158</v>
      </c>
      <c r="C366" s="126"/>
      <c r="D366" s="236"/>
      <c r="E366" s="317"/>
      <c r="F366" s="125"/>
      <c r="G366" s="317"/>
      <c r="H366" s="125"/>
      <c r="I366" s="127"/>
      <c r="J366" s="218"/>
      <c r="L366" s="147"/>
      <c r="M366" s="147"/>
      <c r="O366" s="221"/>
      <c r="Q366" s="893"/>
      <c r="R366" s="891"/>
    </row>
    <row r="367" spans="1:81" ht="24.6" customHeight="1" outlineLevel="2">
      <c r="A367" s="67"/>
      <c r="B367" s="69" t="s">
        <v>43</v>
      </c>
      <c r="C367" s="70"/>
      <c r="D367" s="74"/>
      <c r="E367" s="318"/>
      <c r="F367" s="71"/>
      <c r="G367" s="318"/>
      <c r="H367" s="71"/>
      <c r="I367" s="58"/>
      <c r="J367" s="222"/>
      <c r="L367" s="90"/>
      <c r="M367" s="90"/>
      <c r="O367" s="205"/>
      <c r="Q367" s="893"/>
      <c r="R367" s="891"/>
    </row>
    <row r="368" spans="1:81" ht="24.6" customHeight="1" outlineLevel="2">
      <c r="A368" s="67"/>
      <c r="B368" s="69" t="s">
        <v>363</v>
      </c>
      <c r="C368" s="118">
        <v>470</v>
      </c>
      <c r="D368" s="229" t="s">
        <v>14</v>
      </c>
      <c r="E368" s="60"/>
      <c r="F368" s="89"/>
      <c r="G368" s="60"/>
      <c r="H368" s="89"/>
      <c r="I368" s="89"/>
      <c r="J368" s="356"/>
      <c r="K368" s="376"/>
      <c r="L368" s="118" t="e">
        <f>VLOOKUP($O368,#REF!,6,FALSE)</f>
        <v>#REF!</v>
      </c>
      <c r="M368" s="118" t="e">
        <f>VLOOKUP($O368,#REF!,7,FALSE)</f>
        <v>#REF!</v>
      </c>
      <c r="O368" s="204" t="s">
        <v>2638</v>
      </c>
      <c r="Q368" s="893"/>
      <c r="R368" s="891"/>
    </row>
    <row r="369" spans="1:18" ht="24.6" customHeight="1" outlineLevel="2">
      <c r="A369" s="67"/>
      <c r="B369" s="69" t="s">
        <v>44</v>
      </c>
      <c r="C369" s="118">
        <v>670</v>
      </c>
      <c r="D369" s="229" t="s">
        <v>14</v>
      </c>
      <c r="E369" s="60"/>
      <c r="F369" s="89"/>
      <c r="G369" s="60"/>
      <c r="H369" s="89"/>
      <c r="I369" s="89"/>
      <c r="J369" s="356"/>
      <c r="K369" s="376"/>
      <c r="L369" s="118" t="e">
        <f>VLOOKUP($O369,#REF!,6,FALSE)</f>
        <v>#REF!</v>
      </c>
      <c r="M369" s="118" t="e">
        <f>VLOOKUP($O369,#REF!,7,FALSE)</f>
        <v>#REF!</v>
      </c>
      <c r="O369" s="204" t="s">
        <v>2639</v>
      </c>
      <c r="Q369" s="893"/>
      <c r="R369" s="891"/>
    </row>
    <row r="370" spans="1:18" ht="24.6" customHeight="1" outlineLevel="2">
      <c r="A370" s="67"/>
      <c r="B370" s="69" t="s">
        <v>45</v>
      </c>
      <c r="C370" s="118">
        <v>190</v>
      </c>
      <c r="D370" s="74" t="s">
        <v>14</v>
      </c>
      <c r="E370" s="60"/>
      <c r="F370" s="89"/>
      <c r="G370" s="60"/>
      <c r="H370" s="89"/>
      <c r="I370" s="89"/>
      <c r="J370" s="356"/>
      <c r="K370" s="376"/>
      <c r="L370" s="118" t="e">
        <f>VLOOKUP($O370,#REF!,6,FALSE)</f>
        <v>#REF!</v>
      </c>
      <c r="M370" s="118" t="e">
        <f>VLOOKUP($O370,#REF!,7,FALSE)</f>
        <v>#REF!</v>
      </c>
      <c r="O370" s="204" t="s">
        <v>2640</v>
      </c>
      <c r="Q370" s="893"/>
      <c r="R370" s="891"/>
    </row>
    <row r="371" spans="1:18" ht="24.6" customHeight="1" outlineLevel="2">
      <c r="A371" s="67"/>
      <c r="B371" s="69" t="s">
        <v>46</v>
      </c>
      <c r="C371" s="118">
        <v>610</v>
      </c>
      <c r="D371" s="74" t="s">
        <v>14</v>
      </c>
      <c r="E371" s="60"/>
      <c r="F371" s="89"/>
      <c r="G371" s="60"/>
      <c r="H371" s="89"/>
      <c r="I371" s="89"/>
      <c r="J371" s="356"/>
      <c r="K371" s="376"/>
      <c r="L371" s="118" t="e">
        <f>VLOOKUP($O371,#REF!,6,FALSE)</f>
        <v>#REF!</v>
      </c>
      <c r="M371" s="118" t="e">
        <f>VLOOKUP($O371,#REF!,7,FALSE)</f>
        <v>#REF!</v>
      </c>
      <c r="O371" s="204" t="s">
        <v>2641</v>
      </c>
      <c r="Q371" s="893"/>
      <c r="R371" s="891"/>
    </row>
    <row r="372" spans="1:18" ht="24.6" customHeight="1" outlineLevel="2">
      <c r="A372" s="67"/>
      <c r="B372" s="69" t="s">
        <v>47</v>
      </c>
      <c r="C372" s="118">
        <v>1130</v>
      </c>
      <c r="D372" s="74" t="s">
        <v>14</v>
      </c>
      <c r="E372" s="60"/>
      <c r="F372" s="89"/>
      <c r="G372" s="60"/>
      <c r="H372" s="89"/>
      <c r="I372" s="89"/>
      <c r="J372" s="356"/>
      <c r="K372" s="376"/>
      <c r="L372" s="118" t="e">
        <f>VLOOKUP($O372,#REF!,6,FALSE)</f>
        <v>#REF!</v>
      </c>
      <c r="M372" s="118" t="e">
        <f>VLOOKUP($O372,#REF!,7,FALSE)</f>
        <v>#REF!</v>
      </c>
      <c r="O372" s="205" t="s">
        <v>2642</v>
      </c>
      <c r="Q372" s="893"/>
      <c r="R372" s="891"/>
    </row>
    <row r="373" spans="1:18" ht="24.6" customHeight="1" outlineLevel="2">
      <c r="A373" s="67"/>
      <c r="B373" s="69" t="s">
        <v>48</v>
      </c>
      <c r="C373" s="118">
        <v>450</v>
      </c>
      <c r="D373" s="74" t="s">
        <v>14</v>
      </c>
      <c r="E373" s="60"/>
      <c r="F373" s="89"/>
      <c r="G373" s="60"/>
      <c r="H373" s="89"/>
      <c r="I373" s="89"/>
      <c r="J373" s="356"/>
      <c r="K373" s="376"/>
      <c r="L373" s="118" t="e">
        <f>VLOOKUP($O373,#REF!,6,FALSE)</f>
        <v>#REF!</v>
      </c>
      <c r="M373" s="118" t="e">
        <f>VLOOKUP($O373,#REF!,7,FALSE)</f>
        <v>#REF!</v>
      </c>
      <c r="O373" s="205" t="s">
        <v>2631</v>
      </c>
      <c r="Q373" s="893"/>
      <c r="R373" s="891"/>
    </row>
    <row r="374" spans="1:18" ht="24.6" customHeight="1" outlineLevel="2">
      <c r="A374" s="67"/>
      <c r="B374" s="69" t="s">
        <v>364</v>
      </c>
      <c r="C374" s="118">
        <v>510</v>
      </c>
      <c r="D374" s="74" t="s">
        <v>14</v>
      </c>
      <c r="E374" s="60"/>
      <c r="F374" s="89"/>
      <c r="G374" s="60"/>
      <c r="H374" s="89"/>
      <c r="I374" s="89"/>
      <c r="J374" s="356"/>
      <c r="K374" s="376"/>
      <c r="L374" s="118" t="e">
        <f>VLOOKUP($O374,#REF!,6,FALSE)</f>
        <v>#REF!</v>
      </c>
      <c r="M374" s="118" t="e">
        <f>VLOOKUP($O374,#REF!,7,FALSE)</f>
        <v>#REF!</v>
      </c>
      <c r="O374" s="205" t="s">
        <v>2643</v>
      </c>
      <c r="Q374" s="893"/>
      <c r="R374" s="891"/>
    </row>
    <row r="375" spans="1:18" ht="24.6" customHeight="1" outlineLevel="2">
      <c r="A375" s="67"/>
      <c r="B375" s="69" t="s">
        <v>49</v>
      </c>
      <c r="C375" s="89">
        <v>574</v>
      </c>
      <c r="D375" s="74" t="s">
        <v>14</v>
      </c>
      <c r="E375" s="60"/>
      <c r="F375" s="89"/>
      <c r="G375" s="60"/>
      <c r="H375" s="89"/>
      <c r="I375" s="89"/>
      <c r="J375" s="356"/>
      <c r="K375" s="376"/>
      <c r="L375" s="118" t="e">
        <f>VLOOKUP($O375,#REF!,6,FALSE)</f>
        <v>#REF!</v>
      </c>
      <c r="M375" s="118" t="e">
        <f>VLOOKUP($O375,#REF!,7,FALSE)</f>
        <v>#REF!</v>
      </c>
      <c r="O375" s="205" t="s">
        <v>2632</v>
      </c>
      <c r="Q375" s="893"/>
      <c r="R375" s="891"/>
    </row>
    <row r="376" spans="1:18" ht="24.6" customHeight="1" outlineLevel="2">
      <c r="A376" s="67"/>
      <c r="B376" s="69" t="s">
        <v>50</v>
      </c>
      <c r="C376" s="118">
        <v>330</v>
      </c>
      <c r="D376" s="74" t="s">
        <v>14</v>
      </c>
      <c r="E376" s="60"/>
      <c r="F376" s="89"/>
      <c r="G376" s="60"/>
      <c r="H376" s="89"/>
      <c r="I376" s="89"/>
      <c r="J376" s="356"/>
      <c r="K376" s="376"/>
      <c r="L376" s="118" t="e">
        <f>VLOOKUP($O376,#REF!,6,FALSE)</f>
        <v>#REF!</v>
      </c>
      <c r="M376" s="118" t="e">
        <f>VLOOKUP($O376,#REF!,7,FALSE)</f>
        <v>#REF!</v>
      </c>
      <c r="O376" s="205" t="s">
        <v>2530</v>
      </c>
      <c r="Q376" s="893"/>
      <c r="R376" s="891"/>
    </row>
    <row r="377" spans="1:18" ht="24.6" customHeight="1" outlineLevel="2">
      <c r="A377" s="67"/>
      <c r="B377" s="69" t="s">
        <v>51</v>
      </c>
      <c r="C377" s="118">
        <v>1445</v>
      </c>
      <c r="D377" s="74" t="s">
        <v>14</v>
      </c>
      <c r="E377" s="60"/>
      <c r="F377" s="89"/>
      <c r="G377" s="60"/>
      <c r="H377" s="89"/>
      <c r="I377" s="89"/>
      <c r="J377" s="356"/>
      <c r="K377" s="376"/>
      <c r="L377" s="118" t="e">
        <f>VLOOKUP($O377,#REF!,6,FALSE)</f>
        <v>#REF!</v>
      </c>
      <c r="M377" s="118" t="e">
        <f>VLOOKUP($O377,#REF!,7,FALSE)</f>
        <v>#REF!</v>
      </c>
      <c r="O377" s="205" t="s">
        <v>2644</v>
      </c>
      <c r="Q377" s="893"/>
      <c r="R377" s="891"/>
    </row>
    <row r="378" spans="1:18" ht="24.6" customHeight="1" outlineLevel="2">
      <c r="A378" s="67"/>
      <c r="B378" s="69" t="s">
        <v>161</v>
      </c>
      <c r="C378" s="118">
        <v>1050</v>
      </c>
      <c r="D378" s="74" t="s">
        <v>14</v>
      </c>
      <c r="E378" s="60"/>
      <c r="F378" s="89"/>
      <c r="G378" s="60"/>
      <c r="H378" s="89"/>
      <c r="I378" s="89"/>
      <c r="J378" s="356"/>
      <c r="K378" s="376"/>
      <c r="L378" s="118" t="e">
        <f>VLOOKUP($O378,#REF!,6,FALSE)</f>
        <v>#REF!</v>
      </c>
      <c r="M378" s="118" t="e">
        <f>VLOOKUP($O378,#REF!,7,FALSE)</f>
        <v>#REF!</v>
      </c>
      <c r="O378" s="205" t="s">
        <v>2645</v>
      </c>
      <c r="Q378" s="893"/>
      <c r="R378" s="891"/>
    </row>
    <row r="379" spans="1:18" ht="24.6" customHeight="1" outlineLevel="2">
      <c r="A379" s="67"/>
      <c r="B379" s="69" t="s">
        <v>52</v>
      </c>
      <c r="C379" s="89">
        <v>660</v>
      </c>
      <c r="D379" s="74" t="s">
        <v>14</v>
      </c>
      <c r="E379" s="60"/>
      <c r="F379" s="89"/>
      <c r="G379" s="60"/>
      <c r="H379" s="89"/>
      <c r="I379" s="89"/>
      <c r="J379" s="356"/>
      <c r="K379" s="376"/>
      <c r="L379" s="118" t="e">
        <f>VLOOKUP($O379,#REF!,6,FALSE)</f>
        <v>#REF!</v>
      </c>
      <c r="M379" s="118" t="e">
        <f>VLOOKUP($O379,#REF!,7,FALSE)</f>
        <v>#REF!</v>
      </c>
      <c r="O379" s="205" t="s">
        <v>2646</v>
      </c>
      <c r="Q379" s="893"/>
      <c r="R379" s="891"/>
    </row>
    <row r="380" spans="1:18" ht="24.6" customHeight="1" outlineLevel="2">
      <c r="A380" s="67"/>
      <c r="B380" s="69" t="s">
        <v>53</v>
      </c>
      <c r="C380" s="89">
        <v>760</v>
      </c>
      <c r="D380" s="74" t="s">
        <v>14</v>
      </c>
      <c r="E380" s="60"/>
      <c r="F380" s="89"/>
      <c r="G380" s="60"/>
      <c r="H380" s="89"/>
      <c r="I380" s="89"/>
      <c r="J380" s="356"/>
      <c r="K380" s="376"/>
      <c r="L380" s="118" t="e">
        <f>VLOOKUP($O380,#REF!,6,FALSE)</f>
        <v>#REF!</v>
      </c>
      <c r="M380" s="118" t="e">
        <f>VLOOKUP($O380,#REF!,7,FALSE)</f>
        <v>#REF!</v>
      </c>
      <c r="O380" s="205" t="s">
        <v>2634</v>
      </c>
      <c r="Q380" s="893"/>
      <c r="R380" s="891"/>
    </row>
    <row r="381" spans="1:18" ht="24.6" customHeight="1" outlineLevel="2">
      <c r="A381" s="67"/>
      <c r="B381" s="69" t="s">
        <v>54</v>
      </c>
      <c r="C381" s="70"/>
      <c r="D381" s="74"/>
      <c r="E381" s="318"/>
      <c r="F381" s="71"/>
      <c r="G381" s="318"/>
      <c r="H381" s="71"/>
      <c r="I381" s="58"/>
      <c r="J381" s="222"/>
      <c r="L381" s="90"/>
      <c r="M381" s="90"/>
      <c r="O381" s="205"/>
      <c r="Q381" s="893"/>
      <c r="R381" s="891"/>
    </row>
    <row r="382" spans="1:18" ht="24.6" customHeight="1" outlineLevel="2">
      <c r="A382" s="230"/>
      <c r="B382" s="75" t="s">
        <v>365</v>
      </c>
      <c r="C382" s="118">
        <v>120</v>
      </c>
      <c r="D382" s="77" t="s">
        <v>14</v>
      </c>
      <c r="E382" s="60"/>
      <c r="F382" s="89"/>
      <c r="G382" s="60"/>
      <c r="H382" s="89"/>
      <c r="I382" s="89"/>
      <c r="J382" s="356"/>
      <c r="K382" s="376"/>
      <c r="L382" s="118" t="s">
        <v>3113</v>
      </c>
      <c r="M382" s="118" t="e">
        <f>VLOOKUP($O382,#REF!,7,FALSE)</f>
        <v>#REF!</v>
      </c>
      <c r="O382" s="204" t="s">
        <v>2647</v>
      </c>
      <c r="Q382" s="893"/>
      <c r="R382" s="891"/>
    </row>
    <row r="383" spans="1:18" ht="24.6" customHeight="1" outlineLevel="2">
      <c r="A383" s="67"/>
      <c r="B383" s="68" t="s">
        <v>55</v>
      </c>
      <c r="C383" s="118">
        <v>125</v>
      </c>
      <c r="D383" s="72" t="s">
        <v>14</v>
      </c>
      <c r="E383" s="60"/>
      <c r="F383" s="89"/>
      <c r="G383" s="60"/>
      <c r="H383" s="89"/>
      <c r="I383" s="89"/>
      <c r="J383" s="356"/>
      <c r="K383" s="376"/>
      <c r="L383" s="118" t="s">
        <v>3113</v>
      </c>
      <c r="M383" s="118" t="e">
        <f>VLOOKUP($O383,#REF!,7,FALSE)</f>
        <v>#REF!</v>
      </c>
      <c r="O383" s="204" t="s">
        <v>2648</v>
      </c>
      <c r="Q383" s="893"/>
      <c r="R383" s="891"/>
    </row>
    <row r="384" spans="1:18" ht="24.6" customHeight="1" outlineLevel="2">
      <c r="A384" s="67"/>
      <c r="B384" s="68" t="s">
        <v>1692</v>
      </c>
      <c r="C384" s="118">
        <v>1</v>
      </c>
      <c r="D384" s="72" t="s">
        <v>1627</v>
      </c>
      <c r="E384" s="319"/>
      <c r="F384" s="89"/>
      <c r="G384" s="319"/>
      <c r="H384" s="89"/>
      <c r="I384" s="66"/>
      <c r="J384" s="222"/>
      <c r="L384" s="90" t="s">
        <v>3081</v>
      </c>
      <c r="M384" s="90" t="s">
        <v>3082</v>
      </c>
      <c r="O384" s="205"/>
      <c r="Q384" s="893"/>
      <c r="R384" s="891"/>
    </row>
    <row r="385" spans="1:81" ht="24.6" customHeight="1" outlineLevel="2">
      <c r="A385" s="67"/>
      <c r="B385" s="69" t="s">
        <v>59</v>
      </c>
      <c r="C385" s="70"/>
      <c r="D385" s="74"/>
      <c r="E385" s="318"/>
      <c r="F385" s="71"/>
      <c r="G385" s="318"/>
      <c r="H385" s="71"/>
      <c r="I385" s="58"/>
      <c r="J385" s="222"/>
      <c r="L385" s="90"/>
      <c r="M385" s="90"/>
      <c r="O385" s="205"/>
      <c r="Q385" s="893"/>
      <c r="R385" s="891"/>
    </row>
    <row r="386" spans="1:81" ht="24.6" customHeight="1" outlineLevel="2">
      <c r="A386" s="67"/>
      <c r="B386" s="237" t="s">
        <v>366</v>
      </c>
      <c r="C386" s="89">
        <v>95</v>
      </c>
      <c r="D386" s="74" t="s">
        <v>14</v>
      </c>
      <c r="E386" s="60"/>
      <c r="F386" s="89"/>
      <c r="G386" s="60"/>
      <c r="H386" s="89"/>
      <c r="I386" s="89"/>
      <c r="J386" s="356"/>
      <c r="K386" s="376"/>
      <c r="L386" s="118" t="s">
        <v>3113</v>
      </c>
      <c r="M386" s="118" t="e">
        <f>VLOOKUP($O386,#REF!,7,FALSE)</f>
        <v>#REF!</v>
      </c>
      <c r="O386" s="205" t="s">
        <v>2649</v>
      </c>
      <c r="Q386" s="893"/>
      <c r="R386" s="891"/>
    </row>
    <row r="387" spans="1:81" ht="24.6" customHeight="1" outlineLevel="2">
      <c r="A387" s="67"/>
      <c r="B387" s="237" t="s">
        <v>367</v>
      </c>
      <c r="C387" s="118">
        <v>118</v>
      </c>
      <c r="D387" s="74" t="s">
        <v>14</v>
      </c>
      <c r="E387" s="60"/>
      <c r="F387" s="89"/>
      <c r="G387" s="60"/>
      <c r="H387" s="89"/>
      <c r="I387" s="89"/>
      <c r="J387" s="356"/>
      <c r="K387" s="376"/>
      <c r="L387" s="118" t="s">
        <v>3113</v>
      </c>
      <c r="M387" s="118" t="e">
        <f>VLOOKUP($O387,#REF!,7,FALSE)</f>
        <v>#REF!</v>
      </c>
      <c r="O387" s="205" t="s">
        <v>2650</v>
      </c>
      <c r="Q387" s="893"/>
      <c r="R387" s="891"/>
    </row>
    <row r="388" spans="1:81" ht="24.6" customHeight="1" outlineLevel="2">
      <c r="A388" s="67"/>
      <c r="B388" s="237" t="s">
        <v>368</v>
      </c>
      <c r="C388" s="118">
        <v>95</v>
      </c>
      <c r="D388" s="74" t="s">
        <v>14</v>
      </c>
      <c r="E388" s="60"/>
      <c r="F388" s="89"/>
      <c r="G388" s="60"/>
      <c r="H388" s="89"/>
      <c r="I388" s="89"/>
      <c r="J388" s="356"/>
      <c r="K388" s="376"/>
      <c r="L388" s="118" t="s">
        <v>3113</v>
      </c>
      <c r="M388" s="118" t="e">
        <f>VLOOKUP($O388,#REF!,7,FALSE)</f>
        <v>#REF!</v>
      </c>
      <c r="O388" s="205" t="s">
        <v>2651</v>
      </c>
      <c r="Q388" s="893"/>
      <c r="R388" s="891"/>
    </row>
    <row r="389" spans="1:81" ht="24.6" customHeight="1" outlineLevel="2">
      <c r="A389" s="67"/>
      <c r="B389" s="237" t="s">
        <v>369</v>
      </c>
      <c r="C389" s="118">
        <v>195</v>
      </c>
      <c r="D389" s="74" t="s">
        <v>14</v>
      </c>
      <c r="E389" s="60"/>
      <c r="F389" s="89"/>
      <c r="G389" s="60"/>
      <c r="H389" s="89"/>
      <c r="I389" s="89"/>
      <c r="J389" s="356"/>
      <c r="K389" s="376"/>
      <c r="L389" s="118" t="s">
        <v>3113</v>
      </c>
      <c r="M389" s="118" t="e">
        <f>VLOOKUP($O389,#REF!,7,FALSE)</f>
        <v>#REF!</v>
      </c>
      <c r="O389" s="205" t="s">
        <v>2652</v>
      </c>
      <c r="Q389" s="893"/>
      <c r="R389" s="891"/>
    </row>
    <row r="390" spans="1:81" ht="24.6" customHeight="1" outlineLevel="2">
      <c r="A390" s="67"/>
      <c r="B390" s="237" t="s">
        <v>370</v>
      </c>
      <c r="C390" s="118">
        <v>125</v>
      </c>
      <c r="D390" s="74" t="s">
        <v>14</v>
      </c>
      <c r="E390" s="60"/>
      <c r="F390" s="89"/>
      <c r="G390" s="60"/>
      <c r="H390" s="89"/>
      <c r="I390" s="89"/>
      <c r="J390" s="356"/>
      <c r="K390" s="376"/>
      <c r="L390" s="118" t="s">
        <v>3113</v>
      </c>
      <c r="M390" s="118" t="e">
        <f>VLOOKUP($O390,#REF!,7,FALSE)</f>
        <v>#REF!</v>
      </c>
      <c r="O390" s="205" t="s">
        <v>2653</v>
      </c>
      <c r="Q390" s="893"/>
      <c r="R390" s="891"/>
    </row>
    <row r="391" spans="1:81" ht="24.6" customHeight="1" outlineLevel="2">
      <c r="A391" s="67"/>
      <c r="B391" s="237" t="s">
        <v>371</v>
      </c>
      <c r="C391" s="89">
        <v>170</v>
      </c>
      <c r="D391" s="74" t="s">
        <v>14</v>
      </c>
      <c r="E391" s="60"/>
      <c r="F391" s="89"/>
      <c r="G391" s="60"/>
      <c r="H391" s="89"/>
      <c r="I391" s="89"/>
      <c r="J391" s="356"/>
      <c r="K391" s="376"/>
      <c r="L391" s="118" t="s">
        <v>3113</v>
      </c>
      <c r="M391" s="118" t="e">
        <f>VLOOKUP($O391,#REF!,7,FALSE)</f>
        <v>#REF!</v>
      </c>
      <c r="O391" s="205" t="s">
        <v>2654</v>
      </c>
      <c r="Q391" s="893"/>
      <c r="R391" s="891"/>
    </row>
    <row r="392" spans="1:81" ht="24.6" customHeight="1" outlineLevel="2">
      <c r="A392" s="67"/>
      <c r="B392" s="69" t="s">
        <v>60</v>
      </c>
      <c r="C392" s="70"/>
      <c r="D392" s="74"/>
      <c r="E392" s="318"/>
      <c r="F392" s="71"/>
      <c r="G392" s="318"/>
      <c r="H392" s="71"/>
      <c r="I392" s="58"/>
      <c r="J392" s="222"/>
      <c r="L392" s="90"/>
      <c r="M392" s="90"/>
      <c r="O392" s="205"/>
      <c r="Q392" s="893"/>
      <c r="R392" s="891"/>
    </row>
    <row r="393" spans="1:81" ht="24.6" customHeight="1" outlineLevel="2">
      <c r="A393" s="67"/>
      <c r="B393" s="237" t="s">
        <v>372</v>
      </c>
      <c r="C393" s="89">
        <v>590</v>
      </c>
      <c r="D393" s="74" t="s">
        <v>14</v>
      </c>
      <c r="E393" s="60"/>
      <c r="F393" s="89"/>
      <c r="G393" s="60"/>
      <c r="H393" s="89"/>
      <c r="I393" s="89"/>
      <c r="J393" s="356"/>
      <c r="K393" s="376"/>
      <c r="L393" s="118" t="s">
        <v>3113</v>
      </c>
      <c r="M393" s="118" t="e">
        <f>VLOOKUP($O393,#REF!,7,FALSE)</f>
        <v>#REF!</v>
      </c>
      <c r="O393" s="205" t="s">
        <v>2655</v>
      </c>
      <c r="Q393" s="893"/>
      <c r="R393" s="891"/>
    </row>
    <row r="394" spans="1:81" ht="24.6" customHeight="1" outlineLevel="2">
      <c r="A394" s="67"/>
      <c r="B394" s="237" t="s">
        <v>373</v>
      </c>
      <c r="C394" s="118">
        <v>90</v>
      </c>
      <c r="D394" s="74" t="s">
        <v>14</v>
      </c>
      <c r="E394" s="60"/>
      <c r="F394" s="89"/>
      <c r="G394" s="60"/>
      <c r="H394" s="89"/>
      <c r="I394" s="89"/>
      <c r="J394" s="356"/>
      <c r="K394" s="376"/>
      <c r="L394" s="118" t="s">
        <v>3113</v>
      </c>
      <c r="M394" s="118" t="e">
        <f>VLOOKUP($O394,#REF!,7,FALSE)</f>
        <v>#REF!</v>
      </c>
      <c r="O394" s="205" t="s">
        <v>2656</v>
      </c>
      <c r="Q394" s="893"/>
      <c r="R394" s="891"/>
    </row>
    <row r="395" spans="1:81" ht="24.6" customHeight="1" outlineLevel="2">
      <c r="A395" s="67"/>
      <c r="B395" s="237" t="s">
        <v>374</v>
      </c>
      <c r="C395" s="89">
        <v>250</v>
      </c>
      <c r="D395" s="74" t="s">
        <v>14</v>
      </c>
      <c r="E395" s="60"/>
      <c r="F395" s="89"/>
      <c r="G395" s="60"/>
      <c r="H395" s="89"/>
      <c r="I395" s="89"/>
      <c r="J395" s="356"/>
      <c r="K395" s="376"/>
      <c r="L395" s="118" t="s">
        <v>3113</v>
      </c>
      <c r="M395" s="118" t="e">
        <f>VLOOKUP($O395,#REF!,7,FALSE)</f>
        <v>#REF!</v>
      </c>
      <c r="O395" s="205" t="s">
        <v>2657</v>
      </c>
      <c r="Q395" s="893"/>
      <c r="R395" s="891"/>
    </row>
    <row r="396" spans="1:81" ht="24.6" customHeight="1" outlineLevel="2">
      <c r="A396" s="67"/>
      <c r="B396" s="68" t="s">
        <v>1691</v>
      </c>
      <c r="C396" s="118">
        <v>1</v>
      </c>
      <c r="D396" s="72" t="s">
        <v>1627</v>
      </c>
      <c r="E396" s="319"/>
      <c r="F396" s="89"/>
      <c r="G396" s="319"/>
      <c r="H396" s="89"/>
      <c r="I396" s="66"/>
      <c r="J396" s="222"/>
      <c r="L396" s="90" t="s">
        <v>3081</v>
      </c>
      <c r="M396" s="90" t="s">
        <v>3082</v>
      </c>
      <c r="O396" s="205"/>
      <c r="Q396" s="893"/>
      <c r="R396" s="891"/>
    </row>
    <row r="397" spans="1:81" ht="24.6" customHeight="1" outlineLevel="1">
      <c r="A397" s="608"/>
      <c r="B397" s="609" t="s">
        <v>159</v>
      </c>
      <c r="C397" s="544"/>
      <c r="D397" s="610"/>
      <c r="E397" s="611"/>
      <c r="F397" s="612"/>
      <c r="G397" s="611"/>
      <c r="H397" s="612"/>
      <c r="I397" s="612"/>
      <c r="J397" s="613"/>
      <c r="K397" s="357"/>
      <c r="L397" s="614"/>
      <c r="M397" s="615"/>
      <c r="N397" s="357"/>
      <c r="O397" s="616"/>
      <c r="P397" s="357"/>
      <c r="Q397" s="893"/>
      <c r="R397" s="891"/>
      <c r="S397" s="357"/>
      <c r="T397" s="357"/>
      <c r="U397" s="357"/>
      <c r="V397" s="357"/>
      <c r="W397" s="357"/>
      <c r="X397" s="357"/>
      <c r="Y397" s="357"/>
      <c r="Z397" s="357"/>
      <c r="AA397" s="357"/>
      <c r="AB397" s="357"/>
      <c r="AC397" s="357"/>
      <c r="AD397" s="357"/>
      <c r="AE397" s="357"/>
      <c r="AF397" s="357"/>
      <c r="AG397" s="357"/>
      <c r="AH397" s="357"/>
      <c r="AI397" s="357"/>
      <c r="AJ397" s="357"/>
      <c r="AK397" s="357"/>
      <c r="AL397" s="357"/>
      <c r="AM397" s="357"/>
      <c r="AN397" s="357"/>
      <c r="AO397" s="357"/>
      <c r="AP397" s="357"/>
      <c r="AQ397" s="357"/>
      <c r="AR397" s="357"/>
      <c r="AS397" s="357"/>
      <c r="AT397" s="357"/>
      <c r="AU397" s="357"/>
      <c r="AV397" s="357"/>
      <c r="AW397" s="357"/>
      <c r="AX397" s="357"/>
      <c r="AY397" s="357"/>
      <c r="AZ397" s="357"/>
      <c r="BA397" s="357"/>
      <c r="BB397" s="357"/>
      <c r="BC397" s="357"/>
      <c r="BD397" s="357"/>
      <c r="BE397" s="357"/>
      <c r="BF397" s="357"/>
      <c r="BG397" s="357"/>
      <c r="BH397" s="357"/>
      <c r="BI397" s="357"/>
      <c r="BJ397" s="357"/>
      <c r="BK397" s="357"/>
      <c r="BL397" s="357"/>
      <c r="BM397" s="357"/>
      <c r="BN397" s="357"/>
      <c r="BO397" s="357"/>
      <c r="BP397" s="357"/>
      <c r="BQ397" s="357"/>
      <c r="BR397" s="357"/>
      <c r="BS397" s="357"/>
      <c r="BT397" s="357"/>
      <c r="BU397" s="357"/>
      <c r="BV397" s="357"/>
      <c r="BW397" s="357"/>
      <c r="BX397" s="357"/>
      <c r="BY397" s="357"/>
      <c r="BZ397" s="357"/>
      <c r="CA397" s="357"/>
      <c r="CB397" s="357"/>
      <c r="CC397" s="357"/>
    </row>
    <row r="398" spans="1:81" ht="24.6" customHeight="1" outlineLevel="1">
      <c r="A398" s="227">
        <v>4.3</v>
      </c>
      <c r="B398" s="234" t="s">
        <v>160</v>
      </c>
      <c r="C398" s="126"/>
      <c r="D398" s="236"/>
      <c r="E398" s="317"/>
      <c r="F398" s="125"/>
      <c r="G398" s="317"/>
      <c r="H398" s="125"/>
      <c r="I398" s="127"/>
      <c r="J398" s="218"/>
      <c r="L398" s="147"/>
      <c r="M398" s="147"/>
      <c r="O398" s="221"/>
      <c r="Q398" s="893"/>
      <c r="R398" s="891"/>
    </row>
    <row r="399" spans="1:81" ht="24.6" customHeight="1" outlineLevel="2">
      <c r="A399" s="67"/>
      <c r="B399" s="69" t="s">
        <v>43</v>
      </c>
      <c r="C399" s="70"/>
      <c r="D399" s="74"/>
      <c r="E399" s="318"/>
      <c r="F399" s="71"/>
      <c r="G399" s="318"/>
      <c r="H399" s="71"/>
      <c r="I399" s="58"/>
      <c r="J399" s="222"/>
      <c r="L399" s="90"/>
      <c r="M399" s="90"/>
      <c r="O399" s="205"/>
      <c r="Q399" s="893"/>
      <c r="R399" s="891"/>
    </row>
    <row r="400" spans="1:81" ht="24.6" customHeight="1" outlineLevel="2">
      <c r="A400" s="67"/>
      <c r="B400" s="69" t="s">
        <v>363</v>
      </c>
      <c r="C400" s="118">
        <v>43</v>
      </c>
      <c r="D400" s="74" t="s">
        <v>14</v>
      </c>
      <c r="E400" s="60"/>
      <c r="F400" s="89"/>
      <c r="G400" s="60"/>
      <c r="H400" s="89"/>
      <c r="I400" s="89"/>
      <c r="J400" s="356"/>
      <c r="K400" s="376"/>
      <c r="L400" s="118" t="e">
        <f>VLOOKUP($O400,#REF!,6,FALSE)</f>
        <v>#REF!</v>
      </c>
      <c r="M400" s="118" t="e">
        <f>VLOOKUP($O400,#REF!,7,FALSE)</f>
        <v>#REF!</v>
      </c>
      <c r="O400" s="204" t="s">
        <v>2638</v>
      </c>
      <c r="Q400" s="893"/>
      <c r="R400" s="891"/>
    </row>
    <row r="401" spans="1:18" ht="24.6" customHeight="1" outlineLevel="2">
      <c r="A401" s="67"/>
      <c r="B401" s="69" t="s">
        <v>44</v>
      </c>
      <c r="C401" s="118">
        <v>235</v>
      </c>
      <c r="D401" s="74" t="s">
        <v>14</v>
      </c>
      <c r="E401" s="60"/>
      <c r="F401" s="89"/>
      <c r="G401" s="60"/>
      <c r="H401" s="89"/>
      <c r="I401" s="89"/>
      <c r="J401" s="356"/>
      <c r="K401" s="376"/>
      <c r="L401" s="118" t="e">
        <f>VLOOKUP($O401,#REF!,6,FALSE)</f>
        <v>#REF!</v>
      </c>
      <c r="M401" s="118" t="e">
        <f>VLOOKUP($O401,#REF!,7,FALSE)</f>
        <v>#REF!</v>
      </c>
      <c r="O401" s="204" t="s">
        <v>2639</v>
      </c>
      <c r="Q401" s="893"/>
      <c r="R401" s="891"/>
    </row>
    <row r="402" spans="1:18" ht="24.6" customHeight="1" outlineLevel="2">
      <c r="A402" s="67"/>
      <c r="B402" s="69" t="s">
        <v>45</v>
      </c>
      <c r="C402" s="118">
        <v>30</v>
      </c>
      <c r="D402" s="74" t="s">
        <v>14</v>
      </c>
      <c r="E402" s="60"/>
      <c r="F402" s="89"/>
      <c r="G402" s="60"/>
      <c r="H402" s="89"/>
      <c r="I402" s="89"/>
      <c r="J402" s="356"/>
      <c r="K402" s="376"/>
      <c r="L402" s="118" t="e">
        <f>VLOOKUP($O402,#REF!,6,FALSE)</f>
        <v>#REF!</v>
      </c>
      <c r="M402" s="118" t="e">
        <f>VLOOKUP($O402,#REF!,7,FALSE)</f>
        <v>#REF!</v>
      </c>
      <c r="O402" s="204" t="s">
        <v>2640</v>
      </c>
      <c r="Q402" s="893"/>
      <c r="R402" s="891"/>
    </row>
    <row r="403" spans="1:18" ht="24.6" customHeight="1" outlineLevel="2">
      <c r="A403" s="67"/>
      <c r="B403" s="69" t="s">
        <v>46</v>
      </c>
      <c r="C403" s="118">
        <v>340</v>
      </c>
      <c r="D403" s="74" t="s">
        <v>14</v>
      </c>
      <c r="E403" s="60"/>
      <c r="F403" s="89"/>
      <c r="G403" s="60"/>
      <c r="H403" s="89"/>
      <c r="I403" s="89"/>
      <c r="J403" s="356"/>
      <c r="K403" s="376"/>
      <c r="L403" s="118" t="e">
        <f>VLOOKUP($O403,#REF!,6,FALSE)</f>
        <v>#REF!</v>
      </c>
      <c r="M403" s="118" t="e">
        <f>VLOOKUP($O403,#REF!,7,FALSE)</f>
        <v>#REF!</v>
      </c>
      <c r="O403" s="204" t="s">
        <v>2641</v>
      </c>
      <c r="Q403" s="893"/>
      <c r="R403" s="891"/>
    </row>
    <row r="404" spans="1:18" ht="24.6" customHeight="1" outlineLevel="2">
      <c r="A404" s="67"/>
      <c r="B404" s="69" t="s">
        <v>47</v>
      </c>
      <c r="C404" s="118">
        <v>210</v>
      </c>
      <c r="D404" s="74" t="s">
        <v>14</v>
      </c>
      <c r="E404" s="60"/>
      <c r="F404" s="89"/>
      <c r="G404" s="60"/>
      <c r="H404" s="89"/>
      <c r="I404" s="89"/>
      <c r="J404" s="356"/>
      <c r="K404" s="376"/>
      <c r="L404" s="118" t="e">
        <f>VLOOKUP($O404,#REF!,6,FALSE)</f>
        <v>#REF!</v>
      </c>
      <c r="M404" s="118" t="e">
        <f>VLOOKUP($O404,#REF!,7,FALSE)</f>
        <v>#REF!</v>
      </c>
      <c r="O404" s="205" t="s">
        <v>2642</v>
      </c>
      <c r="Q404" s="893"/>
      <c r="R404" s="891"/>
    </row>
    <row r="405" spans="1:18" ht="24.6" customHeight="1" outlineLevel="2">
      <c r="A405" s="67"/>
      <c r="B405" s="69" t="s">
        <v>364</v>
      </c>
      <c r="C405" s="89">
        <v>330</v>
      </c>
      <c r="D405" s="74" t="s">
        <v>14</v>
      </c>
      <c r="E405" s="60"/>
      <c r="F405" s="89"/>
      <c r="G405" s="60"/>
      <c r="H405" s="89"/>
      <c r="I405" s="89"/>
      <c r="J405" s="356"/>
      <c r="K405" s="376"/>
      <c r="L405" s="118" t="e">
        <f>VLOOKUP($O405,#REF!,6,FALSE)</f>
        <v>#REF!</v>
      </c>
      <c r="M405" s="118" t="e">
        <f>VLOOKUP($O405,#REF!,7,FALSE)</f>
        <v>#REF!</v>
      </c>
      <c r="O405" s="205" t="s">
        <v>2643</v>
      </c>
      <c r="Q405" s="893"/>
      <c r="R405" s="891"/>
    </row>
    <row r="406" spans="1:18" ht="24.6" customHeight="1" outlineLevel="2">
      <c r="A406" s="67"/>
      <c r="B406" s="69" t="s">
        <v>49</v>
      </c>
      <c r="C406" s="118">
        <v>180</v>
      </c>
      <c r="D406" s="74" t="s">
        <v>14</v>
      </c>
      <c r="E406" s="60"/>
      <c r="F406" s="89"/>
      <c r="G406" s="60"/>
      <c r="H406" s="89"/>
      <c r="I406" s="89"/>
      <c r="J406" s="356"/>
      <c r="K406" s="376"/>
      <c r="L406" s="118" t="e">
        <f>VLOOKUP($O406,#REF!,6,FALSE)</f>
        <v>#REF!</v>
      </c>
      <c r="M406" s="118" t="e">
        <f>VLOOKUP($O406,#REF!,7,FALSE)</f>
        <v>#REF!</v>
      </c>
      <c r="O406" s="205" t="s">
        <v>2632</v>
      </c>
      <c r="Q406" s="893"/>
      <c r="R406" s="891"/>
    </row>
    <row r="407" spans="1:18" ht="24.6" customHeight="1" outlineLevel="2">
      <c r="A407" s="67"/>
      <c r="B407" s="69" t="s">
        <v>50</v>
      </c>
      <c r="C407" s="89">
        <v>240</v>
      </c>
      <c r="D407" s="74" t="s">
        <v>14</v>
      </c>
      <c r="E407" s="60"/>
      <c r="F407" s="89"/>
      <c r="G407" s="60"/>
      <c r="H407" s="89"/>
      <c r="I407" s="89"/>
      <c r="J407" s="356"/>
      <c r="K407" s="376"/>
      <c r="L407" s="118" t="e">
        <f>VLOOKUP($O407,#REF!,6,FALSE)</f>
        <v>#REF!</v>
      </c>
      <c r="M407" s="118" t="e">
        <f>VLOOKUP($O407,#REF!,7,FALSE)</f>
        <v>#REF!</v>
      </c>
      <c r="O407" s="205" t="s">
        <v>2530</v>
      </c>
      <c r="Q407" s="893"/>
      <c r="R407" s="891"/>
    </row>
    <row r="408" spans="1:18" ht="24.6" customHeight="1" outlineLevel="2">
      <c r="A408" s="67"/>
      <c r="B408" s="69" t="s">
        <v>51</v>
      </c>
      <c r="C408" s="118">
        <v>106</v>
      </c>
      <c r="D408" s="74" t="s">
        <v>14</v>
      </c>
      <c r="E408" s="60"/>
      <c r="F408" s="89"/>
      <c r="G408" s="60"/>
      <c r="H408" s="89"/>
      <c r="I408" s="89"/>
      <c r="J408" s="356"/>
      <c r="K408" s="376"/>
      <c r="L408" s="118" t="e">
        <f>VLOOKUP($O408,#REF!,6,FALSE)</f>
        <v>#REF!</v>
      </c>
      <c r="M408" s="118" t="e">
        <f>VLOOKUP($O408,#REF!,7,FALSE)</f>
        <v>#REF!</v>
      </c>
      <c r="O408" s="205" t="s">
        <v>2644</v>
      </c>
      <c r="Q408" s="893"/>
      <c r="R408" s="891"/>
    </row>
    <row r="409" spans="1:18" ht="24.6" customHeight="1" outlineLevel="2">
      <c r="A409" s="67"/>
      <c r="B409" s="69" t="s">
        <v>54</v>
      </c>
      <c r="C409" s="70"/>
      <c r="D409" s="74"/>
      <c r="E409" s="318"/>
      <c r="F409" s="71"/>
      <c r="G409" s="318"/>
      <c r="H409" s="71"/>
      <c r="I409" s="58"/>
      <c r="J409" s="222"/>
      <c r="L409" s="90"/>
      <c r="M409" s="90"/>
      <c r="O409" s="205"/>
      <c r="Q409" s="893"/>
      <c r="R409" s="891"/>
    </row>
    <row r="410" spans="1:18" ht="24.6" customHeight="1" outlineLevel="2">
      <c r="A410" s="67"/>
      <c r="B410" s="69" t="s">
        <v>365</v>
      </c>
      <c r="C410" s="118">
        <v>130</v>
      </c>
      <c r="D410" s="74" t="s">
        <v>14</v>
      </c>
      <c r="E410" s="60"/>
      <c r="F410" s="89"/>
      <c r="G410" s="60"/>
      <c r="H410" s="89"/>
      <c r="I410" s="89"/>
      <c r="J410" s="356"/>
      <c r="K410" s="376"/>
      <c r="L410" s="118" t="s">
        <v>3113</v>
      </c>
      <c r="M410" s="118" t="e">
        <f>VLOOKUP($O410,#REF!,7,FALSE)</f>
        <v>#REF!</v>
      </c>
      <c r="O410" s="204" t="s">
        <v>2647</v>
      </c>
      <c r="Q410" s="893"/>
      <c r="R410" s="891"/>
    </row>
    <row r="411" spans="1:18" ht="24.6" customHeight="1" outlineLevel="2">
      <c r="A411" s="67"/>
      <c r="B411" s="69" t="s">
        <v>55</v>
      </c>
      <c r="C411" s="118">
        <v>25</v>
      </c>
      <c r="D411" s="74" t="s">
        <v>14</v>
      </c>
      <c r="E411" s="60"/>
      <c r="F411" s="89"/>
      <c r="G411" s="60"/>
      <c r="H411" s="89"/>
      <c r="I411" s="89"/>
      <c r="J411" s="356"/>
      <c r="K411" s="376"/>
      <c r="L411" s="118" t="s">
        <v>3113</v>
      </c>
      <c r="M411" s="118" t="e">
        <f>VLOOKUP($O411,#REF!,7,FALSE)</f>
        <v>#REF!</v>
      </c>
      <c r="O411" s="204" t="s">
        <v>2648</v>
      </c>
      <c r="Q411" s="893"/>
      <c r="R411" s="891"/>
    </row>
    <row r="412" spans="1:18" ht="24.6" customHeight="1" outlineLevel="2">
      <c r="A412" s="67"/>
      <c r="B412" s="69" t="s">
        <v>56</v>
      </c>
      <c r="C412" s="118">
        <v>15</v>
      </c>
      <c r="D412" s="74" t="s">
        <v>14</v>
      </c>
      <c r="E412" s="60"/>
      <c r="F412" s="89"/>
      <c r="G412" s="60"/>
      <c r="H412" s="89"/>
      <c r="I412" s="89"/>
      <c r="J412" s="356"/>
      <c r="K412" s="376"/>
      <c r="L412" s="118" t="s">
        <v>3113</v>
      </c>
      <c r="M412" s="118" t="e">
        <f>VLOOKUP($O412,#REF!,7,FALSE)</f>
        <v>#REF!</v>
      </c>
      <c r="O412" s="204" t="s">
        <v>2658</v>
      </c>
      <c r="Q412" s="893"/>
      <c r="R412" s="891"/>
    </row>
    <row r="413" spans="1:18" ht="24.6" customHeight="1" outlineLevel="2">
      <c r="A413" s="67"/>
      <c r="B413" s="69" t="s">
        <v>57</v>
      </c>
      <c r="C413" s="118">
        <v>105</v>
      </c>
      <c r="D413" s="74" t="s">
        <v>14</v>
      </c>
      <c r="E413" s="60"/>
      <c r="F413" s="89"/>
      <c r="G413" s="60"/>
      <c r="H413" s="89"/>
      <c r="I413" s="89"/>
      <c r="J413" s="356"/>
      <c r="K413" s="376"/>
      <c r="L413" s="118" t="s">
        <v>3113</v>
      </c>
      <c r="M413" s="118" t="e">
        <f>VLOOKUP($O413,#REF!,7,FALSE)</f>
        <v>#REF!</v>
      </c>
      <c r="O413" s="205" t="s">
        <v>2659</v>
      </c>
      <c r="Q413" s="893"/>
      <c r="R413" s="891"/>
    </row>
    <row r="414" spans="1:18" ht="24.6" customHeight="1" outlineLevel="2">
      <c r="A414" s="67"/>
      <c r="B414" s="69" t="s">
        <v>378</v>
      </c>
      <c r="C414" s="118">
        <v>60</v>
      </c>
      <c r="D414" s="74" t="s">
        <v>14</v>
      </c>
      <c r="E414" s="60"/>
      <c r="F414" s="89"/>
      <c r="G414" s="60"/>
      <c r="H414" s="89"/>
      <c r="I414" s="89"/>
      <c r="J414" s="356"/>
      <c r="K414" s="376"/>
      <c r="L414" s="118" t="s">
        <v>3113</v>
      </c>
      <c r="M414" s="118" t="e">
        <f>VLOOKUP($O414,#REF!,7,FALSE)</f>
        <v>#REF!</v>
      </c>
      <c r="O414" s="205" t="s">
        <v>2660</v>
      </c>
      <c r="Q414" s="893"/>
      <c r="R414" s="891"/>
    </row>
    <row r="415" spans="1:18" ht="24.6" customHeight="1" outlineLevel="2">
      <c r="A415" s="67"/>
      <c r="B415" s="69" t="s">
        <v>375</v>
      </c>
      <c r="C415" s="70"/>
      <c r="D415" s="74"/>
      <c r="E415" s="318"/>
      <c r="F415" s="71"/>
      <c r="G415" s="318"/>
      <c r="H415" s="71"/>
      <c r="I415" s="58"/>
      <c r="J415" s="222"/>
      <c r="L415" s="90"/>
      <c r="M415" s="90"/>
      <c r="O415" s="205"/>
      <c r="Q415" s="893"/>
      <c r="R415" s="891"/>
    </row>
    <row r="416" spans="1:18" ht="24.6" customHeight="1" outlineLevel="2">
      <c r="A416" s="67"/>
      <c r="B416" s="69" t="s">
        <v>376</v>
      </c>
      <c r="C416" s="89">
        <v>305</v>
      </c>
      <c r="D416" s="74" t="s">
        <v>14</v>
      </c>
      <c r="E416" s="60"/>
      <c r="F416" s="89"/>
      <c r="G416" s="60"/>
      <c r="H416" s="89"/>
      <c r="I416" s="89"/>
      <c r="J416" s="356"/>
      <c r="K416" s="376"/>
      <c r="L416" s="118" t="e">
        <f>VLOOKUP($O416,#REF!,6,FALSE)</f>
        <v>#REF!</v>
      </c>
      <c r="M416" s="118" t="e">
        <f>VLOOKUP($O416,#REF!,7,FALSE)</f>
        <v>#REF!</v>
      </c>
      <c r="O416" s="204" t="s">
        <v>2661</v>
      </c>
      <c r="Q416" s="893"/>
      <c r="R416" s="891"/>
    </row>
    <row r="417" spans="1:18" ht="24.6" customHeight="1" outlineLevel="2">
      <c r="A417" s="67"/>
      <c r="B417" s="69" t="s">
        <v>377</v>
      </c>
      <c r="C417" s="89">
        <v>600</v>
      </c>
      <c r="D417" s="74" t="s">
        <v>14</v>
      </c>
      <c r="E417" s="60"/>
      <c r="F417" s="89"/>
      <c r="G417" s="60"/>
      <c r="H417" s="89"/>
      <c r="I417" s="89"/>
      <c r="J417" s="356"/>
      <c r="K417" s="376"/>
      <c r="L417" s="118" t="e">
        <f>VLOOKUP($O417,#REF!,6,FALSE)</f>
        <v>#REF!</v>
      </c>
      <c r="M417" s="118" t="e">
        <f>VLOOKUP($O417,#REF!,7,FALSE)</f>
        <v>#REF!</v>
      </c>
      <c r="O417" s="205" t="s">
        <v>2662</v>
      </c>
      <c r="Q417" s="893"/>
      <c r="R417" s="891"/>
    </row>
    <row r="418" spans="1:18" ht="24.6" customHeight="1" outlineLevel="2">
      <c r="A418" s="67"/>
      <c r="B418" s="68" t="s">
        <v>1692</v>
      </c>
      <c r="C418" s="118">
        <v>1</v>
      </c>
      <c r="D418" s="72" t="s">
        <v>1627</v>
      </c>
      <c r="E418" s="319"/>
      <c r="F418" s="89"/>
      <c r="G418" s="319"/>
      <c r="H418" s="89"/>
      <c r="I418" s="66"/>
      <c r="J418" s="222"/>
      <c r="L418" s="90" t="s">
        <v>3081</v>
      </c>
      <c r="M418" s="90" t="s">
        <v>3082</v>
      </c>
      <c r="O418" s="205"/>
      <c r="Q418" s="893"/>
      <c r="R418" s="891"/>
    </row>
    <row r="419" spans="1:18" ht="24.6" customHeight="1" outlineLevel="2">
      <c r="A419" s="67"/>
      <c r="B419" s="69" t="s">
        <v>59</v>
      </c>
      <c r="C419" s="70"/>
      <c r="D419" s="74"/>
      <c r="E419" s="318"/>
      <c r="F419" s="71"/>
      <c r="G419" s="318"/>
      <c r="H419" s="71"/>
      <c r="I419" s="58"/>
      <c r="J419" s="222"/>
      <c r="L419" s="90"/>
      <c r="M419" s="90"/>
      <c r="O419" s="205"/>
      <c r="Q419" s="893"/>
      <c r="R419" s="891"/>
    </row>
    <row r="420" spans="1:18" ht="24.6" customHeight="1" outlineLevel="2">
      <c r="A420" s="67"/>
      <c r="B420" s="237" t="s">
        <v>367</v>
      </c>
      <c r="C420" s="118">
        <v>42</v>
      </c>
      <c r="D420" s="74" t="s">
        <v>14</v>
      </c>
      <c r="E420" s="60"/>
      <c r="F420" s="89"/>
      <c r="G420" s="60"/>
      <c r="H420" s="89"/>
      <c r="I420" s="89"/>
      <c r="J420" s="356"/>
      <c r="K420" s="376"/>
      <c r="L420" s="118" t="s">
        <v>3113</v>
      </c>
      <c r="M420" s="118" t="e">
        <f>VLOOKUP($O420,#REF!,7,FALSE)</f>
        <v>#REF!</v>
      </c>
      <c r="O420" s="205" t="s">
        <v>2650</v>
      </c>
      <c r="Q420" s="893"/>
      <c r="R420" s="891"/>
    </row>
    <row r="421" spans="1:18" ht="24.6" customHeight="1" outlineLevel="2">
      <c r="A421" s="67"/>
      <c r="B421" s="237" t="s">
        <v>368</v>
      </c>
      <c r="C421" s="118">
        <v>67</v>
      </c>
      <c r="D421" s="74" t="s">
        <v>14</v>
      </c>
      <c r="E421" s="60"/>
      <c r="F421" s="89"/>
      <c r="G421" s="60"/>
      <c r="H421" s="89"/>
      <c r="I421" s="89"/>
      <c r="J421" s="356"/>
      <c r="K421" s="376"/>
      <c r="L421" s="118" t="s">
        <v>3113</v>
      </c>
      <c r="M421" s="118" t="e">
        <f>VLOOKUP($O421,#REF!,7,FALSE)</f>
        <v>#REF!</v>
      </c>
      <c r="O421" s="205" t="s">
        <v>2651</v>
      </c>
      <c r="Q421" s="893"/>
      <c r="R421" s="891"/>
    </row>
    <row r="422" spans="1:18" ht="24.6" customHeight="1" outlineLevel="2">
      <c r="A422" s="67"/>
      <c r="B422" s="237" t="s">
        <v>369</v>
      </c>
      <c r="C422" s="118">
        <v>60</v>
      </c>
      <c r="D422" s="74" t="s">
        <v>14</v>
      </c>
      <c r="E422" s="60"/>
      <c r="F422" s="89"/>
      <c r="G422" s="60"/>
      <c r="H422" s="89"/>
      <c r="I422" s="89"/>
      <c r="J422" s="356"/>
      <c r="K422" s="376"/>
      <c r="L422" s="118" t="s">
        <v>3113</v>
      </c>
      <c r="M422" s="118" t="e">
        <f>VLOOKUP($O422,#REF!,7,FALSE)</f>
        <v>#REF!</v>
      </c>
      <c r="O422" s="205" t="s">
        <v>2652</v>
      </c>
      <c r="Q422" s="893"/>
      <c r="R422" s="891"/>
    </row>
    <row r="423" spans="1:18" ht="24.6" customHeight="1" outlineLevel="2">
      <c r="A423" s="67"/>
      <c r="B423" s="237" t="s">
        <v>370</v>
      </c>
      <c r="C423" s="118">
        <v>55</v>
      </c>
      <c r="D423" s="74" t="s">
        <v>14</v>
      </c>
      <c r="E423" s="60"/>
      <c r="F423" s="89"/>
      <c r="G423" s="60"/>
      <c r="H423" s="89"/>
      <c r="I423" s="89"/>
      <c r="J423" s="356"/>
      <c r="K423" s="376"/>
      <c r="L423" s="118" t="s">
        <v>3113</v>
      </c>
      <c r="M423" s="118" t="e">
        <f>VLOOKUP($O423,#REF!,7,FALSE)</f>
        <v>#REF!</v>
      </c>
      <c r="O423" s="205" t="s">
        <v>2653</v>
      </c>
      <c r="Q423" s="893"/>
      <c r="R423" s="891"/>
    </row>
    <row r="424" spans="1:18" ht="24.6" customHeight="1" outlineLevel="2">
      <c r="A424" s="67"/>
      <c r="B424" s="237" t="s">
        <v>371</v>
      </c>
      <c r="C424" s="118">
        <v>90</v>
      </c>
      <c r="D424" s="74" t="s">
        <v>14</v>
      </c>
      <c r="E424" s="60"/>
      <c r="F424" s="89"/>
      <c r="G424" s="60"/>
      <c r="H424" s="89"/>
      <c r="I424" s="89"/>
      <c r="J424" s="356"/>
      <c r="K424" s="376"/>
      <c r="L424" s="118" t="s">
        <v>3113</v>
      </c>
      <c r="M424" s="118" t="e">
        <f>VLOOKUP($O424,#REF!,7,FALSE)</f>
        <v>#REF!</v>
      </c>
      <c r="O424" s="205" t="s">
        <v>2654</v>
      </c>
      <c r="Q424" s="893"/>
      <c r="R424" s="891"/>
    </row>
    <row r="425" spans="1:18" ht="24.6" customHeight="1" outlineLevel="2">
      <c r="A425" s="67"/>
      <c r="B425" s="69" t="s">
        <v>60</v>
      </c>
      <c r="C425" s="70"/>
      <c r="D425" s="74"/>
      <c r="E425" s="318"/>
      <c r="F425" s="71"/>
      <c r="G425" s="318"/>
      <c r="H425" s="71"/>
      <c r="I425" s="58"/>
      <c r="J425" s="222"/>
      <c r="L425" s="90"/>
      <c r="M425" s="90"/>
      <c r="O425" s="205"/>
      <c r="Q425" s="893"/>
      <c r="R425" s="891"/>
    </row>
    <row r="426" spans="1:18" ht="24.6" customHeight="1" outlineLevel="2">
      <c r="A426" s="67"/>
      <c r="B426" s="237" t="s">
        <v>379</v>
      </c>
      <c r="C426" s="89">
        <v>50</v>
      </c>
      <c r="D426" s="74" t="s">
        <v>14</v>
      </c>
      <c r="E426" s="60"/>
      <c r="F426" s="89"/>
      <c r="G426" s="60"/>
      <c r="H426" s="89"/>
      <c r="I426" s="89"/>
      <c r="J426" s="356"/>
      <c r="K426" s="376"/>
      <c r="L426" s="118" t="s">
        <v>3113</v>
      </c>
      <c r="M426" s="118" t="e">
        <f>VLOOKUP($O426,#REF!,7,FALSE)</f>
        <v>#REF!</v>
      </c>
      <c r="O426" s="205" t="s">
        <v>2663</v>
      </c>
      <c r="Q426" s="893"/>
      <c r="R426" s="891"/>
    </row>
    <row r="427" spans="1:18" ht="24.6" customHeight="1" outlineLevel="2">
      <c r="A427" s="67"/>
      <c r="B427" s="237" t="s">
        <v>372</v>
      </c>
      <c r="C427" s="118">
        <v>25</v>
      </c>
      <c r="D427" s="74" t="s">
        <v>14</v>
      </c>
      <c r="E427" s="60"/>
      <c r="F427" s="89"/>
      <c r="G427" s="60"/>
      <c r="H427" s="89"/>
      <c r="I427" s="89"/>
      <c r="J427" s="356"/>
      <c r="K427" s="376"/>
      <c r="L427" s="118" t="s">
        <v>3113</v>
      </c>
      <c r="M427" s="118" t="e">
        <f>VLOOKUP($O427,#REF!,7,FALSE)</f>
        <v>#REF!</v>
      </c>
      <c r="O427" s="205" t="s">
        <v>2655</v>
      </c>
      <c r="Q427" s="893"/>
      <c r="R427" s="891"/>
    </row>
    <row r="428" spans="1:18" ht="24.6" customHeight="1" outlineLevel="2">
      <c r="A428" s="67"/>
      <c r="B428" s="237" t="s">
        <v>1813</v>
      </c>
      <c r="C428" s="89">
        <v>35.65</v>
      </c>
      <c r="D428" s="74" t="s">
        <v>14</v>
      </c>
      <c r="E428" s="60"/>
      <c r="F428" s="89"/>
      <c r="G428" s="60"/>
      <c r="H428" s="89"/>
      <c r="I428" s="89"/>
      <c r="J428" s="356"/>
      <c r="K428" s="376"/>
      <c r="L428" s="118" t="s">
        <v>3113</v>
      </c>
      <c r="M428" s="118" t="e">
        <f>VLOOKUP($O428,#REF!,7,FALSE)</f>
        <v>#REF!</v>
      </c>
      <c r="O428" s="205" t="s">
        <v>2664</v>
      </c>
      <c r="Q428" s="893"/>
      <c r="R428" s="891"/>
    </row>
    <row r="429" spans="1:18" ht="24.6" customHeight="1" outlineLevel="2">
      <c r="A429" s="67"/>
      <c r="B429" s="237" t="s">
        <v>1814</v>
      </c>
      <c r="C429" s="89">
        <v>23</v>
      </c>
      <c r="D429" s="74" t="s">
        <v>14</v>
      </c>
      <c r="E429" s="60"/>
      <c r="F429" s="89"/>
      <c r="G429" s="60"/>
      <c r="H429" s="89"/>
      <c r="I429" s="89"/>
      <c r="J429" s="356"/>
      <c r="K429" s="376"/>
      <c r="L429" s="118" t="s">
        <v>3113</v>
      </c>
      <c r="M429" s="118" t="e">
        <f>VLOOKUP($O429,#REF!,7,FALSE)</f>
        <v>#REF!</v>
      </c>
      <c r="O429" s="205" t="s">
        <v>2665</v>
      </c>
      <c r="Q429" s="893"/>
      <c r="R429" s="891"/>
    </row>
    <row r="430" spans="1:18" ht="24.6" customHeight="1" outlineLevel="2">
      <c r="A430" s="67"/>
      <c r="B430" s="237" t="s">
        <v>1815</v>
      </c>
      <c r="C430" s="89">
        <v>15</v>
      </c>
      <c r="D430" s="74" t="s">
        <v>14</v>
      </c>
      <c r="E430" s="60"/>
      <c r="F430" s="89"/>
      <c r="G430" s="60"/>
      <c r="H430" s="89"/>
      <c r="I430" s="89"/>
      <c r="J430" s="356"/>
      <c r="K430" s="376"/>
      <c r="L430" s="118" t="s">
        <v>3113</v>
      </c>
      <c r="M430" s="118" t="e">
        <f>VLOOKUP($O430,#REF!,7,FALSE)</f>
        <v>#REF!</v>
      </c>
      <c r="O430" s="205" t="s">
        <v>2666</v>
      </c>
      <c r="Q430" s="893"/>
      <c r="R430" s="891"/>
    </row>
    <row r="431" spans="1:18" ht="24.6" customHeight="1" outlineLevel="2">
      <c r="A431" s="67"/>
      <c r="B431" s="69" t="s">
        <v>380</v>
      </c>
      <c r="C431" s="70"/>
      <c r="D431" s="74"/>
      <c r="E431" s="318"/>
      <c r="F431" s="71"/>
      <c r="G431" s="318"/>
      <c r="H431" s="71"/>
      <c r="I431" s="58"/>
      <c r="J431" s="222"/>
      <c r="L431" s="90"/>
      <c r="M431" s="90"/>
      <c r="O431" s="205"/>
      <c r="Q431" s="893"/>
      <c r="R431" s="891"/>
    </row>
    <row r="432" spans="1:18" ht="24.6" customHeight="1" outlineLevel="2">
      <c r="A432" s="67"/>
      <c r="B432" s="237" t="s">
        <v>381</v>
      </c>
      <c r="C432" s="89">
        <v>547.4</v>
      </c>
      <c r="D432" s="74" t="s">
        <v>14</v>
      </c>
      <c r="E432" s="60"/>
      <c r="F432" s="89"/>
      <c r="G432" s="60"/>
      <c r="H432" s="89"/>
      <c r="I432" s="89"/>
      <c r="J432" s="356"/>
      <c r="K432" s="376"/>
      <c r="L432" s="118" t="e">
        <f>VLOOKUP($O432,#REF!,6,FALSE)</f>
        <v>#REF!</v>
      </c>
      <c r="M432" s="118" t="e">
        <f>VLOOKUP($O432,#REF!,7,FALSE)</f>
        <v>#REF!</v>
      </c>
      <c r="O432" s="205" t="s">
        <v>2667</v>
      </c>
      <c r="Q432" s="893"/>
      <c r="R432" s="891"/>
    </row>
    <row r="433" spans="1:81" ht="24.6" customHeight="1" outlineLevel="2">
      <c r="A433" s="67"/>
      <c r="B433" s="68" t="s">
        <v>1691</v>
      </c>
      <c r="C433" s="118">
        <v>1</v>
      </c>
      <c r="D433" s="72" t="s">
        <v>1627</v>
      </c>
      <c r="E433" s="319"/>
      <c r="F433" s="89"/>
      <c r="G433" s="319"/>
      <c r="H433" s="89"/>
      <c r="I433" s="66"/>
      <c r="J433" s="222"/>
      <c r="L433" s="90" t="s">
        <v>3081</v>
      </c>
      <c r="M433" s="90" t="s">
        <v>3082</v>
      </c>
      <c r="O433" s="205"/>
      <c r="Q433" s="893"/>
      <c r="R433" s="891"/>
    </row>
    <row r="434" spans="1:81" ht="24.6" customHeight="1" outlineLevel="1">
      <c r="A434" s="608"/>
      <c r="B434" s="609" t="s">
        <v>162</v>
      </c>
      <c r="C434" s="544"/>
      <c r="D434" s="610"/>
      <c r="E434" s="611"/>
      <c r="F434" s="612"/>
      <c r="G434" s="611"/>
      <c r="H434" s="612"/>
      <c r="I434" s="612"/>
      <c r="J434" s="613"/>
      <c r="K434" s="357"/>
      <c r="L434" s="614"/>
      <c r="M434" s="615"/>
      <c r="N434" s="357"/>
      <c r="O434" s="616"/>
      <c r="P434" s="357"/>
      <c r="Q434" s="893"/>
      <c r="R434" s="891"/>
      <c r="S434" s="357"/>
      <c r="T434" s="357"/>
      <c r="U434" s="357"/>
      <c r="V434" s="357"/>
      <c r="W434" s="357"/>
      <c r="X434" s="357"/>
      <c r="Y434" s="357"/>
      <c r="Z434" s="357"/>
      <c r="AA434" s="357"/>
      <c r="AB434" s="357"/>
      <c r="AC434" s="357"/>
      <c r="AD434" s="357"/>
      <c r="AE434" s="357"/>
      <c r="AF434" s="357"/>
      <c r="AG434" s="357"/>
      <c r="AH434" s="357"/>
      <c r="AI434" s="357"/>
      <c r="AJ434" s="357"/>
      <c r="AK434" s="357"/>
      <c r="AL434" s="357"/>
      <c r="AM434" s="357"/>
      <c r="AN434" s="357"/>
      <c r="AO434" s="357"/>
      <c r="AP434" s="357"/>
      <c r="AQ434" s="357"/>
      <c r="AR434" s="357"/>
      <c r="AS434" s="357"/>
      <c r="AT434" s="357"/>
      <c r="AU434" s="357"/>
      <c r="AV434" s="357"/>
      <c r="AW434" s="357"/>
      <c r="AX434" s="357"/>
      <c r="AY434" s="357"/>
      <c r="AZ434" s="357"/>
      <c r="BA434" s="357"/>
      <c r="BB434" s="357"/>
      <c r="BC434" s="357"/>
      <c r="BD434" s="357"/>
      <c r="BE434" s="357"/>
      <c r="BF434" s="357"/>
      <c r="BG434" s="357"/>
      <c r="BH434" s="357"/>
      <c r="BI434" s="357"/>
      <c r="BJ434" s="357"/>
      <c r="BK434" s="357"/>
      <c r="BL434" s="357"/>
      <c r="BM434" s="357"/>
      <c r="BN434" s="357"/>
      <c r="BO434" s="357"/>
      <c r="BP434" s="357"/>
      <c r="BQ434" s="357"/>
      <c r="BR434" s="357"/>
      <c r="BS434" s="357"/>
      <c r="BT434" s="357"/>
      <c r="BU434" s="357"/>
      <c r="BV434" s="357"/>
      <c r="BW434" s="357"/>
      <c r="BX434" s="357"/>
      <c r="BY434" s="357"/>
      <c r="BZ434" s="357"/>
      <c r="CA434" s="357"/>
      <c r="CB434" s="357"/>
      <c r="CC434" s="357"/>
    </row>
    <row r="435" spans="1:81" ht="24.6" customHeight="1" outlineLevel="1">
      <c r="A435" s="227">
        <v>4.4000000000000004</v>
      </c>
      <c r="B435" s="234" t="s">
        <v>382</v>
      </c>
      <c r="C435" s="126"/>
      <c r="D435" s="236"/>
      <c r="E435" s="317"/>
      <c r="F435" s="125"/>
      <c r="G435" s="317"/>
      <c r="H435" s="125"/>
      <c r="I435" s="127"/>
      <c r="J435" s="218"/>
      <c r="L435" s="147"/>
      <c r="M435" s="147"/>
      <c r="O435" s="221"/>
      <c r="Q435" s="893"/>
      <c r="R435" s="891"/>
    </row>
    <row r="436" spans="1:81" ht="24.6" customHeight="1" outlineLevel="2">
      <c r="A436" s="67"/>
      <c r="B436" s="69" t="s">
        <v>43</v>
      </c>
      <c r="C436" s="70"/>
      <c r="D436" s="74"/>
      <c r="E436" s="318"/>
      <c r="F436" s="71"/>
      <c r="G436" s="318"/>
      <c r="H436" s="71"/>
      <c r="I436" s="58"/>
      <c r="J436" s="222"/>
      <c r="L436" s="90"/>
      <c r="M436" s="90"/>
      <c r="O436" s="205"/>
      <c r="Q436" s="893"/>
      <c r="R436" s="891"/>
    </row>
    <row r="437" spans="1:81" ht="24.6" customHeight="1" outlineLevel="2">
      <c r="A437" s="67"/>
      <c r="B437" s="69" t="s">
        <v>363</v>
      </c>
      <c r="C437" s="89">
        <v>40667</v>
      </c>
      <c r="D437" s="74" t="s">
        <v>14</v>
      </c>
      <c r="E437" s="60"/>
      <c r="F437" s="89"/>
      <c r="G437" s="60"/>
      <c r="H437" s="89"/>
      <c r="I437" s="89"/>
      <c r="J437" s="356"/>
      <c r="K437" s="376"/>
      <c r="L437" s="118" t="e">
        <f>VLOOKUP($O437,#REF!,6,FALSE)</f>
        <v>#REF!</v>
      </c>
      <c r="M437" s="118" t="e">
        <f>VLOOKUP($O437,#REF!,7,FALSE)</f>
        <v>#REF!</v>
      </c>
      <c r="O437" s="204" t="s">
        <v>2638</v>
      </c>
      <c r="Q437" s="893"/>
      <c r="R437" s="891"/>
    </row>
    <row r="438" spans="1:81" ht="24.6" customHeight="1" outlineLevel="2">
      <c r="A438" s="67"/>
      <c r="B438" s="69" t="s">
        <v>44</v>
      </c>
      <c r="C438" s="118">
        <v>5393.85</v>
      </c>
      <c r="D438" s="74" t="s">
        <v>14</v>
      </c>
      <c r="E438" s="60"/>
      <c r="F438" s="89"/>
      <c r="G438" s="60"/>
      <c r="H438" s="89"/>
      <c r="I438" s="89"/>
      <c r="J438" s="356"/>
      <c r="K438" s="376"/>
      <c r="L438" s="118" t="e">
        <f>VLOOKUP($O438,#REF!,6,FALSE)</f>
        <v>#REF!</v>
      </c>
      <c r="M438" s="118" t="e">
        <f>VLOOKUP($O438,#REF!,7,FALSE)</f>
        <v>#REF!</v>
      </c>
      <c r="O438" s="204" t="s">
        <v>2639</v>
      </c>
      <c r="Q438" s="893"/>
      <c r="R438" s="891"/>
    </row>
    <row r="439" spans="1:81" ht="24.6" customHeight="1" outlineLevel="2">
      <c r="A439" s="67"/>
      <c r="B439" s="69" t="s">
        <v>46</v>
      </c>
      <c r="C439" s="89">
        <v>402.49999999999994</v>
      </c>
      <c r="D439" s="74" t="s">
        <v>14</v>
      </c>
      <c r="E439" s="60"/>
      <c r="F439" s="89"/>
      <c r="G439" s="60"/>
      <c r="H439" s="89"/>
      <c r="I439" s="89"/>
      <c r="J439" s="356"/>
      <c r="K439" s="376"/>
      <c r="L439" s="118" t="e">
        <f>VLOOKUP($O439,#REF!,6,FALSE)</f>
        <v>#REF!</v>
      </c>
      <c r="M439" s="118" t="e">
        <f>VLOOKUP($O439,#REF!,7,FALSE)</f>
        <v>#REF!</v>
      </c>
      <c r="O439" s="204" t="s">
        <v>2641</v>
      </c>
      <c r="Q439" s="893"/>
      <c r="R439" s="891"/>
    </row>
    <row r="440" spans="1:81" ht="24.6" customHeight="1" outlineLevel="2">
      <c r="A440" s="67"/>
      <c r="B440" s="69" t="s">
        <v>54</v>
      </c>
      <c r="C440" s="70"/>
      <c r="D440" s="74"/>
      <c r="E440" s="318"/>
      <c r="F440" s="71"/>
      <c r="G440" s="318"/>
      <c r="H440" s="71"/>
      <c r="I440" s="58"/>
      <c r="J440" s="222"/>
      <c r="L440" s="90"/>
      <c r="M440" s="90"/>
      <c r="O440" s="205"/>
      <c r="Q440" s="893"/>
      <c r="R440" s="891"/>
    </row>
    <row r="441" spans="1:81" ht="24.6" customHeight="1" outlineLevel="2">
      <c r="A441" s="67"/>
      <c r="B441" s="69" t="s">
        <v>365</v>
      </c>
      <c r="C441" s="70">
        <v>1303</v>
      </c>
      <c r="D441" s="74" t="s">
        <v>14</v>
      </c>
      <c r="E441" s="60"/>
      <c r="F441" s="89"/>
      <c r="G441" s="60"/>
      <c r="H441" s="89"/>
      <c r="I441" s="89"/>
      <c r="J441" s="356"/>
      <c r="K441" s="376"/>
      <c r="L441" s="118" t="s">
        <v>3022</v>
      </c>
      <c r="M441" s="118" t="s">
        <v>3022</v>
      </c>
      <c r="O441" s="204" t="s">
        <v>2647</v>
      </c>
      <c r="Q441" s="893"/>
      <c r="R441" s="891"/>
    </row>
    <row r="442" spans="1:81" ht="24.6" customHeight="1" outlineLevel="2">
      <c r="A442" s="67"/>
      <c r="B442" s="68" t="s">
        <v>1692</v>
      </c>
      <c r="C442" s="118">
        <v>1</v>
      </c>
      <c r="D442" s="72" t="s">
        <v>1627</v>
      </c>
      <c r="E442" s="319"/>
      <c r="F442" s="89"/>
      <c r="G442" s="319"/>
      <c r="H442" s="89"/>
      <c r="I442" s="66"/>
      <c r="J442" s="222"/>
      <c r="L442" s="90" t="s">
        <v>3081</v>
      </c>
      <c r="M442" s="90" t="s">
        <v>3082</v>
      </c>
      <c r="O442" s="205"/>
      <c r="Q442" s="893"/>
      <c r="R442" s="891"/>
    </row>
    <row r="443" spans="1:81" ht="24.6" customHeight="1" outlineLevel="2">
      <c r="A443" s="67"/>
      <c r="B443" s="69" t="s">
        <v>59</v>
      </c>
      <c r="C443" s="70"/>
      <c r="D443" s="74"/>
      <c r="E443" s="318"/>
      <c r="F443" s="71"/>
      <c r="G443" s="318"/>
      <c r="H443" s="71"/>
      <c r="I443" s="58"/>
      <c r="J443" s="222"/>
      <c r="L443" s="90"/>
      <c r="M443" s="90"/>
      <c r="O443" s="205"/>
      <c r="Q443" s="893"/>
      <c r="R443" s="891"/>
    </row>
    <row r="444" spans="1:81" ht="24.6" customHeight="1" outlineLevel="2">
      <c r="A444" s="67"/>
      <c r="B444" s="237" t="s">
        <v>366</v>
      </c>
      <c r="C444" s="118">
        <v>15619.800000000001</v>
      </c>
      <c r="D444" s="74" t="s">
        <v>14</v>
      </c>
      <c r="E444" s="60"/>
      <c r="F444" s="89"/>
      <c r="G444" s="60"/>
      <c r="H444" s="89"/>
      <c r="I444" s="89"/>
      <c r="J444" s="356"/>
      <c r="K444" s="376"/>
      <c r="L444" s="118" t="s">
        <v>3114</v>
      </c>
      <c r="M444" s="118" t="e">
        <f>VLOOKUP($O444,#REF!,7,FALSE)</f>
        <v>#REF!</v>
      </c>
      <c r="O444" s="205" t="s">
        <v>2649</v>
      </c>
      <c r="Q444" s="893"/>
      <c r="R444" s="891"/>
    </row>
    <row r="445" spans="1:81" ht="24.6" customHeight="1" outlineLevel="2">
      <c r="A445" s="67"/>
      <c r="B445" s="237" t="s">
        <v>367</v>
      </c>
      <c r="C445" s="118">
        <v>770.7</v>
      </c>
      <c r="D445" s="74" t="s">
        <v>14</v>
      </c>
      <c r="E445" s="60"/>
      <c r="F445" s="89"/>
      <c r="G445" s="60"/>
      <c r="H445" s="89"/>
      <c r="I445" s="89"/>
      <c r="J445" s="356"/>
      <c r="K445" s="376"/>
      <c r="L445" s="118" t="s">
        <v>3114</v>
      </c>
      <c r="M445" s="118" t="e">
        <f>VLOOKUP($O445,#REF!,7,FALSE)</f>
        <v>#REF!</v>
      </c>
      <c r="O445" s="205" t="s">
        <v>2650</v>
      </c>
      <c r="Q445" s="893"/>
      <c r="R445" s="891"/>
    </row>
    <row r="446" spans="1:81" ht="24.6" customHeight="1" outlineLevel="2">
      <c r="A446" s="67"/>
      <c r="B446" s="237" t="s">
        <v>368</v>
      </c>
      <c r="C446" s="118">
        <v>97.65</v>
      </c>
      <c r="D446" s="74" t="s">
        <v>14</v>
      </c>
      <c r="E446" s="60"/>
      <c r="F446" s="89"/>
      <c r="G446" s="60"/>
      <c r="H446" s="89"/>
      <c r="I446" s="89"/>
      <c r="J446" s="356"/>
      <c r="K446" s="376"/>
      <c r="L446" s="118" t="s">
        <v>3114</v>
      </c>
      <c r="M446" s="118" t="e">
        <f>VLOOKUP($O446,#REF!,7,FALSE)</f>
        <v>#REF!</v>
      </c>
      <c r="O446" s="205" t="s">
        <v>2651</v>
      </c>
      <c r="Q446" s="893"/>
      <c r="R446" s="891"/>
    </row>
    <row r="447" spans="1:81" ht="24.6" customHeight="1" outlineLevel="2">
      <c r="A447" s="67"/>
      <c r="B447" s="68" t="s">
        <v>1816</v>
      </c>
      <c r="C447" s="70"/>
      <c r="D447" s="74"/>
      <c r="E447" s="319"/>
      <c r="F447" s="71"/>
      <c r="G447" s="319"/>
      <c r="H447" s="71"/>
      <c r="I447" s="71"/>
      <c r="J447" s="222"/>
      <c r="L447" s="148"/>
      <c r="M447" s="149"/>
      <c r="O447" s="204"/>
      <c r="Q447" s="893"/>
      <c r="R447" s="891"/>
    </row>
    <row r="448" spans="1:81" ht="24.6" customHeight="1" outlineLevel="2">
      <c r="A448" s="67"/>
      <c r="B448" s="237" t="s">
        <v>1817</v>
      </c>
      <c r="C448" s="89">
        <v>884.34999999999991</v>
      </c>
      <c r="D448" s="74" t="s">
        <v>14</v>
      </c>
      <c r="E448" s="60"/>
      <c r="F448" s="89"/>
      <c r="G448" s="60"/>
      <c r="H448" s="89"/>
      <c r="I448" s="89"/>
      <c r="J448" s="356"/>
      <c r="K448" s="376"/>
      <c r="L448" s="118" t="s">
        <v>3114</v>
      </c>
      <c r="M448" s="118" t="e">
        <f>VLOOKUP($O448,#REF!,7,FALSE)</f>
        <v>#REF!</v>
      </c>
      <c r="O448" s="205" t="s">
        <v>2668</v>
      </c>
      <c r="Q448" s="893"/>
      <c r="R448" s="891"/>
    </row>
    <row r="449" spans="1:81" ht="24.6" customHeight="1" outlineLevel="2">
      <c r="A449" s="67"/>
      <c r="B449" s="68" t="s">
        <v>1691</v>
      </c>
      <c r="C449" s="118">
        <v>1</v>
      </c>
      <c r="D449" s="72" t="s">
        <v>1627</v>
      </c>
      <c r="E449" s="319"/>
      <c r="F449" s="89"/>
      <c r="G449" s="319"/>
      <c r="H449" s="89"/>
      <c r="I449" s="66"/>
      <c r="J449" s="222"/>
      <c r="L449" s="90" t="s">
        <v>3081</v>
      </c>
      <c r="M449" s="90" t="s">
        <v>3082</v>
      </c>
      <c r="O449" s="205"/>
      <c r="Q449" s="893"/>
      <c r="R449" s="891"/>
    </row>
    <row r="450" spans="1:81" ht="24.6" customHeight="1" outlineLevel="1">
      <c r="A450" s="608"/>
      <c r="B450" s="609" t="s">
        <v>163</v>
      </c>
      <c r="C450" s="544"/>
      <c r="D450" s="610"/>
      <c r="E450" s="611"/>
      <c r="F450" s="612"/>
      <c r="G450" s="611"/>
      <c r="H450" s="612"/>
      <c r="I450" s="612"/>
      <c r="J450" s="613"/>
      <c r="K450" s="357"/>
      <c r="L450" s="614"/>
      <c r="M450" s="615"/>
      <c r="N450" s="357"/>
      <c r="O450" s="616"/>
      <c r="P450" s="357"/>
      <c r="Q450" s="893"/>
      <c r="R450" s="891"/>
      <c r="S450" s="357"/>
      <c r="T450" s="357"/>
      <c r="U450" s="357"/>
      <c r="V450" s="357"/>
      <c r="W450" s="357"/>
      <c r="X450" s="357"/>
      <c r="Y450" s="357"/>
      <c r="Z450" s="357"/>
      <c r="AA450" s="357"/>
      <c r="AB450" s="357"/>
      <c r="AC450" s="357"/>
      <c r="AD450" s="357"/>
      <c r="AE450" s="357"/>
      <c r="AF450" s="357"/>
      <c r="AG450" s="357"/>
      <c r="AH450" s="357"/>
      <c r="AI450" s="357"/>
      <c r="AJ450" s="357"/>
      <c r="AK450" s="357"/>
      <c r="AL450" s="357"/>
      <c r="AM450" s="357"/>
      <c r="AN450" s="357"/>
      <c r="AO450" s="357"/>
      <c r="AP450" s="357"/>
      <c r="AQ450" s="357"/>
      <c r="AR450" s="357"/>
      <c r="AS450" s="357"/>
      <c r="AT450" s="357"/>
      <c r="AU450" s="357"/>
      <c r="AV450" s="357"/>
      <c r="AW450" s="357"/>
      <c r="AX450" s="357"/>
      <c r="AY450" s="357"/>
      <c r="AZ450" s="357"/>
      <c r="BA450" s="357"/>
      <c r="BB450" s="357"/>
      <c r="BC450" s="357"/>
      <c r="BD450" s="357"/>
      <c r="BE450" s="357"/>
      <c r="BF450" s="357"/>
      <c r="BG450" s="357"/>
      <c r="BH450" s="357"/>
      <c r="BI450" s="357"/>
      <c r="BJ450" s="357"/>
      <c r="BK450" s="357"/>
      <c r="BL450" s="357"/>
      <c r="BM450" s="357"/>
      <c r="BN450" s="357"/>
      <c r="BO450" s="357"/>
      <c r="BP450" s="357"/>
      <c r="BQ450" s="357"/>
      <c r="BR450" s="357"/>
      <c r="BS450" s="357"/>
      <c r="BT450" s="357"/>
      <c r="BU450" s="357"/>
      <c r="BV450" s="357"/>
      <c r="BW450" s="357"/>
      <c r="BX450" s="357"/>
      <c r="BY450" s="357"/>
      <c r="BZ450" s="357"/>
      <c r="CA450" s="357"/>
      <c r="CB450" s="357"/>
      <c r="CC450" s="357"/>
    </row>
    <row r="451" spans="1:81" ht="24.6" customHeight="1" outlineLevel="1">
      <c r="A451" s="227">
        <v>4.5</v>
      </c>
      <c r="B451" s="234" t="s">
        <v>164</v>
      </c>
      <c r="C451" s="126"/>
      <c r="D451" s="236"/>
      <c r="E451" s="317"/>
      <c r="F451" s="125"/>
      <c r="G451" s="317"/>
      <c r="H451" s="125"/>
      <c r="I451" s="127"/>
      <c r="J451" s="218"/>
      <c r="L451" s="147"/>
      <c r="M451" s="147"/>
      <c r="O451" s="221"/>
      <c r="Q451" s="893"/>
      <c r="R451" s="891"/>
    </row>
    <row r="452" spans="1:81" ht="24.6" customHeight="1" outlineLevel="2">
      <c r="A452" s="67"/>
      <c r="B452" s="69" t="s">
        <v>43</v>
      </c>
      <c r="C452" s="70"/>
      <c r="D452" s="74"/>
      <c r="E452" s="318"/>
      <c r="F452" s="71"/>
      <c r="G452" s="318"/>
      <c r="H452" s="71"/>
      <c r="I452" s="58"/>
      <c r="J452" s="222"/>
      <c r="L452" s="90"/>
      <c r="M452" s="90"/>
      <c r="O452" s="205"/>
      <c r="Q452" s="893"/>
      <c r="R452" s="891"/>
    </row>
    <row r="453" spans="1:81" ht="24.6" customHeight="1" outlineLevel="2">
      <c r="A453" s="67"/>
      <c r="B453" s="69" t="s">
        <v>363</v>
      </c>
      <c r="C453" s="118">
        <v>19989.8</v>
      </c>
      <c r="D453" s="74" t="s">
        <v>14</v>
      </c>
      <c r="E453" s="60"/>
      <c r="F453" s="89"/>
      <c r="G453" s="60"/>
      <c r="H453" s="89"/>
      <c r="I453" s="89"/>
      <c r="J453" s="356"/>
      <c r="K453" s="376"/>
      <c r="L453" s="118" t="e">
        <f>VLOOKUP($O453,#REF!,6,FALSE)</f>
        <v>#REF!</v>
      </c>
      <c r="M453" s="118" t="e">
        <f>VLOOKUP($O453,#REF!,7,FALSE)</f>
        <v>#REF!</v>
      </c>
      <c r="O453" s="204" t="s">
        <v>2638</v>
      </c>
      <c r="Q453" s="893"/>
      <c r="R453" s="891"/>
    </row>
    <row r="454" spans="1:81" ht="24.6" customHeight="1" outlineLevel="2">
      <c r="A454" s="67"/>
      <c r="B454" s="69" t="s">
        <v>44</v>
      </c>
      <c r="C454" s="118">
        <v>4067.7000000000003</v>
      </c>
      <c r="D454" s="74" t="s">
        <v>14</v>
      </c>
      <c r="E454" s="60"/>
      <c r="F454" s="89"/>
      <c r="G454" s="60"/>
      <c r="H454" s="89"/>
      <c r="I454" s="89"/>
      <c r="J454" s="356"/>
      <c r="K454" s="376"/>
      <c r="L454" s="118" t="e">
        <f>VLOOKUP($O454,#REF!,6,FALSE)</f>
        <v>#REF!</v>
      </c>
      <c r="M454" s="118" t="e">
        <f>VLOOKUP($O454,#REF!,7,FALSE)</f>
        <v>#REF!</v>
      </c>
      <c r="O454" s="204" t="s">
        <v>2639</v>
      </c>
      <c r="Q454" s="893"/>
      <c r="R454" s="891"/>
    </row>
    <row r="455" spans="1:81" ht="24.6" customHeight="1" outlineLevel="2">
      <c r="A455" s="67"/>
      <c r="B455" s="69" t="s">
        <v>45</v>
      </c>
      <c r="C455" s="118">
        <v>2126.25</v>
      </c>
      <c r="D455" s="74" t="s">
        <v>14</v>
      </c>
      <c r="E455" s="60"/>
      <c r="F455" s="89"/>
      <c r="G455" s="60"/>
      <c r="H455" s="89"/>
      <c r="I455" s="89"/>
      <c r="J455" s="356"/>
      <c r="K455" s="376"/>
      <c r="L455" s="118" t="e">
        <f>VLOOKUP($O455,#REF!,6,FALSE)</f>
        <v>#REF!</v>
      </c>
      <c r="M455" s="118" t="e">
        <f>VLOOKUP($O455,#REF!,7,FALSE)</f>
        <v>#REF!</v>
      </c>
      <c r="O455" s="204" t="s">
        <v>2640</v>
      </c>
      <c r="Q455" s="893"/>
      <c r="R455" s="891"/>
    </row>
    <row r="456" spans="1:81" ht="24.6" customHeight="1" outlineLevel="2">
      <c r="A456" s="67"/>
      <c r="B456" s="69" t="s">
        <v>46</v>
      </c>
      <c r="C456" s="89">
        <v>270.25</v>
      </c>
      <c r="D456" s="74" t="s">
        <v>14</v>
      </c>
      <c r="E456" s="60"/>
      <c r="F456" s="89"/>
      <c r="G456" s="60"/>
      <c r="H456" s="89"/>
      <c r="I456" s="89"/>
      <c r="J456" s="356"/>
      <c r="K456" s="376"/>
      <c r="L456" s="118" t="e">
        <f>VLOOKUP($O456,#REF!,6,FALSE)</f>
        <v>#REF!</v>
      </c>
      <c r="M456" s="118" t="e">
        <f>VLOOKUP($O456,#REF!,7,FALSE)</f>
        <v>#REF!</v>
      </c>
      <c r="O456" s="204" t="s">
        <v>2641</v>
      </c>
      <c r="Q456" s="893"/>
      <c r="R456" s="891"/>
    </row>
    <row r="457" spans="1:81" ht="24.6" customHeight="1" outlineLevel="2">
      <c r="A457" s="67"/>
      <c r="B457" s="69" t="s">
        <v>54</v>
      </c>
      <c r="C457" s="70"/>
      <c r="D457" s="74"/>
      <c r="E457" s="318"/>
      <c r="F457" s="71"/>
      <c r="G457" s="318"/>
      <c r="H457" s="71"/>
      <c r="I457" s="58"/>
      <c r="J457" s="222"/>
      <c r="L457" s="90"/>
      <c r="M457" s="90"/>
      <c r="O457" s="205"/>
      <c r="Q457" s="893"/>
      <c r="R457" s="891"/>
    </row>
    <row r="458" spans="1:81" ht="24.6" customHeight="1" outlineLevel="2">
      <c r="A458" s="67"/>
      <c r="B458" s="69" t="s">
        <v>365</v>
      </c>
      <c r="C458" s="70">
        <v>1342</v>
      </c>
      <c r="D458" s="74" t="s">
        <v>14</v>
      </c>
      <c r="E458" s="60"/>
      <c r="F458" s="89"/>
      <c r="G458" s="60"/>
      <c r="H458" s="89"/>
      <c r="I458" s="89"/>
      <c r="J458" s="356"/>
      <c r="K458" s="376"/>
      <c r="L458" s="118" t="s">
        <v>3022</v>
      </c>
      <c r="M458" s="118" t="s">
        <v>3022</v>
      </c>
      <c r="O458" s="204" t="s">
        <v>2647</v>
      </c>
      <c r="Q458" s="893"/>
      <c r="R458" s="891"/>
    </row>
    <row r="459" spans="1:81" ht="24.6" customHeight="1" outlineLevel="2">
      <c r="A459" s="67"/>
      <c r="B459" s="68" t="s">
        <v>1692</v>
      </c>
      <c r="C459" s="118">
        <v>1</v>
      </c>
      <c r="D459" s="72" t="s">
        <v>1627</v>
      </c>
      <c r="E459" s="319"/>
      <c r="F459" s="89"/>
      <c r="G459" s="319"/>
      <c r="H459" s="89"/>
      <c r="I459" s="66"/>
      <c r="J459" s="222"/>
      <c r="L459" s="90" t="s">
        <v>3081</v>
      </c>
      <c r="M459" s="90" t="s">
        <v>3082</v>
      </c>
      <c r="O459" s="205"/>
      <c r="Q459" s="893"/>
      <c r="R459" s="891"/>
    </row>
    <row r="460" spans="1:81" ht="24.6" customHeight="1" outlineLevel="2">
      <c r="A460" s="67"/>
      <c r="B460" s="69" t="s">
        <v>59</v>
      </c>
      <c r="C460" s="70"/>
      <c r="D460" s="74"/>
      <c r="E460" s="318"/>
      <c r="F460" s="58"/>
      <c r="G460" s="319"/>
      <c r="H460" s="66"/>
      <c r="I460" s="58"/>
      <c r="J460" s="222"/>
      <c r="L460" s="90"/>
      <c r="M460" s="90"/>
      <c r="O460" s="205"/>
      <c r="Q460" s="893"/>
      <c r="R460" s="891"/>
    </row>
    <row r="461" spans="1:81" ht="24.6" customHeight="1" outlineLevel="2">
      <c r="A461" s="67"/>
      <c r="B461" s="237" t="s">
        <v>366</v>
      </c>
      <c r="C461" s="118">
        <v>8538.6</v>
      </c>
      <c r="D461" s="74" t="s">
        <v>14</v>
      </c>
      <c r="E461" s="60"/>
      <c r="F461" s="89"/>
      <c r="G461" s="60"/>
      <c r="H461" s="89"/>
      <c r="I461" s="89"/>
      <c r="J461" s="356"/>
      <c r="K461" s="376"/>
      <c r="L461" s="118" t="s">
        <v>3114</v>
      </c>
      <c r="M461" s="118" t="e">
        <f>VLOOKUP($O461,#REF!,7,FALSE)</f>
        <v>#REF!</v>
      </c>
      <c r="O461" s="205" t="s">
        <v>2649</v>
      </c>
      <c r="Q461" s="893"/>
      <c r="R461" s="891"/>
    </row>
    <row r="462" spans="1:81" ht="24.6" customHeight="1" outlineLevel="2">
      <c r="A462" s="67"/>
      <c r="B462" s="237" t="s">
        <v>367</v>
      </c>
      <c r="C462" s="118">
        <v>1115.1000000000001</v>
      </c>
      <c r="D462" s="74" t="s">
        <v>14</v>
      </c>
      <c r="E462" s="60"/>
      <c r="F462" s="89"/>
      <c r="G462" s="60"/>
      <c r="H462" s="89"/>
      <c r="I462" s="89"/>
      <c r="J462" s="356"/>
      <c r="K462" s="376"/>
      <c r="L462" s="118" t="s">
        <v>3114</v>
      </c>
      <c r="M462" s="118" t="e">
        <f>VLOOKUP($O462,#REF!,7,FALSE)</f>
        <v>#REF!</v>
      </c>
      <c r="O462" s="205" t="s">
        <v>2650</v>
      </c>
      <c r="Q462" s="893"/>
      <c r="R462" s="891"/>
    </row>
    <row r="463" spans="1:81" ht="24.6" customHeight="1" outlineLevel="2">
      <c r="A463" s="67"/>
      <c r="B463" s="68" t="s">
        <v>1816</v>
      </c>
      <c r="C463" s="89"/>
      <c r="D463" s="89"/>
      <c r="E463" s="60"/>
      <c r="F463" s="66"/>
      <c r="G463" s="60"/>
      <c r="H463" s="71"/>
      <c r="I463" s="71"/>
      <c r="J463" s="222"/>
      <c r="L463" s="148"/>
      <c r="M463" s="149"/>
      <c r="O463" s="204"/>
      <c r="Q463" s="893"/>
      <c r="R463" s="891"/>
    </row>
    <row r="464" spans="1:81" ht="24.6" customHeight="1" outlineLevel="2">
      <c r="A464" s="67"/>
      <c r="B464" s="237" t="s">
        <v>1817</v>
      </c>
      <c r="C464" s="89">
        <v>381.79999999999995</v>
      </c>
      <c r="D464" s="74" t="s">
        <v>14</v>
      </c>
      <c r="E464" s="60"/>
      <c r="F464" s="89"/>
      <c r="G464" s="60"/>
      <c r="H464" s="89"/>
      <c r="I464" s="89"/>
      <c r="J464" s="356"/>
      <c r="K464" s="376"/>
      <c r="L464" s="118" t="s">
        <v>3114</v>
      </c>
      <c r="M464" s="118" t="e">
        <f>VLOOKUP($O464,#REF!,7,FALSE)</f>
        <v>#REF!</v>
      </c>
      <c r="O464" s="205" t="s">
        <v>2668</v>
      </c>
      <c r="Q464" s="893"/>
      <c r="R464" s="891"/>
    </row>
    <row r="465" spans="1:81" ht="24.6" customHeight="1" outlineLevel="2">
      <c r="A465" s="67"/>
      <c r="B465" s="68" t="s">
        <v>1691</v>
      </c>
      <c r="C465" s="118">
        <v>1</v>
      </c>
      <c r="D465" s="72" t="s">
        <v>1627</v>
      </c>
      <c r="E465" s="319"/>
      <c r="F465" s="89"/>
      <c r="G465" s="319"/>
      <c r="H465" s="89"/>
      <c r="I465" s="66"/>
      <c r="J465" s="222"/>
      <c r="L465" s="90" t="s">
        <v>3081</v>
      </c>
      <c r="M465" s="90" t="s">
        <v>3082</v>
      </c>
      <c r="O465" s="205"/>
      <c r="Q465" s="893"/>
      <c r="R465" s="891"/>
    </row>
    <row r="466" spans="1:81" ht="24.6" customHeight="1" outlineLevel="1">
      <c r="A466" s="608"/>
      <c r="B466" s="609" t="s">
        <v>165</v>
      </c>
      <c r="C466" s="544"/>
      <c r="D466" s="610"/>
      <c r="E466" s="611"/>
      <c r="F466" s="612"/>
      <c r="G466" s="611"/>
      <c r="H466" s="612"/>
      <c r="I466" s="612"/>
      <c r="J466" s="613"/>
      <c r="K466" s="357"/>
      <c r="L466" s="614"/>
      <c r="M466" s="615"/>
      <c r="N466" s="357"/>
      <c r="O466" s="616"/>
      <c r="P466" s="357"/>
      <c r="Q466" s="893"/>
      <c r="R466" s="891"/>
      <c r="S466" s="357"/>
      <c r="T466" s="357"/>
      <c r="U466" s="357"/>
      <c r="V466" s="357"/>
      <c r="W466" s="357"/>
      <c r="X466" s="357"/>
      <c r="Y466" s="357"/>
      <c r="Z466" s="357"/>
      <c r="AA466" s="357"/>
      <c r="AB466" s="357"/>
      <c r="AC466" s="357"/>
      <c r="AD466" s="357"/>
      <c r="AE466" s="357"/>
      <c r="AF466" s="357"/>
      <c r="AG466" s="357"/>
      <c r="AH466" s="357"/>
      <c r="AI466" s="357"/>
      <c r="AJ466" s="357"/>
      <c r="AK466" s="357"/>
      <c r="AL466" s="357"/>
      <c r="AM466" s="357"/>
      <c r="AN466" s="357"/>
      <c r="AO466" s="357"/>
      <c r="AP466" s="357"/>
      <c r="AQ466" s="357"/>
      <c r="AR466" s="357"/>
      <c r="AS466" s="357"/>
      <c r="AT466" s="357"/>
      <c r="AU466" s="357"/>
      <c r="AV466" s="357"/>
      <c r="AW466" s="357"/>
      <c r="AX466" s="357"/>
      <c r="AY466" s="357"/>
      <c r="AZ466" s="357"/>
      <c r="BA466" s="357"/>
      <c r="BB466" s="357"/>
      <c r="BC466" s="357"/>
      <c r="BD466" s="357"/>
      <c r="BE466" s="357"/>
      <c r="BF466" s="357"/>
      <c r="BG466" s="357"/>
      <c r="BH466" s="357"/>
      <c r="BI466" s="357"/>
      <c r="BJ466" s="357"/>
      <c r="BK466" s="357"/>
      <c r="BL466" s="357"/>
      <c r="BM466" s="357"/>
      <c r="BN466" s="357"/>
      <c r="BO466" s="357"/>
      <c r="BP466" s="357"/>
      <c r="BQ466" s="357"/>
      <c r="BR466" s="357"/>
      <c r="BS466" s="357"/>
      <c r="BT466" s="357"/>
      <c r="BU466" s="357"/>
      <c r="BV466" s="357"/>
      <c r="BW466" s="357"/>
      <c r="BX466" s="357"/>
      <c r="BY466" s="357"/>
      <c r="BZ466" s="357"/>
      <c r="CA466" s="357"/>
      <c r="CB466" s="357"/>
      <c r="CC466" s="357"/>
    </row>
    <row r="467" spans="1:81" ht="24.6" customHeight="1" outlineLevel="1">
      <c r="A467" s="227">
        <v>4.5999999999999996</v>
      </c>
      <c r="B467" s="234" t="s">
        <v>166</v>
      </c>
      <c r="C467" s="126"/>
      <c r="D467" s="236"/>
      <c r="E467" s="317"/>
      <c r="F467" s="125"/>
      <c r="G467" s="317"/>
      <c r="H467" s="125"/>
      <c r="I467" s="127"/>
      <c r="J467" s="218"/>
      <c r="L467" s="147"/>
      <c r="M467" s="147"/>
      <c r="O467" s="221"/>
      <c r="Q467" s="893"/>
      <c r="R467" s="891"/>
    </row>
    <row r="468" spans="1:81" ht="24.6" customHeight="1" outlineLevel="2">
      <c r="A468" s="67"/>
      <c r="B468" s="69" t="s">
        <v>43</v>
      </c>
      <c r="C468" s="70"/>
      <c r="D468" s="74"/>
      <c r="E468" s="318"/>
      <c r="F468" s="71"/>
      <c r="G468" s="318"/>
      <c r="H468" s="71"/>
      <c r="I468" s="58"/>
      <c r="J468" s="222"/>
      <c r="L468" s="90"/>
      <c r="M468" s="90"/>
      <c r="O468" s="205"/>
      <c r="Q468" s="893"/>
      <c r="R468" s="891"/>
    </row>
    <row r="469" spans="1:81" ht="24.6" customHeight="1" outlineLevel="2">
      <c r="A469" s="67"/>
      <c r="B469" s="69" t="s">
        <v>363</v>
      </c>
      <c r="C469" s="118">
        <v>20890</v>
      </c>
      <c r="D469" s="74" t="s">
        <v>14</v>
      </c>
      <c r="E469" s="60"/>
      <c r="F469" s="89"/>
      <c r="G469" s="60"/>
      <c r="H469" s="89"/>
      <c r="I469" s="89"/>
      <c r="J469" s="356"/>
      <c r="K469" s="376"/>
      <c r="L469" s="118" t="e">
        <f>VLOOKUP($O469,#REF!,6,FALSE)</f>
        <v>#REF!</v>
      </c>
      <c r="M469" s="118" t="e">
        <f>VLOOKUP($O469,#REF!,7,FALSE)</f>
        <v>#REF!</v>
      </c>
      <c r="O469" s="204" t="s">
        <v>2638</v>
      </c>
      <c r="Q469" s="893"/>
      <c r="R469" s="891"/>
    </row>
    <row r="470" spans="1:81" ht="24.6" customHeight="1" outlineLevel="2">
      <c r="A470" s="67"/>
      <c r="B470" s="69" t="s">
        <v>44</v>
      </c>
      <c r="C470" s="118">
        <v>3654</v>
      </c>
      <c r="D470" s="74" t="s">
        <v>14</v>
      </c>
      <c r="E470" s="60"/>
      <c r="F470" s="89"/>
      <c r="G470" s="60"/>
      <c r="H470" s="89"/>
      <c r="I470" s="89"/>
      <c r="J470" s="356"/>
      <c r="K470" s="376"/>
      <c r="L470" s="118" t="e">
        <f>VLOOKUP($O470,#REF!,6,FALSE)</f>
        <v>#REF!</v>
      </c>
      <c r="M470" s="118" t="e">
        <f>VLOOKUP($O470,#REF!,7,FALSE)</f>
        <v>#REF!</v>
      </c>
      <c r="O470" s="204" t="s">
        <v>2639</v>
      </c>
      <c r="Q470" s="893"/>
      <c r="R470" s="891"/>
    </row>
    <row r="471" spans="1:81" ht="24.6" customHeight="1" outlineLevel="2">
      <c r="A471" s="67"/>
      <c r="B471" s="69" t="s">
        <v>45</v>
      </c>
      <c r="C471" s="118">
        <v>2264.85</v>
      </c>
      <c r="D471" s="74" t="s">
        <v>14</v>
      </c>
      <c r="E471" s="60"/>
      <c r="F471" s="89"/>
      <c r="G471" s="60"/>
      <c r="H471" s="89"/>
      <c r="I471" s="89"/>
      <c r="J471" s="356"/>
      <c r="K471" s="376"/>
      <c r="L471" s="118" t="e">
        <f>VLOOKUP($O471,#REF!,6,FALSE)</f>
        <v>#REF!</v>
      </c>
      <c r="M471" s="118" t="e">
        <f>VLOOKUP($O471,#REF!,7,FALSE)</f>
        <v>#REF!</v>
      </c>
      <c r="O471" s="204" t="s">
        <v>2640</v>
      </c>
      <c r="Q471" s="893"/>
      <c r="R471" s="891"/>
    </row>
    <row r="472" spans="1:81" ht="24.6" customHeight="1" outlineLevel="2">
      <c r="A472" s="67"/>
      <c r="B472" s="69" t="s">
        <v>46</v>
      </c>
      <c r="C472" s="118">
        <v>302.40000000000003</v>
      </c>
      <c r="D472" s="74" t="s">
        <v>14</v>
      </c>
      <c r="E472" s="60"/>
      <c r="F472" s="89"/>
      <c r="G472" s="60"/>
      <c r="H472" s="89"/>
      <c r="I472" s="89"/>
      <c r="J472" s="356"/>
      <c r="K472" s="376"/>
      <c r="L472" s="118" t="e">
        <f>VLOOKUP($O472,#REF!,6,FALSE)</f>
        <v>#REF!</v>
      </c>
      <c r="M472" s="118" t="e">
        <f>VLOOKUP($O472,#REF!,7,FALSE)</f>
        <v>#REF!</v>
      </c>
      <c r="O472" s="204" t="s">
        <v>2641</v>
      </c>
      <c r="Q472" s="893"/>
      <c r="R472" s="891"/>
    </row>
    <row r="473" spans="1:81" ht="24.6" customHeight="1" outlineLevel="2">
      <c r="A473" s="67"/>
      <c r="B473" s="69" t="s">
        <v>54</v>
      </c>
      <c r="C473" s="70"/>
      <c r="D473" s="74"/>
      <c r="E473" s="318"/>
      <c r="F473" s="71"/>
      <c r="G473" s="318"/>
      <c r="H473" s="71"/>
      <c r="I473" s="58"/>
      <c r="J473" s="222"/>
      <c r="L473" s="90"/>
      <c r="M473" s="90"/>
      <c r="O473" s="205"/>
      <c r="Q473" s="893"/>
      <c r="R473" s="891"/>
    </row>
    <row r="474" spans="1:81" ht="24.6" customHeight="1" outlineLevel="2">
      <c r="A474" s="67"/>
      <c r="B474" s="69" t="s">
        <v>365</v>
      </c>
      <c r="C474" s="70">
        <v>1180</v>
      </c>
      <c r="D474" s="74" t="s">
        <v>14</v>
      </c>
      <c r="E474" s="60"/>
      <c r="F474" s="89"/>
      <c r="G474" s="60"/>
      <c r="H474" s="89"/>
      <c r="I474" s="89"/>
      <c r="J474" s="356"/>
      <c r="K474" s="376"/>
      <c r="L474" s="118" t="s">
        <v>3022</v>
      </c>
      <c r="M474" s="118" t="s">
        <v>3022</v>
      </c>
      <c r="O474" s="204" t="s">
        <v>2647</v>
      </c>
      <c r="Q474" s="893"/>
      <c r="R474" s="891"/>
    </row>
    <row r="475" spans="1:81" ht="24.6" customHeight="1" outlineLevel="2">
      <c r="A475" s="67"/>
      <c r="B475" s="68" t="s">
        <v>1692</v>
      </c>
      <c r="C475" s="118">
        <v>1</v>
      </c>
      <c r="D475" s="72" t="s">
        <v>1627</v>
      </c>
      <c r="E475" s="319"/>
      <c r="F475" s="89"/>
      <c r="G475" s="319"/>
      <c r="H475" s="89"/>
      <c r="I475" s="66"/>
      <c r="J475" s="222"/>
      <c r="L475" s="90" t="s">
        <v>3081</v>
      </c>
      <c r="M475" s="90" t="s">
        <v>3082</v>
      </c>
      <c r="O475" s="205"/>
      <c r="Q475" s="893"/>
      <c r="R475" s="891"/>
    </row>
    <row r="476" spans="1:81" ht="24.6" customHeight="1" outlineLevel="2">
      <c r="A476" s="67"/>
      <c r="B476" s="69" t="s">
        <v>59</v>
      </c>
      <c r="C476" s="70"/>
      <c r="D476" s="74"/>
      <c r="E476" s="318"/>
      <c r="F476" s="71"/>
      <c r="G476" s="318"/>
      <c r="H476" s="71"/>
      <c r="I476" s="58"/>
      <c r="J476" s="222"/>
      <c r="L476" s="90"/>
      <c r="M476" s="90"/>
      <c r="O476" s="205"/>
      <c r="Q476" s="893"/>
      <c r="R476" s="891"/>
    </row>
    <row r="477" spans="1:81" ht="24.6" customHeight="1" outlineLevel="2">
      <c r="A477" s="67"/>
      <c r="B477" s="237" t="s">
        <v>366</v>
      </c>
      <c r="C477" s="118">
        <v>8398</v>
      </c>
      <c r="D477" s="74" t="s">
        <v>14</v>
      </c>
      <c r="E477" s="60"/>
      <c r="F477" s="89"/>
      <c r="G477" s="60"/>
      <c r="H477" s="89"/>
      <c r="I477" s="89"/>
      <c r="J477" s="356"/>
      <c r="K477" s="376"/>
      <c r="L477" s="118" t="s">
        <v>3114</v>
      </c>
      <c r="M477" s="118" t="e">
        <f>VLOOKUP($O477,#REF!,7,FALSE)</f>
        <v>#REF!</v>
      </c>
      <c r="O477" s="205" t="s">
        <v>2649</v>
      </c>
      <c r="Q477" s="893"/>
      <c r="R477" s="891"/>
    </row>
    <row r="478" spans="1:81" ht="24.6" customHeight="1" outlineLevel="2">
      <c r="A478" s="67"/>
      <c r="B478" s="237" t="s">
        <v>367</v>
      </c>
      <c r="C478" s="118">
        <v>1283</v>
      </c>
      <c r="D478" s="74" t="s">
        <v>14</v>
      </c>
      <c r="E478" s="60"/>
      <c r="F478" s="89"/>
      <c r="G478" s="60"/>
      <c r="H478" s="89"/>
      <c r="I478" s="89"/>
      <c r="J478" s="356"/>
      <c r="K478" s="376"/>
      <c r="L478" s="118" t="s">
        <v>3114</v>
      </c>
      <c r="M478" s="118" t="e">
        <f>VLOOKUP($O478,#REF!,7,FALSE)</f>
        <v>#REF!</v>
      </c>
      <c r="O478" s="205" t="s">
        <v>2650</v>
      </c>
      <c r="Q478" s="893"/>
      <c r="R478" s="891"/>
    </row>
    <row r="479" spans="1:81" ht="24.6" customHeight="1" outlineLevel="2">
      <c r="A479" s="67"/>
      <c r="B479" s="68" t="s">
        <v>1816</v>
      </c>
      <c r="C479" s="89"/>
      <c r="D479" s="89"/>
      <c r="E479" s="60"/>
      <c r="F479" s="66"/>
      <c r="G479" s="60"/>
      <c r="H479" s="71"/>
      <c r="I479" s="71"/>
      <c r="J479" s="222"/>
      <c r="L479" s="148"/>
      <c r="M479" s="149"/>
      <c r="O479" s="204"/>
      <c r="Q479" s="893"/>
      <c r="R479" s="891"/>
    </row>
    <row r="480" spans="1:81" ht="24.6" customHeight="1" outlineLevel="2">
      <c r="A480" s="67"/>
      <c r="B480" s="237" t="s">
        <v>1817</v>
      </c>
      <c r="C480" s="89">
        <v>366</v>
      </c>
      <c r="D480" s="74" t="s">
        <v>14</v>
      </c>
      <c r="E480" s="60"/>
      <c r="F480" s="89"/>
      <c r="G480" s="60"/>
      <c r="H480" s="89"/>
      <c r="I480" s="89"/>
      <c r="J480" s="356"/>
      <c r="K480" s="376"/>
      <c r="L480" s="118" t="s">
        <v>3114</v>
      </c>
      <c r="M480" s="118" t="e">
        <f>VLOOKUP($O480,#REF!,7,FALSE)</f>
        <v>#REF!</v>
      </c>
      <c r="O480" s="205" t="s">
        <v>2668</v>
      </c>
      <c r="Q480" s="893"/>
      <c r="R480" s="891"/>
    </row>
    <row r="481" spans="1:81" ht="24.6" customHeight="1" outlineLevel="2">
      <c r="A481" s="67"/>
      <c r="B481" s="68" t="s">
        <v>1691</v>
      </c>
      <c r="C481" s="118">
        <v>1</v>
      </c>
      <c r="D481" s="72" t="s">
        <v>1627</v>
      </c>
      <c r="E481" s="319"/>
      <c r="F481" s="89"/>
      <c r="G481" s="319"/>
      <c r="H481" s="89"/>
      <c r="I481" s="66"/>
      <c r="J481" s="222"/>
      <c r="L481" s="90" t="s">
        <v>3081</v>
      </c>
      <c r="M481" s="90" t="s">
        <v>3082</v>
      </c>
      <c r="O481" s="205"/>
      <c r="Q481" s="893"/>
      <c r="R481" s="891"/>
    </row>
    <row r="482" spans="1:81" ht="24.6" customHeight="1" outlineLevel="1">
      <c r="A482" s="608"/>
      <c r="B482" s="609" t="s">
        <v>167</v>
      </c>
      <c r="C482" s="544"/>
      <c r="D482" s="610"/>
      <c r="E482" s="611"/>
      <c r="F482" s="612"/>
      <c r="G482" s="611"/>
      <c r="H482" s="612"/>
      <c r="I482" s="612"/>
      <c r="J482" s="613"/>
      <c r="K482" s="357"/>
      <c r="L482" s="614"/>
      <c r="M482" s="615"/>
      <c r="N482" s="357"/>
      <c r="O482" s="616"/>
      <c r="P482" s="357"/>
      <c r="Q482" s="893"/>
      <c r="R482" s="891"/>
      <c r="S482" s="357"/>
      <c r="T482" s="357"/>
      <c r="U482" s="357"/>
      <c r="V482" s="357"/>
      <c r="W482" s="357"/>
      <c r="X482" s="357"/>
      <c r="Y482" s="357"/>
      <c r="Z482" s="357"/>
      <c r="AA482" s="357"/>
      <c r="AB482" s="357"/>
      <c r="AC482" s="357"/>
      <c r="AD482" s="357"/>
      <c r="AE482" s="357"/>
      <c r="AF482" s="357"/>
      <c r="AG482" s="357"/>
      <c r="AH482" s="357"/>
      <c r="AI482" s="357"/>
      <c r="AJ482" s="357"/>
      <c r="AK482" s="357"/>
      <c r="AL482" s="357"/>
      <c r="AM482" s="357"/>
      <c r="AN482" s="357"/>
      <c r="AO482" s="357"/>
      <c r="AP482" s="357"/>
      <c r="AQ482" s="357"/>
      <c r="AR482" s="357"/>
      <c r="AS482" s="357"/>
      <c r="AT482" s="357"/>
      <c r="AU482" s="357"/>
      <c r="AV482" s="357"/>
      <c r="AW482" s="357"/>
      <c r="AX482" s="357"/>
      <c r="AY482" s="357"/>
      <c r="AZ482" s="357"/>
      <c r="BA482" s="357"/>
      <c r="BB482" s="357"/>
      <c r="BC482" s="357"/>
      <c r="BD482" s="357"/>
      <c r="BE482" s="357"/>
      <c r="BF482" s="357"/>
      <c r="BG482" s="357"/>
      <c r="BH482" s="357"/>
      <c r="BI482" s="357"/>
      <c r="BJ482" s="357"/>
      <c r="BK482" s="357"/>
      <c r="BL482" s="357"/>
      <c r="BM482" s="357"/>
      <c r="BN482" s="357"/>
      <c r="BO482" s="357"/>
      <c r="BP482" s="357"/>
      <c r="BQ482" s="357"/>
      <c r="BR482" s="357"/>
      <c r="BS482" s="357"/>
      <c r="BT482" s="357"/>
      <c r="BU482" s="357"/>
      <c r="BV482" s="357"/>
      <c r="BW482" s="357"/>
      <c r="BX482" s="357"/>
      <c r="BY482" s="357"/>
      <c r="BZ482" s="357"/>
      <c r="CA482" s="357"/>
      <c r="CB482" s="357"/>
      <c r="CC482" s="357"/>
    </row>
    <row r="483" spans="1:81" ht="24.6" customHeight="1" outlineLevel="1">
      <c r="A483" s="227">
        <v>4.7</v>
      </c>
      <c r="B483" s="234" t="s">
        <v>168</v>
      </c>
      <c r="C483" s="126"/>
      <c r="D483" s="236"/>
      <c r="E483" s="317"/>
      <c r="F483" s="125"/>
      <c r="G483" s="317"/>
      <c r="H483" s="125"/>
      <c r="I483" s="127"/>
      <c r="J483" s="218"/>
      <c r="L483" s="147"/>
      <c r="M483" s="147"/>
      <c r="O483" s="221"/>
      <c r="Q483" s="893"/>
      <c r="R483" s="891"/>
    </row>
    <row r="484" spans="1:81" ht="24.6" customHeight="1" outlineLevel="2">
      <c r="A484" s="67"/>
      <c r="B484" s="69" t="s">
        <v>43</v>
      </c>
      <c r="C484" s="70"/>
      <c r="D484" s="74"/>
      <c r="E484" s="318"/>
      <c r="F484" s="71"/>
      <c r="G484" s="318"/>
      <c r="H484" s="71"/>
      <c r="I484" s="58"/>
      <c r="J484" s="222"/>
      <c r="L484" s="90"/>
      <c r="M484" s="90"/>
      <c r="O484" s="205"/>
      <c r="Q484" s="893"/>
      <c r="R484" s="891"/>
    </row>
    <row r="485" spans="1:81" ht="24.6" customHeight="1" outlineLevel="2">
      <c r="A485" s="67"/>
      <c r="B485" s="69" t="s">
        <v>363</v>
      </c>
      <c r="C485" s="118">
        <v>9804</v>
      </c>
      <c r="D485" s="74" t="s">
        <v>14</v>
      </c>
      <c r="E485" s="60"/>
      <c r="F485" s="89"/>
      <c r="G485" s="60"/>
      <c r="H485" s="89"/>
      <c r="I485" s="89"/>
      <c r="J485" s="356"/>
      <c r="K485" s="376"/>
      <c r="L485" s="118" t="e">
        <f>VLOOKUP($O485,#REF!,6,FALSE)</f>
        <v>#REF!</v>
      </c>
      <c r="M485" s="118" t="e">
        <f>VLOOKUP($O485,#REF!,7,FALSE)</f>
        <v>#REF!</v>
      </c>
      <c r="O485" s="204" t="s">
        <v>2638</v>
      </c>
      <c r="Q485" s="893"/>
      <c r="R485" s="891"/>
    </row>
    <row r="486" spans="1:81" ht="24.6" customHeight="1" outlineLevel="2">
      <c r="A486" s="67"/>
      <c r="B486" s="69" t="s">
        <v>44</v>
      </c>
      <c r="C486" s="118">
        <v>930</v>
      </c>
      <c r="D486" s="74" t="s">
        <v>14</v>
      </c>
      <c r="E486" s="60"/>
      <c r="F486" s="89"/>
      <c r="G486" s="60"/>
      <c r="H486" s="89"/>
      <c r="I486" s="89"/>
      <c r="J486" s="356"/>
      <c r="K486" s="376"/>
      <c r="L486" s="118" t="e">
        <f>VLOOKUP($O486,#REF!,6,FALSE)</f>
        <v>#REF!</v>
      </c>
      <c r="M486" s="118" t="e">
        <f>VLOOKUP($O486,#REF!,7,FALSE)</f>
        <v>#REF!</v>
      </c>
      <c r="O486" s="204" t="s">
        <v>2639</v>
      </c>
      <c r="Q486" s="893"/>
      <c r="R486" s="891"/>
    </row>
    <row r="487" spans="1:81" ht="24.6" customHeight="1" outlineLevel="2">
      <c r="A487" s="67"/>
      <c r="B487" s="69" t="s">
        <v>46</v>
      </c>
      <c r="C487" s="118">
        <v>1159</v>
      </c>
      <c r="D487" s="74" t="s">
        <v>14</v>
      </c>
      <c r="E487" s="60"/>
      <c r="F487" s="89"/>
      <c r="G487" s="60"/>
      <c r="H487" s="89"/>
      <c r="I487" s="89"/>
      <c r="J487" s="356"/>
      <c r="K487" s="376"/>
      <c r="L487" s="118" t="e">
        <f>VLOOKUP($O487,#REF!,6,FALSE)</f>
        <v>#REF!</v>
      </c>
      <c r="M487" s="118" t="e">
        <f>VLOOKUP($O487,#REF!,7,FALSE)</f>
        <v>#REF!</v>
      </c>
      <c r="O487" s="204" t="s">
        <v>2641</v>
      </c>
      <c r="Q487" s="893"/>
      <c r="R487" s="891"/>
    </row>
    <row r="488" spans="1:81" ht="24.6" customHeight="1" outlineLevel="2">
      <c r="A488" s="67"/>
      <c r="B488" s="69" t="s">
        <v>364</v>
      </c>
      <c r="C488" s="118">
        <v>784</v>
      </c>
      <c r="D488" s="74" t="s">
        <v>14</v>
      </c>
      <c r="E488" s="60"/>
      <c r="F488" s="89"/>
      <c r="G488" s="60"/>
      <c r="H488" s="89"/>
      <c r="I488" s="89"/>
      <c r="J488" s="356"/>
      <c r="K488" s="376"/>
      <c r="L488" s="118" t="e">
        <f>VLOOKUP($O488,#REF!,6,FALSE)</f>
        <v>#REF!</v>
      </c>
      <c r="M488" s="118" t="e">
        <f>VLOOKUP($O488,#REF!,7,FALSE)</f>
        <v>#REF!</v>
      </c>
      <c r="O488" s="205" t="s">
        <v>2643</v>
      </c>
      <c r="Q488" s="893"/>
      <c r="R488" s="891"/>
    </row>
    <row r="489" spans="1:81" ht="24.6" customHeight="1" outlineLevel="2">
      <c r="A489" s="67"/>
      <c r="B489" s="69" t="s">
        <v>45</v>
      </c>
      <c r="C489" s="89">
        <v>220</v>
      </c>
      <c r="D489" s="74" t="s">
        <v>14</v>
      </c>
      <c r="E489" s="60"/>
      <c r="F489" s="89"/>
      <c r="G489" s="60"/>
      <c r="H489" s="89"/>
      <c r="I489" s="89"/>
      <c r="J489" s="356"/>
      <c r="K489" s="376"/>
      <c r="L489" s="118" t="e">
        <f>VLOOKUP($O489,#REF!,6,FALSE)</f>
        <v>#REF!</v>
      </c>
      <c r="M489" s="118" t="e">
        <f>VLOOKUP($O489,#REF!,7,FALSE)</f>
        <v>#REF!</v>
      </c>
      <c r="O489" s="204" t="s">
        <v>2640</v>
      </c>
      <c r="Q489" s="893"/>
      <c r="R489" s="891"/>
    </row>
    <row r="490" spans="1:81" ht="24.6" customHeight="1" outlineLevel="2">
      <c r="A490" s="67"/>
      <c r="B490" s="69" t="s">
        <v>54</v>
      </c>
      <c r="C490" s="70"/>
      <c r="D490" s="74"/>
      <c r="E490" s="318"/>
      <c r="F490" s="71"/>
      <c r="G490" s="318"/>
      <c r="H490" s="71"/>
      <c r="I490" s="58"/>
      <c r="J490" s="222"/>
      <c r="L490" s="90"/>
      <c r="M490" s="90"/>
      <c r="O490" s="205"/>
      <c r="Q490" s="893"/>
      <c r="R490" s="891"/>
    </row>
    <row r="491" spans="1:81" ht="24.6" customHeight="1" outlineLevel="2">
      <c r="A491" s="67"/>
      <c r="B491" s="69" t="s">
        <v>365</v>
      </c>
      <c r="C491" s="70">
        <v>936</v>
      </c>
      <c r="D491" s="74" t="s">
        <v>14</v>
      </c>
      <c r="E491" s="60"/>
      <c r="F491" s="89"/>
      <c r="G491" s="60"/>
      <c r="H491" s="89"/>
      <c r="I491" s="89"/>
      <c r="J491" s="356"/>
      <c r="K491" s="376"/>
      <c r="L491" s="118" t="s">
        <v>3022</v>
      </c>
      <c r="M491" s="118" t="s">
        <v>3022</v>
      </c>
      <c r="O491" s="204" t="s">
        <v>2647</v>
      </c>
      <c r="Q491" s="893"/>
      <c r="R491" s="891"/>
    </row>
    <row r="492" spans="1:81" ht="24.6" customHeight="1" outlineLevel="2">
      <c r="A492" s="67"/>
      <c r="B492" s="68" t="s">
        <v>1692</v>
      </c>
      <c r="C492" s="118">
        <v>1</v>
      </c>
      <c r="D492" s="72" t="s">
        <v>1627</v>
      </c>
      <c r="E492" s="319"/>
      <c r="F492" s="89"/>
      <c r="G492" s="319"/>
      <c r="H492" s="89"/>
      <c r="I492" s="66"/>
      <c r="J492" s="222"/>
      <c r="L492" s="90" t="s">
        <v>3081</v>
      </c>
      <c r="M492" s="90" t="s">
        <v>3082</v>
      </c>
      <c r="O492" s="205"/>
      <c r="Q492" s="893"/>
      <c r="R492" s="891"/>
    </row>
    <row r="493" spans="1:81" ht="24.6" customHeight="1" outlineLevel="2">
      <c r="A493" s="67"/>
      <c r="B493" s="69" t="s">
        <v>59</v>
      </c>
      <c r="C493" s="70"/>
      <c r="D493" s="74"/>
      <c r="E493" s="318"/>
      <c r="F493" s="71"/>
      <c r="G493" s="318"/>
      <c r="H493" s="71"/>
      <c r="I493" s="58"/>
      <c r="J493" s="222"/>
      <c r="L493" s="90"/>
      <c r="M493" s="90"/>
      <c r="O493" s="205"/>
      <c r="Q493" s="893"/>
      <c r="R493" s="891"/>
    </row>
    <row r="494" spans="1:81" ht="24.6" customHeight="1" outlineLevel="2">
      <c r="A494" s="67"/>
      <c r="B494" s="237" t="s">
        <v>366</v>
      </c>
      <c r="C494" s="118">
        <v>4049</v>
      </c>
      <c r="D494" s="74" t="s">
        <v>14</v>
      </c>
      <c r="E494" s="60"/>
      <c r="F494" s="89"/>
      <c r="G494" s="60"/>
      <c r="H494" s="89"/>
      <c r="I494" s="89"/>
      <c r="J494" s="356"/>
      <c r="K494" s="376"/>
      <c r="L494" s="118" t="s">
        <v>3114</v>
      </c>
      <c r="M494" s="118" t="e">
        <f>VLOOKUP($O494,#REF!,7,FALSE)</f>
        <v>#REF!</v>
      </c>
      <c r="O494" s="205" t="s">
        <v>2649</v>
      </c>
      <c r="Q494" s="893"/>
      <c r="R494" s="891"/>
    </row>
    <row r="495" spans="1:81" ht="24.6" customHeight="1" outlineLevel="2">
      <c r="A495" s="67"/>
      <c r="B495" s="237" t="s">
        <v>367</v>
      </c>
      <c r="C495" s="118">
        <v>501</v>
      </c>
      <c r="D495" s="74" t="s">
        <v>14</v>
      </c>
      <c r="E495" s="60"/>
      <c r="F495" s="89"/>
      <c r="G495" s="60"/>
      <c r="H495" s="89"/>
      <c r="I495" s="89"/>
      <c r="J495" s="356"/>
      <c r="K495" s="376"/>
      <c r="L495" s="118" t="s">
        <v>3114</v>
      </c>
      <c r="M495" s="118" t="e">
        <f>VLOOKUP($O495,#REF!,7,FALSE)</f>
        <v>#REF!</v>
      </c>
      <c r="O495" s="205" t="s">
        <v>2650</v>
      </c>
      <c r="Q495" s="893"/>
      <c r="R495" s="891"/>
    </row>
    <row r="496" spans="1:81" ht="24.6" customHeight="1" outlineLevel="2">
      <c r="A496" s="67"/>
      <c r="B496" s="237" t="s">
        <v>370</v>
      </c>
      <c r="C496" s="118">
        <v>154</v>
      </c>
      <c r="D496" s="74" t="s">
        <v>14</v>
      </c>
      <c r="E496" s="60"/>
      <c r="F496" s="89"/>
      <c r="G496" s="60"/>
      <c r="H496" s="89"/>
      <c r="I496" s="89"/>
      <c r="J496" s="356"/>
      <c r="K496" s="376"/>
      <c r="L496" s="118" t="s">
        <v>3114</v>
      </c>
      <c r="M496" s="118" t="e">
        <f>VLOOKUP($O496,#REF!,7,FALSE)</f>
        <v>#REF!</v>
      </c>
      <c r="O496" s="205" t="s">
        <v>2653</v>
      </c>
      <c r="Q496" s="893"/>
      <c r="R496" s="891"/>
    </row>
    <row r="497" spans="1:81" ht="24.6" customHeight="1" outlineLevel="2">
      <c r="A497" s="67"/>
      <c r="B497" s="68" t="s">
        <v>1816</v>
      </c>
      <c r="C497" s="89"/>
      <c r="D497" s="89"/>
      <c r="E497" s="60"/>
      <c r="F497" s="66"/>
      <c r="G497" s="60"/>
      <c r="H497" s="71"/>
      <c r="I497" s="71"/>
      <c r="J497" s="222"/>
      <c r="L497" s="148"/>
      <c r="M497" s="149"/>
      <c r="O497" s="204"/>
      <c r="Q497" s="893"/>
      <c r="R497" s="891"/>
    </row>
    <row r="498" spans="1:81" ht="24.6" customHeight="1" outlineLevel="2">
      <c r="A498" s="67"/>
      <c r="B498" s="237" t="s">
        <v>1817</v>
      </c>
      <c r="C498" s="89">
        <v>106</v>
      </c>
      <c r="D498" s="74" t="s">
        <v>14</v>
      </c>
      <c r="E498" s="60"/>
      <c r="F498" s="89"/>
      <c r="G498" s="60"/>
      <c r="H498" s="89"/>
      <c r="I498" s="89"/>
      <c r="J498" s="356"/>
      <c r="K498" s="376"/>
      <c r="L498" s="118" t="s">
        <v>3114</v>
      </c>
      <c r="M498" s="118" t="e">
        <f>VLOOKUP($O498,#REF!,7,FALSE)</f>
        <v>#REF!</v>
      </c>
      <c r="O498" s="205" t="s">
        <v>2668</v>
      </c>
      <c r="Q498" s="893"/>
      <c r="R498" s="891"/>
    </row>
    <row r="499" spans="1:81" ht="24.6" customHeight="1" outlineLevel="2">
      <c r="A499" s="67"/>
      <c r="B499" s="68" t="s">
        <v>1691</v>
      </c>
      <c r="C499" s="118">
        <v>1</v>
      </c>
      <c r="D499" s="72" t="s">
        <v>1627</v>
      </c>
      <c r="E499" s="319"/>
      <c r="F499" s="89"/>
      <c r="G499" s="319"/>
      <c r="H499" s="89"/>
      <c r="I499" s="66"/>
      <c r="J499" s="222"/>
      <c r="L499" s="90" t="s">
        <v>3081</v>
      </c>
      <c r="M499" s="90" t="s">
        <v>3082</v>
      </c>
      <c r="O499" s="205"/>
      <c r="Q499" s="893"/>
      <c r="R499" s="891"/>
    </row>
    <row r="500" spans="1:81" ht="24.6" customHeight="1" outlineLevel="1">
      <c r="A500" s="608"/>
      <c r="B500" s="609" t="s">
        <v>169</v>
      </c>
      <c r="C500" s="544"/>
      <c r="D500" s="610"/>
      <c r="E500" s="611"/>
      <c r="F500" s="612"/>
      <c r="G500" s="611"/>
      <c r="H500" s="612"/>
      <c r="I500" s="612"/>
      <c r="J500" s="613"/>
      <c r="K500" s="357"/>
      <c r="L500" s="614"/>
      <c r="M500" s="615"/>
      <c r="N500" s="357"/>
      <c r="O500" s="616"/>
      <c r="P500" s="357"/>
      <c r="Q500" s="893"/>
      <c r="R500" s="891"/>
      <c r="S500" s="357"/>
      <c r="T500" s="357"/>
      <c r="U500" s="357"/>
      <c r="V500" s="357"/>
      <c r="W500" s="357"/>
      <c r="X500" s="357"/>
      <c r="Y500" s="357"/>
      <c r="Z500" s="357"/>
      <c r="AA500" s="357"/>
      <c r="AB500" s="357"/>
      <c r="AC500" s="357"/>
      <c r="AD500" s="357"/>
      <c r="AE500" s="357"/>
      <c r="AF500" s="357"/>
      <c r="AG500" s="357"/>
      <c r="AH500" s="357"/>
      <c r="AI500" s="357"/>
      <c r="AJ500" s="357"/>
      <c r="AK500" s="357"/>
      <c r="AL500" s="357"/>
      <c r="AM500" s="357"/>
      <c r="AN500" s="357"/>
      <c r="AO500" s="357"/>
      <c r="AP500" s="357"/>
      <c r="AQ500" s="357"/>
      <c r="AR500" s="357"/>
      <c r="AS500" s="357"/>
      <c r="AT500" s="357"/>
      <c r="AU500" s="357"/>
      <c r="AV500" s="357"/>
      <c r="AW500" s="357"/>
      <c r="AX500" s="357"/>
      <c r="AY500" s="357"/>
      <c r="AZ500" s="357"/>
      <c r="BA500" s="357"/>
      <c r="BB500" s="357"/>
      <c r="BC500" s="357"/>
      <c r="BD500" s="357"/>
      <c r="BE500" s="357"/>
      <c r="BF500" s="357"/>
      <c r="BG500" s="357"/>
      <c r="BH500" s="357"/>
      <c r="BI500" s="357"/>
      <c r="BJ500" s="357"/>
      <c r="BK500" s="357"/>
      <c r="BL500" s="357"/>
      <c r="BM500" s="357"/>
      <c r="BN500" s="357"/>
      <c r="BO500" s="357"/>
      <c r="BP500" s="357"/>
      <c r="BQ500" s="357"/>
      <c r="BR500" s="357"/>
      <c r="BS500" s="357"/>
      <c r="BT500" s="357"/>
      <c r="BU500" s="357"/>
      <c r="BV500" s="357"/>
      <c r="BW500" s="357"/>
      <c r="BX500" s="357"/>
      <c r="BY500" s="357"/>
      <c r="BZ500" s="357"/>
      <c r="CA500" s="357"/>
      <c r="CB500" s="357"/>
      <c r="CC500" s="357"/>
    </row>
    <row r="501" spans="1:81" ht="24.6" customHeight="1" outlineLevel="1">
      <c r="A501" s="227">
        <v>4.8</v>
      </c>
      <c r="B501" s="234" t="s">
        <v>170</v>
      </c>
      <c r="C501" s="126"/>
      <c r="D501" s="236"/>
      <c r="E501" s="317"/>
      <c r="F501" s="125"/>
      <c r="G501" s="317"/>
      <c r="H501" s="125"/>
      <c r="I501" s="127"/>
      <c r="J501" s="218"/>
      <c r="L501" s="147"/>
      <c r="M501" s="147"/>
      <c r="O501" s="221"/>
      <c r="Q501" s="893"/>
      <c r="R501" s="891"/>
    </row>
    <row r="502" spans="1:81" ht="24.6" customHeight="1" outlineLevel="2">
      <c r="A502" s="67"/>
      <c r="B502" s="69" t="s">
        <v>43</v>
      </c>
      <c r="C502" s="70"/>
      <c r="D502" s="74"/>
      <c r="E502" s="318"/>
      <c r="F502" s="71"/>
      <c r="G502" s="318"/>
      <c r="H502" s="71"/>
      <c r="I502" s="58"/>
      <c r="J502" s="222"/>
      <c r="L502" s="90"/>
      <c r="M502" s="90"/>
      <c r="O502" s="205"/>
      <c r="Q502" s="893"/>
      <c r="R502" s="891"/>
    </row>
    <row r="503" spans="1:81" ht="24.6" customHeight="1" outlineLevel="2">
      <c r="A503" s="67"/>
      <c r="B503" s="69" t="s">
        <v>44</v>
      </c>
      <c r="C503" s="89">
        <v>478</v>
      </c>
      <c r="D503" s="74" t="s">
        <v>14</v>
      </c>
      <c r="E503" s="60"/>
      <c r="F503" s="89"/>
      <c r="G503" s="60"/>
      <c r="H503" s="89"/>
      <c r="I503" s="89"/>
      <c r="J503" s="356"/>
      <c r="K503" s="376"/>
      <c r="L503" s="118" t="s">
        <v>3022</v>
      </c>
      <c r="M503" s="118" t="s">
        <v>3022</v>
      </c>
      <c r="O503" s="204" t="s">
        <v>2639</v>
      </c>
      <c r="Q503" s="893"/>
      <c r="R503" s="891"/>
    </row>
    <row r="504" spans="1:81" ht="24.6" customHeight="1" outlineLevel="2">
      <c r="A504" s="67"/>
      <c r="B504" s="69" t="s">
        <v>46</v>
      </c>
      <c r="C504" s="89">
        <v>1070</v>
      </c>
      <c r="D504" s="74" t="s">
        <v>14</v>
      </c>
      <c r="E504" s="60"/>
      <c r="F504" s="89"/>
      <c r="G504" s="60"/>
      <c r="H504" s="89"/>
      <c r="I504" s="89"/>
      <c r="J504" s="356"/>
      <c r="K504" s="376"/>
      <c r="L504" s="118" t="s">
        <v>3022</v>
      </c>
      <c r="M504" s="118" t="s">
        <v>3022</v>
      </c>
      <c r="O504" s="204" t="s">
        <v>2641</v>
      </c>
      <c r="Q504" s="893"/>
      <c r="R504" s="891"/>
    </row>
    <row r="505" spans="1:81" ht="24.6" customHeight="1" outlineLevel="2">
      <c r="A505" s="67"/>
      <c r="B505" s="69" t="s">
        <v>364</v>
      </c>
      <c r="C505" s="89">
        <v>614</v>
      </c>
      <c r="D505" s="74" t="s">
        <v>14</v>
      </c>
      <c r="E505" s="60"/>
      <c r="F505" s="89"/>
      <c r="G505" s="60"/>
      <c r="H505" s="89"/>
      <c r="I505" s="89"/>
      <c r="J505" s="356"/>
      <c r="K505" s="376"/>
      <c r="L505" s="118" t="s">
        <v>3022</v>
      </c>
      <c r="M505" s="118" t="s">
        <v>3022</v>
      </c>
      <c r="O505" s="205" t="s">
        <v>2643</v>
      </c>
      <c r="Q505" s="893"/>
      <c r="R505" s="891"/>
    </row>
    <row r="506" spans="1:81" ht="24.6" customHeight="1" outlineLevel="2">
      <c r="A506" s="67"/>
      <c r="B506" s="68" t="s">
        <v>1692</v>
      </c>
      <c r="C506" s="118">
        <v>1</v>
      </c>
      <c r="D506" s="72" t="s">
        <v>1627</v>
      </c>
      <c r="E506" s="319"/>
      <c r="F506" s="89"/>
      <c r="G506" s="319"/>
      <c r="H506" s="89"/>
      <c r="I506" s="66"/>
      <c r="J506" s="222"/>
      <c r="L506" s="118" t="s">
        <v>3022</v>
      </c>
      <c r="M506" s="118" t="s">
        <v>3022</v>
      </c>
      <c r="O506" s="205"/>
      <c r="Q506" s="893"/>
      <c r="R506" s="891"/>
    </row>
    <row r="507" spans="1:81" ht="24.6" customHeight="1" outlineLevel="2">
      <c r="A507" s="67"/>
      <c r="B507" s="69" t="s">
        <v>59</v>
      </c>
      <c r="C507" s="70"/>
      <c r="D507" s="74"/>
      <c r="E507" s="318"/>
      <c r="F507" s="71"/>
      <c r="G507" s="318"/>
      <c r="H507" s="71"/>
      <c r="I507" s="58"/>
      <c r="J507" s="222"/>
      <c r="L507" s="90"/>
      <c r="M507" s="90"/>
      <c r="O507" s="205"/>
      <c r="Q507" s="893"/>
      <c r="R507" s="891"/>
    </row>
    <row r="508" spans="1:81" ht="24.6" customHeight="1" outlineLevel="2">
      <c r="A508" s="67"/>
      <c r="B508" s="237" t="s">
        <v>367</v>
      </c>
      <c r="C508" s="89">
        <v>478</v>
      </c>
      <c r="D508" s="74" t="s">
        <v>14</v>
      </c>
      <c r="E508" s="60"/>
      <c r="F508" s="89"/>
      <c r="G508" s="60"/>
      <c r="H508" s="89"/>
      <c r="I508" s="89"/>
      <c r="J508" s="356"/>
      <c r="K508" s="376"/>
      <c r="L508" s="118" t="s">
        <v>3022</v>
      </c>
      <c r="M508" s="118" t="s">
        <v>3022</v>
      </c>
      <c r="O508" s="205" t="s">
        <v>2650</v>
      </c>
      <c r="Q508" s="893"/>
      <c r="R508" s="891"/>
    </row>
    <row r="509" spans="1:81" ht="24.6" customHeight="1" outlineLevel="2">
      <c r="A509" s="67"/>
      <c r="B509" s="237" t="s">
        <v>370</v>
      </c>
      <c r="C509" s="89">
        <v>113</v>
      </c>
      <c r="D509" s="74" t="s">
        <v>14</v>
      </c>
      <c r="E509" s="60"/>
      <c r="F509" s="89"/>
      <c r="G509" s="60"/>
      <c r="H509" s="89"/>
      <c r="I509" s="89"/>
      <c r="J509" s="356"/>
      <c r="K509" s="376"/>
      <c r="L509" s="118" t="s">
        <v>3022</v>
      </c>
      <c r="M509" s="118" t="s">
        <v>3022</v>
      </c>
      <c r="O509" s="205" t="s">
        <v>2653</v>
      </c>
      <c r="Q509" s="893"/>
      <c r="R509" s="891"/>
    </row>
    <row r="510" spans="1:81" ht="24.6" customHeight="1" outlineLevel="2">
      <c r="A510" s="67"/>
      <c r="B510" s="68" t="s">
        <v>1816</v>
      </c>
      <c r="C510" s="70"/>
      <c r="D510" s="74"/>
      <c r="E510" s="319"/>
      <c r="F510" s="71"/>
      <c r="G510" s="319"/>
      <c r="H510" s="71"/>
      <c r="I510" s="71"/>
      <c r="J510" s="222"/>
      <c r="L510" s="148"/>
      <c r="M510" s="149"/>
      <c r="O510" s="204"/>
      <c r="Q510" s="893"/>
      <c r="R510" s="891"/>
    </row>
    <row r="511" spans="1:81" ht="24.6" customHeight="1" outlineLevel="2">
      <c r="A511" s="67"/>
      <c r="B511" s="68" t="s">
        <v>1691</v>
      </c>
      <c r="C511" s="118">
        <v>1</v>
      </c>
      <c r="D511" s="72" t="s">
        <v>1627</v>
      </c>
      <c r="E511" s="319"/>
      <c r="F511" s="89"/>
      <c r="G511" s="319"/>
      <c r="H511" s="89"/>
      <c r="I511" s="66"/>
      <c r="J511" s="222"/>
      <c r="L511" s="118" t="s">
        <v>3022</v>
      </c>
      <c r="M511" s="118" t="s">
        <v>3022</v>
      </c>
      <c r="O511" s="205"/>
      <c r="Q511" s="893"/>
      <c r="R511" s="891"/>
    </row>
    <row r="512" spans="1:81" ht="24.6" customHeight="1" outlineLevel="1">
      <c r="A512" s="608"/>
      <c r="B512" s="609" t="s">
        <v>171</v>
      </c>
      <c r="C512" s="544"/>
      <c r="D512" s="610"/>
      <c r="E512" s="611"/>
      <c r="F512" s="612"/>
      <c r="G512" s="611"/>
      <c r="H512" s="612"/>
      <c r="I512" s="612"/>
      <c r="J512" s="613"/>
      <c r="K512" s="357"/>
      <c r="L512" s="614"/>
      <c r="M512" s="615"/>
      <c r="N512" s="357"/>
      <c r="O512" s="616"/>
      <c r="P512" s="357"/>
      <c r="Q512" s="893"/>
      <c r="R512" s="891"/>
      <c r="S512" s="357"/>
      <c r="T512" s="357"/>
      <c r="U512" s="357"/>
      <c r="V512" s="357"/>
      <c r="W512" s="357"/>
      <c r="X512" s="357"/>
      <c r="Y512" s="357"/>
      <c r="Z512" s="357"/>
      <c r="AA512" s="357"/>
      <c r="AB512" s="357"/>
      <c r="AC512" s="357"/>
      <c r="AD512" s="357"/>
      <c r="AE512" s="357"/>
      <c r="AF512" s="357"/>
      <c r="AG512" s="357"/>
      <c r="AH512" s="357"/>
      <c r="AI512" s="357"/>
      <c r="AJ512" s="357"/>
      <c r="AK512" s="357"/>
      <c r="AL512" s="357"/>
      <c r="AM512" s="357"/>
      <c r="AN512" s="357"/>
      <c r="AO512" s="357"/>
      <c r="AP512" s="357"/>
      <c r="AQ512" s="357"/>
      <c r="AR512" s="357"/>
      <c r="AS512" s="357"/>
      <c r="AT512" s="357"/>
      <c r="AU512" s="357"/>
      <c r="AV512" s="357"/>
      <c r="AW512" s="357"/>
      <c r="AX512" s="357"/>
      <c r="AY512" s="357"/>
      <c r="AZ512" s="357"/>
      <c r="BA512" s="357"/>
      <c r="BB512" s="357"/>
      <c r="BC512" s="357"/>
      <c r="BD512" s="357"/>
      <c r="BE512" s="357"/>
      <c r="BF512" s="357"/>
      <c r="BG512" s="357"/>
      <c r="BH512" s="357"/>
      <c r="BI512" s="357"/>
      <c r="BJ512" s="357"/>
      <c r="BK512" s="357"/>
      <c r="BL512" s="357"/>
      <c r="BM512" s="357"/>
      <c r="BN512" s="357"/>
      <c r="BO512" s="357"/>
      <c r="BP512" s="357"/>
      <c r="BQ512" s="357"/>
      <c r="BR512" s="357"/>
      <c r="BS512" s="357"/>
      <c r="BT512" s="357"/>
      <c r="BU512" s="357"/>
      <c r="BV512" s="357"/>
      <c r="BW512" s="357"/>
      <c r="BX512" s="357"/>
      <c r="BY512" s="357"/>
      <c r="BZ512" s="357"/>
      <c r="CA512" s="357"/>
      <c r="CB512" s="357"/>
      <c r="CC512" s="357"/>
    </row>
    <row r="513" spans="1:81" ht="24.6" customHeight="1" outlineLevel="1">
      <c r="A513" s="227">
        <v>4.9000000000000004</v>
      </c>
      <c r="B513" s="234" t="s">
        <v>383</v>
      </c>
      <c r="C513" s="126"/>
      <c r="D513" s="236"/>
      <c r="E513" s="317"/>
      <c r="F513" s="125"/>
      <c r="G513" s="317"/>
      <c r="H513" s="125"/>
      <c r="I513" s="127"/>
      <c r="J513" s="218"/>
      <c r="L513" s="147"/>
      <c r="M513" s="147"/>
      <c r="O513" s="221"/>
      <c r="Q513" s="893"/>
      <c r="R513" s="891"/>
    </row>
    <row r="514" spans="1:81" ht="24.6" customHeight="1" outlineLevel="2">
      <c r="A514" s="67"/>
      <c r="B514" s="69" t="s">
        <v>43</v>
      </c>
      <c r="C514" s="70"/>
      <c r="D514" s="74"/>
      <c r="E514" s="318"/>
      <c r="F514" s="71"/>
      <c r="G514" s="318"/>
      <c r="H514" s="71"/>
      <c r="I514" s="58"/>
      <c r="J514" s="222"/>
      <c r="L514" s="90"/>
      <c r="M514" s="90"/>
      <c r="O514" s="205"/>
      <c r="Q514" s="893"/>
      <c r="R514" s="891"/>
    </row>
    <row r="515" spans="1:81" ht="24.6" customHeight="1" outlineLevel="2">
      <c r="A515" s="67"/>
      <c r="B515" s="69" t="s">
        <v>363</v>
      </c>
      <c r="C515" s="118">
        <v>11497</v>
      </c>
      <c r="D515" s="74" t="s">
        <v>14</v>
      </c>
      <c r="E515" s="60"/>
      <c r="F515" s="89"/>
      <c r="G515" s="60"/>
      <c r="H515" s="89"/>
      <c r="I515" s="89"/>
      <c r="J515" s="356"/>
      <c r="K515" s="376"/>
      <c r="L515" s="118" t="s">
        <v>3022</v>
      </c>
      <c r="M515" s="118" t="s">
        <v>3022</v>
      </c>
      <c r="O515" s="204" t="s">
        <v>2638</v>
      </c>
      <c r="Q515" s="893"/>
      <c r="R515" s="891"/>
    </row>
    <row r="516" spans="1:81" ht="24.6" customHeight="1" outlineLevel="2">
      <c r="A516" s="67"/>
      <c r="B516" s="69" t="s">
        <v>44</v>
      </c>
      <c r="C516" s="118">
        <v>1018</v>
      </c>
      <c r="D516" s="74" t="s">
        <v>14</v>
      </c>
      <c r="E516" s="60"/>
      <c r="F516" s="89"/>
      <c r="G516" s="60"/>
      <c r="H516" s="89"/>
      <c r="I516" s="89"/>
      <c r="J516" s="356"/>
      <c r="K516" s="376"/>
      <c r="L516" s="118" t="s">
        <v>3022</v>
      </c>
      <c r="M516" s="118" t="s">
        <v>3022</v>
      </c>
      <c r="O516" s="204" t="s">
        <v>2639</v>
      </c>
      <c r="Q516" s="893"/>
      <c r="R516" s="891"/>
    </row>
    <row r="517" spans="1:81" ht="24.6" customHeight="1" outlineLevel="2">
      <c r="A517" s="67"/>
      <c r="B517" s="69" t="s">
        <v>46</v>
      </c>
      <c r="C517" s="118">
        <v>1070</v>
      </c>
      <c r="D517" s="74" t="s">
        <v>14</v>
      </c>
      <c r="E517" s="60"/>
      <c r="F517" s="89"/>
      <c r="G517" s="60"/>
      <c r="H517" s="89"/>
      <c r="I517" s="89"/>
      <c r="J517" s="356"/>
      <c r="K517" s="376"/>
      <c r="L517" s="118" t="s">
        <v>3022</v>
      </c>
      <c r="M517" s="118" t="s">
        <v>3022</v>
      </c>
      <c r="O517" s="204" t="s">
        <v>2641</v>
      </c>
      <c r="Q517" s="893"/>
      <c r="R517" s="891"/>
    </row>
    <row r="518" spans="1:81" ht="24.6" customHeight="1" outlineLevel="2">
      <c r="A518" s="67"/>
      <c r="B518" s="69" t="s">
        <v>364</v>
      </c>
      <c r="C518" s="118">
        <v>614</v>
      </c>
      <c r="D518" s="74" t="s">
        <v>14</v>
      </c>
      <c r="E518" s="60"/>
      <c r="F518" s="89"/>
      <c r="G518" s="60"/>
      <c r="H518" s="89"/>
      <c r="I518" s="89"/>
      <c r="J518" s="356"/>
      <c r="K518" s="376"/>
      <c r="L518" s="118" t="s">
        <v>3022</v>
      </c>
      <c r="M518" s="118" t="s">
        <v>3022</v>
      </c>
      <c r="O518" s="205" t="s">
        <v>2643</v>
      </c>
      <c r="Q518" s="893"/>
      <c r="R518" s="891"/>
    </row>
    <row r="519" spans="1:81" ht="24.6" customHeight="1" outlineLevel="2">
      <c r="A519" s="67"/>
      <c r="B519" s="69" t="s">
        <v>54</v>
      </c>
      <c r="C519" s="70"/>
      <c r="D519" s="74"/>
      <c r="E519" s="318"/>
      <c r="F519" s="71"/>
      <c r="G519" s="318"/>
      <c r="H519" s="71"/>
      <c r="I519" s="58"/>
      <c r="J519" s="222"/>
      <c r="L519" s="90"/>
      <c r="M519" s="90"/>
      <c r="O519" s="205"/>
      <c r="Q519" s="893"/>
      <c r="R519" s="891"/>
    </row>
    <row r="520" spans="1:81" ht="24.6" customHeight="1" outlineLevel="2">
      <c r="A520" s="67"/>
      <c r="B520" s="69" t="s">
        <v>365</v>
      </c>
      <c r="C520" s="89">
        <v>954</v>
      </c>
      <c r="D520" s="74" t="s">
        <v>14</v>
      </c>
      <c r="E520" s="60"/>
      <c r="F520" s="89"/>
      <c r="G520" s="60"/>
      <c r="H520" s="89"/>
      <c r="I520" s="89"/>
      <c r="J520" s="356"/>
      <c r="K520" s="376"/>
      <c r="L520" s="118" t="s">
        <v>3022</v>
      </c>
      <c r="M520" s="118" t="s">
        <v>3022</v>
      </c>
      <c r="O520" s="204" t="s">
        <v>2647</v>
      </c>
      <c r="Q520" s="893"/>
      <c r="R520" s="891"/>
    </row>
    <row r="521" spans="1:81" ht="24.6" customHeight="1" outlineLevel="2">
      <c r="A521" s="67"/>
      <c r="B521" s="68" t="s">
        <v>1692</v>
      </c>
      <c r="C521" s="118">
        <v>1</v>
      </c>
      <c r="D521" s="72" t="s">
        <v>1627</v>
      </c>
      <c r="E521" s="319"/>
      <c r="F521" s="89"/>
      <c r="G521" s="319"/>
      <c r="H521" s="89"/>
      <c r="I521" s="66"/>
      <c r="J521" s="222"/>
      <c r="L521" s="118" t="s">
        <v>3022</v>
      </c>
      <c r="M521" s="118" t="s">
        <v>3022</v>
      </c>
      <c r="O521" s="205"/>
      <c r="Q521" s="893"/>
      <c r="R521" s="891"/>
    </row>
    <row r="522" spans="1:81" ht="24.6" customHeight="1" outlineLevel="2">
      <c r="A522" s="67"/>
      <c r="B522" s="69" t="s">
        <v>59</v>
      </c>
      <c r="C522" s="70"/>
      <c r="D522" s="74"/>
      <c r="E522" s="318"/>
      <c r="F522" s="71"/>
      <c r="G522" s="318"/>
      <c r="H522" s="71"/>
      <c r="I522" s="58"/>
      <c r="J522" s="222"/>
      <c r="L522" s="90"/>
      <c r="M522" s="90"/>
      <c r="O522" s="205"/>
      <c r="Q522" s="893"/>
      <c r="R522" s="891"/>
    </row>
    <row r="523" spans="1:81" ht="24.6" customHeight="1" outlineLevel="2">
      <c r="A523" s="67"/>
      <c r="B523" s="237" t="s">
        <v>366</v>
      </c>
      <c r="C523" s="118">
        <v>4330</v>
      </c>
      <c r="D523" s="74" t="s">
        <v>14</v>
      </c>
      <c r="E523" s="60"/>
      <c r="F523" s="89"/>
      <c r="G523" s="60"/>
      <c r="H523" s="89"/>
      <c r="I523" s="89"/>
      <c r="J523" s="356"/>
      <c r="K523" s="376"/>
      <c r="L523" s="118" t="s">
        <v>3022</v>
      </c>
      <c r="M523" s="118" t="s">
        <v>3022</v>
      </c>
      <c r="O523" s="205" t="s">
        <v>2649</v>
      </c>
      <c r="Q523" s="893"/>
      <c r="R523" s="891"/>
    </row>
    <row r="524" spans="1:81" ht="24.6" customHeight="1" outlineLevel="2">
      <c r="A524" s="67"/>
      <c r="B524" s="237" t="s">
        <v>367</v>
      </c>
      <c r="C524" s="118">
        <v>478</v>
      </c>
      <c r="D524" s="74" t="s">
        <v>14</v>
      </c>
      <c r="E524" s="60"/>
      <c r="F524" s="89"/>
      <c r="G524" s="60"/>
      <c r="H524" s="89"/>
      <c r="I524" s="89"/>
      <c r="J524" s="356"/>
      <c r="K524" s="376"/>
      <c r="L524" s="118" t="s">
        <v>3022</v>
      </c>
      <c r="M524" s="118" t="s">
        <v>3022</v>
      </c>
      <c r="O524" s="205" t="s">
        <v>2650</v>
      </c>
      <c r="Q524" s="893"/>
      <c r="R524" s="891"/>
    </row>
    <row r="525" spans="1:81" ht="24.6" customHeight="1" outlineLevel="2">
      <c r="A525" s="67"/>
      <c r="B525" s="237" t="s">
        <v>370</v>
      </c>
      <c r="C525" s="118">
        <v>113</v>
      </c>
      <c r="D525" s="74" t="s">
        <v>14</v>
      </c>
      <c r="E525" s="60"/>
      <c r="F525" s="89"/>
      <c r="G525" s="60"/>
      <c r="H525" s="89"/>
      <c r="I525" s="89"/>
      <c r="J525" s="356"/>
      <c r="K525" s="376"/>
      <c r="L525" s="118" t="s">
        <v>3022</v>
      </c>
      <c r="M525" s="118" t="s">
        <v>3022</v>
      </c>
      <c r="O525" s="205" t="s">
        <v>2653</v>
      </c>
      <c r="Q525" s="893"/>
      <c r="R525" s="891"/>
    </row>
    <row r="526" spans="1:81" ht="24.6" customHeight="1" outlineLevel="2">
      <c r="A526" s="67"/>
      <c r="B526" s="68" t="s">
        <v>1816</v>
      </c>
      <c r="C526" s="70"/>
      <c r="D526" s="74"/>
      <c r="E526" s="319"/>
      <c r="F526" s="71"/>
      <c r="G526" s="319"/>
      <c r="H526" s="71"/>
      <c r="I526" s="71"/>
      <c r="J526" s="222"/>
      <c r="L526" s="148"/>
      <c r="M526" s="149"/>
      <c r="O526" s="204"/>
      <c r="Q526" s="893"/>
      <c r="R526" s="891"/>
    </row>
    <row r="527" spans="1:81" ht="24.6" customHeight="1" outlineLevel="2">
      <c r="A527" s="67"/>
      <c r="B527" s="68" t="s">
        <v>1691</v>
      </c>
      <c r="C527" s="118">
        <v>1</v>
      </c>
      <c r="D527" s="72" t="s">
        <v>1627</v>
      </c>
      <c r="E527" s="319"/>
      <c r="F527" s="89"/>
      <c r="G527" s="319"/>
      <c r="H527" s="89"/>
      <c r="I527" s="66"/>
      <c r="J527" s="222"/>
      <c r="L527" s="118" t="s">
        <v>3022</v>
      </c>
      <c r="M527" s="118" t="s">
        <v>3022</v>
      </c>
      <c r="O527" s="205"/>
      <c r="Q527" s="893"/>
      <c r="R527" s="891"/>
    </row>
    <row r="528" spans="1:81" ht="24.6" customHeight="1" outlineLevel="1">
      <c r="A528" s="608"/>
      <c r="B528" s="609" t="s">
        <v>172</v>
      </c>
      <c r="C528" s="544"/>
      <c r="D528" s="610"/>
      <c r="E528" s="611"/>
      <c r="F528" s="612"/>
      <c r="G528" s="611"/>
      <c r="H528" s="612"/>
      <c r="I528" s="612"/>
      <c r="J528" s="613"/>
      <c r="K528" s="357"/>
      <c r="L528" s="614"/>
      <c r="M528" s="615"/>
      <c r="N528" s="357"/>
      <c r="O528" s="616"/>
      <c r="P528" s="357"/>
      <c r="Q528" s="893"/>
      <c r="R528" s="891"/>
      <c r="S528" s="357"/>
      <c r="T528" s="357"/>
      <c r="U528" s="357"/>
      <c r="V528" s="357"/>
      <c r="W528" s="357"/>
      <c r="X528" s="357"/>
      <c r="Y528" s="357"/>
      <c r="Z528" s="357"/>
      <c r="AA528" s="357"/>
      <c r="AB528" s="357"/>
      <c r="AC528" s="357"/>
      <c r="AD528" s="357"/>
      <c r="AE528" s="357"/>
      <c r="AF528" s="357"/>
      <c r="AG528" s="357"/>
      <c r="AH528" s="357"/>
      <c r="AI528" s="357"/>
      <c r="AJ528" s="357"/>
      <c r="AK528" s="357"/>
      <c r="AL528" s="357"/>
      <c r="AM528" s="357"/>
      <c r="AN528" s="357"/>
      <c r="AO528" s="357"/>
      <c r="AP528" s="357"/>
      <c r="AQ528" s="357"/>
      <c r="AR528" s="357"/>
      <c r="AS528" s="357"/>
      <c r="AT528" s="357"/>
      <c r="AU528" s="357"/>
      <c r="AV528" s="357"/>
      <c r="AW528" s="357"/>
      <c r="AX528" s="357"/>
      <c r="AY528" s="357"/>
      <c r="AZ528" s="357"/>
      <c r="BA528" s="357"/>
      <c r="BB528" s="357"/>
      <c r="BC528" s="357"/>
      <c r="BD528" s="357"/>
      <c r="BE528" s="357"/>
      <c r="BF528" s="357"/>
      <c r="BG528" s="357"/>
      <c r="BH528" s="357"/>
      <c r="BI528" s="357"/>
      <c r="BJ528" s="357"/>
      <c r="BK528" s="357"/>
      <c r="BL528" s="357"/>
      <c r="BM528" s="357"/>
      <c r="BN528" s="357"/>
      <c r="BO528" s="357"/>
      <c r="BP528" s="357"/>
      <c r="BQ528" s="357"/>
      <c r="BR528" s="357"/>
      <c r="BS528" s="357"/>
      <c r="BT528" s="357"/>
      <c r="BU528" s="357"/>
      <c r="BV528" s="357"/>
      <c r="BW528" s="357"/>
      <c r="BX528" s="357"/>
      <c r="BY528" s="357"/>
      <c r="BZ528" s="357"/>
      <c r="CA528" s="357"/>
      <c r="CB528" s="357"/>
      <c r="CC528" s="357"/>
    </row>
    <row r="529" spans="1:81" ht="24.6" customHeight="1" outlineLevel="1">
      <c r="A529" s="238">
        <v>4.0999999999999996</v>
      </c>
      <c r="B529" s="234" t="s">
        <v>384</v>
      </c>
      <c r="C529" s="126"/>
      <c r="D529" s="236"/>
      <c r="E529" s="317"/>
      <c r="F529" s="125"/>
      <c r="G529" s="317"/>
      <c r="H529" s="125"/>
      <c r="I529" s="127"/>
      <c r="J529" s="218"/>
      <c r="L529" s="147"/>
      <c r="M529" s="147"/>
      <c r="O529" s="221"/>
      <c r="Q529" s="893"/>
      <c r="R529" s="891"/>
    </row>
    <row r="530" spans="1:81" ht="24.6" customHeight="1" outlineLevel="2">
      <c r="A530" s="67"/>
      <c r="B530" s="69" t="s">
        <v>43</v>
      </c>
      <c r="C530" s="70"/>
      <c r="D530" s="74"/>
      <c r="E530" s="318"/>
      <c r="F530" s="71"/>
      <c r="G530" s="318"/>
      <c r="H530" s="71"/>
      <c r="I530" s="58"/>
      <c r="J530" s="222"/>
      <c r="L530" s="90"/>
      <c r="M530" s="90"/>
      <c r="O530" s="205"/>
      <c r="Q530" s="893"/>
      <c r="R530" s="891"/>
    </row>
    <row r="531" spans="1:81" ht="24.6" customHeight="1" outlineLevel="2">
      <c r="A531" s="67"/>
      <c r="B531" s="69" t="s">
        <v>44</v>
      </c>
      <c r="C531" s="118">
        <v>478</v>
      </c>
      <c r="D531" s="74" t="s">
        <v>14</v>
      </c>
      <c r="E531" s="60"/>
      <c r="F531" s="89"/>
      <c r="G531" s="60"/>
      <c r="H531" s="89"/>
      <c r="I531" s="89"/>
      <c r="J531" s="356"/>
      <c r="K531" s="376"/>
      <c r="L531" s="118" t="s">
        <v>3022</v>
      </c>
      <c r="M531" s="118" t="s">
        <v>3022</v>
      </c>
      <c r="O531" s="204" t="s">
        <v>2639</v>
      </c>
      <c r="Q531" s="893"/>
      <c r="R531" s="891"/>
    </row>
    <row r="532" spans="1:81" ht="24.6" customHeight="1" outlineLevel="2">
      <c r="A532" s="67"/>
      <c r="B532" s="69" t="s">
        <v>46</v>
      </c>
      <c r="C532" s="118">
        <v>1070</v>
      </c>
      <c r="D532" s="74" t="s">
        <v>14</v>
      </c>
      <c r="E532" s="60"/>
      <c r="F532" s="89"/>
      <c r="G532" s="60"/>
      <c r="H532" s="89"/>
      <c r="I532" s="89"/>
      <c r="J532" s="356"/>
      <c r="K532" s="376"/>
      <c r="L532" s="118" t="s">
        <v>3022</v>
      </c>
      <c r="M532" s="118" t="s">
        <v>3022</v>
      </c>
      <c r="O532" s="204" t="s">
        <v>2641</v>
      </c>
      <c r="Q532" s="893"/>
      <c r="R532" s="891"/>
    </row>
    <row r="533" spans="1:81" ht="24.6" customHeight="1" outlineLevel="2">
      <c r="A533" s="67"/>
      <c r="B533" s="69" t="s">
        <v>364</v>
      </c>
      <c r="C533" s="118">
        <v>614</v>
      </c>
      <c r="D533" s="74" t="s">
        <v>14</v>
      </c>
      <c r="E533" s="60"/>
      <c r="F533" s="89"/>
      <c r="G533" s="60"/>
      <c r="H533" s="89"/>
      <c r="I533" s="89"/>
      <c r="J533" s="356"/>
      <c r="K533" s="376"/>
      <c r="L533" s="118" t="s">
        <v>3022</v>
      </c>
      <c r="M533" s="118" t="s">
        <v>3022</v>
      </c>
      <c r="O533" s="205" t="s">
        <v>2643</v>
      </c>
      <c r="Q533" s="893"/>
      <c r="R533" s="891"/>
    </row>
    <row r="534" spans="1:81" ht="24.6" customHeight="1" outlineLevel="2">
      <c r="A534" s="67"/>
      <c r="B534" s="68" t="s">
        <v>1692</v>
      </c>
      <c r="C534" s="118">
        <v>1</v>
      </c>
      <c r="D534" s="72" t="s">
        <v>1627</v>
      </c>
      <c r="E534" s="319"/>
      <c r="F534" s="89"/>
      <c r="G534" s="319"/>
      <c r="H534" s="89"/>
      <c r="I534" s="66"/>
      <c r="J534" s="222"/>
      <c r="L534" s="118" t="s">
        <v>3022</v>
      </c>
      <c r="M534" s="118" t="s">
        <v>3022</v>
      </c>
      <c r="O534" s="205"/>
      <c r="Q534" s="893"/>
      <c r="R534" s="891"/>
    </row>
    <row r="535" spans="1:81" ht="24.6" customHeight="1" outlineLevel="2">
      <c r="A535" s="67"/>
      <c r="B535" s="69" t="s">
        <v>59</v>
      </c>
      <c r="C535" s="70"/>
      <c r="D535" s="74"/>
      <c r="E535" s="318"/>
      <c r="F535" s="71"/>
      <c r="G535" s="318"/>
      <c r="H535" s="71"/>
      <c r="I535" s="58"/>
      <c r="J535" s="222"/>
      <c r="L535" s="90"/>
      <c r="M535" s="90"/>
      <c r="O535" s="205"/>
      <c r="Q535" s="893"/>
      <c r="R535" s="891"/>
    </row>
    <row r="536" spans="1:81" ht="24.6" customHeight="1" outlineLevel="2">
      <c r="A536" s="67"/>
      <c r="B536" s="237" t="s">
        <v>367</v>
      </c>
      <c r="C536" s="118">
        <v>478</v>
      </c>
      <c r="D536" s="74" t="s">
        <v>14</v>
      </c>
      <c r="E536" s="60"/>
      <c r="F536" s="89"/>
      <c r="G536" s="60"/>
      <c r="H536" s="89"/>
      <c r="I536" s="89"/>
      <c r="J536" s="356"/>
      <c r="K536" s="376"/>
      <c r="L536" s="118" t="s">
        <v>3022</v>
      </c>
      <c r="M536" s="118" t="s">
        <v>3022</v>
      </c>
      <c r="O536" s="205" t="s">
        <v>2650</v>
      </c>
      <c r="Q536" s="893"/>
      <c r="R536" s="891"/>
    </row>
    <row r="537" spans="1:81" ht="24.6" customHeight="1" outlineLevel="2">
      <c r="A537" s="67"/>
      <c r="B537" s="237" t="s">
        <v>370</v>
      </c>
      <c r="C537" s="118">
        <v>113</v>
      </c>
      <c r="D537" s="74" t="s">
        <v>14</v>
      </c>
      <c r="E537" s="60"/>
      <c r="F537" s="89"/>
      <c r="G537" s="60"/>
      <c r="H537" s="89"/>
      <c r="I537" s="89"/>
      <c r="J537" s="356"/>
      <c r="K537" s="376"/>
      <c r="L537" s="118" t="s">
        <v>3022</v>
      </c>
      <c r="M537" s="118" t="s">
        <v>3022</v>
      </c>
      <c r="O537" s="205" t="s">
        <v>2653</v>
      </c>
      <c r="Q537" s="893"/>
      <c r="R537" s="891"/>
    </row>
    <row r="538" spans="1:81" ht="24.6" customHeight="1" outlineLevel="2">
      <c r="A538" s="67"/>
      <c r="B538" s="68" t="s">
        <v>1816</v>
      </c>
      <c r="C538" s="70"/>
      <c r="D538" s="74"/>
      <c r="E538" s="319"/>
      <c r="F538" s="71"/>
      <c r="G538" s="319"/>
      <c r="H538" s="71"/>
      <c r="I538" s="71"/>
      <c r="J538" s="222"/>
      <c r="L538" s="148"/>
      <c r="M538" s="149"/>
      <c r="O538" s="204"/>
      <c r="Q538" s="893"/>
      <c r="R538" s="891"/>
    </row>
    <row r="539" spans="1:81" ht="24.6" customHeight="1" outlineLevel="2">
      <c r="A539" s="67"/>
      <c r="B539" s="68" t="s">
        <v>1691</v>
      </c>
      <c r="C539" s="118">
        <v>1</v>
      </c>
      <c r="D539" s="72" t="s">
        <v>1627</v>
      </c>
      <c r="E539" s="319"/>
      <c r="F539" s="89"/>
      <c r="G539" s="319"/>
      <c r="H539" s="89"/>
      <c r="I539" s="66"/>
      <c r="J539" s="222"/>
      <c r="L539" s="118" t="s">
        <v>3022</v>
      </c>
      <c r="M539" s="118" t="s">
        <v>3022</v>
      </c>
      <c r="O539" s="205"/>
      <c r="Q539" s="893"/>
      <c r="R539" s="891"/>
    </row>
    <row r="540" spans="1:81" ht="24.6" customHeight="1" outlineLevel="1">
      <c r="A540" s="608"/>
      <c r="B540" s="609" t="s">
        <v>173</v>
      </c>
      <c r="C540" s="544"/>
      <c r="D540" s="610"/>
      <c r="E540" s="611"/>
      <c r="F540" s="612"/>
      <c r="G540" s="611"/>
      <c r="H540" s="612"/>
      <c r="I540" s="612"/>
      <c r="J540" s="613"/>
      <c r="K540" s="357"/>
      <c r="L540" s="614"/>
      <c r="M540" s="615"/>
      <c r="N540" s="357"/>
      <c r="O540" s="616"/>
      <c r="P540" s="357"/>
      <c r="Q540" s="893"/>
      <c r="R540" s="891"/>
      <c r="S540" s="357"/>
      <c r="T540" s="357"/>
      <c r="U540" s="357"/>
      <c r="V540" s="357"/>
      <c r="W540" s="357"/>
      <c r="X540" s="357"/>
      <c r="Y540" s="357"/>
      <c r="Z540" s="357"/>
      <c r="AA540" s="357"/>
      <c r="AB540" s="357"/>
      <c r="AC540" s="357"/>
      <c r="AD540" s="357"/>
      <c r="AE540" s="357"/>
      <c r="AF540" s="357"/>
      <c r="AG540" s="357"/>
      <c r="AH540" s="357"/>
      <c r="AI540" s="357"/>
      <c r="AJ540" s="357"/>
      <c r="AK540" s="357"/>
      <c r="AL540" s="357"/>
      <c r="AM540" s="357"/>
      <c r="AN540" s="357"/>
      <c r="AO540" s="357"/>
      <c r="AP540" s="357"/>
      <c r="AQ540" s="357"/>
      <c r="AR540" s="357"/>
      <c r="AS540" s="357"/>
      <c r="AT540" s="357"/>
      <c r="AU540" s="357"/>
      <c r="AV540" s="357"/>
      <c r="AW540" s="357"/>
      <c r="AX540" s="357"/>
      <c r="AY540" s="357"/>
      <c r="AZ540" s="357"/>
      <c r="BA540" s="357"/>
      <c r="BB540" s="357"/>
      <c r="BC540" s="357"/>
      <c r="BD540" s="357"/>
      <c r="BE540" s="357"/>
      <c r="BF540" s="357"/>
      <c r="BG540" s="357"/>
      <c r="BH540" s="357"/>
      <c r="BI540" s="357"/>
      <c r="BJ540" s="357"/>
      <c r="BK540" s="357"/>
      <c r="BL540" s="357"/>
      <c r="BM540" s="357"/>
      <c r="BN540" s="357"/>
      <c r="BO540" s="357"/>
      <c r="BP540" s="357"/>
      <c r="BQ540" s="357"/>
      <c r="BR540" s="357"/>
      <c r="BS540" s="357"/>
      <c r="BT540" s="357"/>
      <c r="BU540" s="357"/>
      <c r="BV540" s="357"/>
      <c r="BW540" s="357"/>
      <c r="BX540" s="357"/>
      <c r="BY540" s="357"/>
      <c r="BZ540" s="357"/>
      <c r="CA540" s="357"/>
      <c r="CB540" s="357"/>
      <c r="CC540" s="357"/>
    </row>
    <row r="541" spans="1:81" ht="24.6" customHeight="1">
      <c r="A541" s="608"/>
      <c r="B541" s="609" t="s">
        <v>1384</v>
      </c>
      <c r="C541" s="544"/>
      <c r="D541" s="610"/>
      <c r="E541" s="611"/>
      <c r="F541" s="544"/>
      <c r="G541" s="611"/>
      <c r="H541" s="544"/>
      <c r="I541" s="544"/>
      <c r="J541" s="613"/>
      <c r="L541" s="614"/>
      <c r="M541" s="614"/>
      <c r="O541" s="616"/>
      <c r="Q541" s="893"/>
      <c r="R541" s="891"/>
    </row>
    <row r="542" spans="1:81" ht="24.6" customHeight="1">
      <c r="A542" s="219">
        <v>5</v>
      </c>
      <c r="B542" s="216" t="s">
        <v>22</v>
      </c>
      <c r="C542" s="126"/>
      <c r="D542" s="231"/>
      <c r="E542" s="317"/>
      <c r="F542" s="125"/>
      <c r="G542" s="317"/>
      <c r="H542" s="125"/>
      <c r="I542" s="126"/>
      <c r="J542" s="232"/>
      <c r="L542" s="233"/>
      <c r="M542" s="124"/>
      <c r="O542" s="206"/>
      <c r="Q542" s="893"/>
      <c r="R542" s="891"/>
    </row>
    <row r="543" spans="1:81" ht="24.6" customHeight="1" outlineLevel="1">
      <c r="A543" s="227">
        <v>5.0999999999999996</v>
      </c>
      <c r="B543" s="216" t="s">
        <v>175</v>
      </c>
      <c r="C543" s="126"/>
      <c r="D543" s="220"/>
      <c r="E543" s="317"/>
      <c r="F543" s="125"/>
      <c r="G543" s="317"/>
      <c r="H543" s="125"/>
      <c r="I543" s="125"/>
      <c r="J543" s="218"/>
      <c r="L543" s="124"/>
      <c r="M543" s="226"/>
      <c r="O543" s="206"/>
      <c r="Q543" s="893"/>
      <c r="R543" s="891"/>
    </row>
    <row r="544" spans="1:81" ht="24.6" customHeight="1" outlineLevel="2">
      <c r="A544" s="67"/>
      <c r="B544" s="68" t="s">
        <v>390</v>
      </c>
      <c r="C544" s="118">
        <v>99</v>
      </c>
      <c r="D544" s="72" t="s">
        <v>2</v>
      </c>
      <c r="E544" s="60"/>
      <c r="F544" s="89"/>
      <c r="G544" s="60"/>
      <c r="H544" s="89"/>
      <c r="I544" s="89"/>
      <c r="J544" s="356"/>
      <c r="K544" s="376"/>
      <c r="L544" s="118" t="e">
        <f>VLOOKUP($O544,#REF!,6,FALSE)</f>
        <v>#REF!</v>
      </c>
      <c r="M544" s="118" t="e">
        <f>VLOOKUP($O544,#REF!,7,FALSE)</f>
        <v>#REF!</v>
      </c>
      <c r="O544" s="205" t="s">
        <v>2669</v>
      </c>
      <c r="Q544" s="893"/>
      <c r="R544" s="891"/>
    </row>
    <row r="545" spans="1:18" ht="24.6" customHeight="1" outlineLevel="2">
      <c r="A545" s="67"/>
      <c r="B545" s="68" t="s">
        <v>391</v>
      </c>
      <c r="C545" s="118">
        <v>30</v>
      </c>
      <c r="D545" s="72" t="s">
        <v>2</v>
      </c>
      <c r="E545" s="60"/>
      <c r="F545" s="89"/>
      <c r="G545" s="60"/>
      <c r="H545" s="89"/>
      <c r="I545" s="89"/>
      <c r="J545" s="356"/>
      <c r="K545" s="376"/>
      <c r="L545" s="118" t="e">
        <f>VLOOKUP($O545,#REF!,6,FALSE)</f>
        <v>#REF!</v>
      </c>
      <c r="M545" s="118" t="e">
        <f>VLOOKUP($O545,#REF!,7,FALSE)</f>
        <v>#REF!</v>
      </c>
      <c r="O545" s="205" t="s">
        <v>2670</v>
      </c>
      <c r="Q545" s="893"/>
      <c r="R545" s="891"/>
    </row>
    <row r="546" spans="1:18" ht="24.6" customHeight="1" outlineLevel="2">
      <c r="A546" s="67"/>
      <c r="B546" s="68" t="s">
        <v>392</v>
      </c>
      <c r="C546" s="118">
        <v>4</v>
      </c>
      <c r="D546" s="72" t="s">
        <v>2</v>
      </c>
      <c r="E546" s="60"/>
      <c r="F546" s="89"/>
      <c r="G546" s="60"/>
      <c r="H546" s="89"/>
      <c r="I546" s="89"/>
      <c r="J546" s="356"/>
      <c r="K546" s="376"/>
      <c r="L546" s="118" t="e">
        <f>VLOOKUP($O546,#REF!,6,FALSE)</f>
        <v>#REF!</v>
      </c>
      <c r="M546" s="118" t="e">
        <f>VLOOKUP($O546,#REF!,7,FALSE)</f>
        <v>#REF!</v>
      </c>
      <c r="O546" s="205" t="s">
        <v>2671</v>
      </c>
      <c r="Q546" s="893"/>
      <c r="R546" s="891"/>
    </row>
    <row r="547" spans="1:18" ht="24.6" customHeight="1" outlineLevel="2">
      <c r="A547" s="67"/>
      <c r="B547" s="68" t="s">
        <v>393</v>
      </c>
      <c r="C547" s="118">
        <v>26</v>
      </c>
      <c r="D547" s="72" t="s">
        <v>2</v>
      </c>
      <c r="E547" s="60"/>
      <c r="F547" s="89"/>
      <c r="G547" s="60"/>
      <c r="H547" s="89"/>
      <c r="I547" s="89"/>
      <c r="J547" s="356"/>
      <c r="K547" s="376"/>
      <c r="L547" s="118" t="e">
        <f>VLOOKUP($O547,#REF!,6,FALSE)</f>
        <v>#REF!</v>
      </c>
      <c r="M547" s="118" t="e">
        <f>VLOOKUP($O547,#REF!,7,FALSE)</f>
        <v>#REF!</v>
      </c>
      <c r="O547" s="205" t="s">
        <v>2672</v>
      </c>
      <c r="Q547" s="893"/>
      <c r="R547" s="891"/>
    </row>
    <row r="548" spans="1:18" ht="24.6" customHeight="1" outlineLevel="2">
      <c r="A548" s="67"/>
      <c r="B548" s="68" t="s">
        <v>394</v>
      </c>
      <c r="C548" s="118">
        <v>21</v>
      </c>
      <c r="D548" s="72" t="s">
        <v>2</v>
      </c>
      <c r="E548" s="60"/>
      <c r="F548" s="89"/>
      <c r="G548" s="60"/>
      <c r="H548" s="89"/>
      <c r="I548" s="89"/>
      <c r="J548" s="356"/>
      <c r="K548" s="376"/>
      <c r="L548" s="118" t="e">
        <f>VLOOKUP($O548,#REF!,6,FALSE)</f>
        <v>#REF!</v>
      </c>
      <c r="M548" s="118" t="e">
        <f>VLOOKUP($O548,#REF!,7,FALSE)</f>
        <v>#REF!</v>
      </c>
      <c r="O548" s="205" t="s">
        <v>2673</v>
      </c>
      <c r="Q548" s="893"/>
      <c r="R548" s="891"/>
    </row>
    <row r="549" spans="1:18" ht="24.6" customHeight="1" outlineLevel="2">
      <c r="A549" s="67"/>
      <c r="B549" s="68" t="s">
        <v>395</v>
      </c>
      <c r="C549" s="118">
        <v>12</v>
      </c>
      <c r="D549" s="72" t="s">
        <v>2</v>
      </c>
      <c r="E549" s="60"/>
      <c r="F549" s="89"/>
      <c r="G549" s="60"/>
      <c r="H549" s="89"/>
      <c r="I549" s="89"/>
      <c r="J549" s="356"/>
      <c r="K549" s="376"/>
      <c r="L549" s="118" t="e">
        <f>VLOOKUP($O549,#REF!,6,FALSE)</f>
        <v>#REF!</v>
      </c>
      <c r="M549" s="118" t="e">
        <f>VLOOKUP($O549,#REF!,7,FALSE)</f>
        <v>#REF!</v>
      </c>
      <c r="O549" s="205" t="s">
        <v>2674</v>
      </c>
      <c r="Q549" s="893"/>
      <c r="R549" s="891"/>
    </row>
    <row r="550" spans="1:18" ht="24.6" customHeight="1" outlineLevel="2">
      <c r="A550" s="67"/>
      <c r="B550" s="68" t="s">
        <v>396</v>
      </c>
      <c r="C550" s="118">
        <v>4</v>
      </c>
      <c r="D550" s="72" t="s">
        <v>2</v>
      </c>
      <c r="E550" s="60"/>
      <c r="F550" s="89"/>
      <c r="G550" s="60"/>
      <c r="H550" s="89"/>
      <c r="I550" s="89"/>
      <c r="J550" s="356"/>
      <c r="K550" s="376"/>
      <c r="L550" s="118" t="e">
        <f>VLOOKUP($O550,#REF!,6,FALSE)</f>
        <v>#REF!</v>
      </c>
      <c r="M550" s="118" t="e">
        <f>VLOOKUP($O550,#REF!,7,FALSE)</f>
        <v>#REF!</v>
      </c>
      <c r="O550" s="205" t="s">
        <v>2675</v>
      </c>
      <c r="Q550" s="893"/>
      <c r="R550" s="891"/>
    </row>
    <row r="551" spans="1:18" ht="24.6" customHeight="1" outlineLevel="2">
      <c r="A551" s="67"/>
      <c r="B551" s="68" t="s">
        <v>397</v>
      </c>
      <c r="C551" s="118">
        <v>4</v>
      </c>
      <c r="D551" s="72" t="s">
        <v>2</v>
      </c>
      <c r="E551" s="60"/>
      <c r="F551" s="89"/>
      <c r="G551" s="60"/>
      <c r="H551" s="89"/>
      <c r="I551" s="89"/>
      <c r="J551" s="356"/>
      <c r="K551" s="376"/>
      <c r="L551" s="118" t="e">
        <f>VLOOKUP($O551,#REF!,6,FALSE)</f>
        <v>#REF!</v>
      </c>
      <c r="M551" s="118" t="e">
        <f>VLOOKUP($O551,#REF!,7,FALSE)</f>
        <v>#REF!</v>
      </c>
      <c r="O551" s="205" t="s">
        <v>2676</v>
      </c>
      <c r="Q551" s="893"/>
      <c r="R551" s="891"/>
    </row>
    <row r="552" spans="1:18" ht="24.6" customHeight="1" outlineLevel="2">
      <c r="A552" s="67"/>
      <c r="B552" s="68" t="s">
        <v>398</v>
      </c>
      <c r="C552" s="118">
        <v>42</v>
      </c>
      <c r="D552" s="72" t="s">
        <v>2</v>
      </c>
      <c r="E552" s="60"/>
      <c r="F552" s="89"/>
      <c r="G552" s="60"/>
      <c r="H552" s="89"/>
      <c r="I552" s="89"/>
      <c r="J552" s="356"/>
      <c r="K552" s="376"/>
      <c r="L552" s="118" t="e">
        <f>VLOOKUP($O552,#REF!,6,FALSE)</f>
        <v>#REF!</v>
      </c>
      <c r="M552" s="118" t="e">
        <f>VLOOKUP($O552,#REF!,7,FALSE)</f>
        <v>#REF!</v>
      </c>
      <c r="O552" s="205" t="s">
        <v>2677</v>
      </c>
      <c r="Q552" s="893"/>
      <c r="R552" s="891"/>
    </row>
    <row r="553" spans="1:18" ht="24.6" customHeight="1" outlineLevel="2">
      <c r="A553" s="67"/>
      <c r="B553" s="68" t="s">
        <v>399</v>
      </c>
      <c r="C553" s="118">
        <v>60</v>
      </c>
      <c r="D553" s="72" t="s">
        <v>2</v>
      </c>
      <c r="E553" s="60"/>
      <c r="F553" s="89"/>
      <c r="G553" s="60"/>
      <c r="H553" s="89"/>
      <c r="I553" s="89"/>
      <c r="J553" s="356"/>
      <c r="K553" s="376"/>
      <c r="L553" s="118" t="e">
        <f>VLOOKUP($O553,#REF!,6,FALSE)</f>
        <v>#REF!</v>
      </c>
      <c r="M553" s="118" t="e">
        <f>VLOOKUP($O553,#REF!,7,FALSE)</f>
        <v>#REF!</v>
      </c>
      <c r="O553" s="205" t="s">
        <v>2678</v>
      </c>
      <c r="Q553" s="893"/>
      <c r="R553" s="891"/>
    </row>
    <row r="554" spans="1:18" ht="24.6" customHeight="1" outlineLevel="2">
      <c r="A554" s="67"/>
      <c r="B554" s="68" t="s">
        <v>400</v>
      </c>
      <c r="C554" s="118">
        <v>67</v>
      </c>
      <c r="D554" s="72" t="s">
        <v>2</v>
      </c>
      <c r="E554" s="60"/>
      <c r="F554" s="89"/>
      <c r="G554" s="60"/>
      <c r="H554" s="89"/>
      <c r="I554" s="89"/>
      <c r="J554" s="356"/>
      <c r="K554" s="376"/>
      <c r="L554" s="118" t="e">
        <f>VLOOKUP($O554,#REF!,6,FALSE)</f>
        <v>#REF!</v>
      </c>
      <c r="M554" s="118" t="e">
        <f>VLOOKUP($O554,#REF!,7,FALSE)</f>
        <v>#REF!</v>
      </c>
      <c r="O554" s="205" t="s">
        <v>2679</v>
      </c>
      <c r="Q554" s="893"/>
      <c r="R554" s="891"/>
    </row>
    <row r="555" spans="1:18" ht="24.6" customHeight="1" outlineLevel="2">
      <c r="A555" s="67"/>
      <c r="B555" s="68" t="s">
        <v>410</v>
      </c>
      <c r="C555" s="118">
        <v>243</v>
      </c>
      <c r="D555" s="72" t="s">
        <v>2</v>
      </c>
      <c r="E555" s="60"/>
      <c r="F555" s="89"/>
      <c r="G555" s="60"/>
      <c r="H555" s="89"/>
      <c r="I555" s="89"/>
      <c r="J555" s="356"/>
      <c r="K555" s="376"/>
      <c r="L555" s="118" t="e">
        <f>VLOOKUP($O555,#REF!,6,FALSE)</f>
        <v>#REF!</v>
      </c>
      <c r="M555" s="118" t="e">
        <f>VLOOKUP($O555,#REF!,7,FALSE)</f>
        <v>#REF!</v>
      </c>
      <c r="O555" s="205" t="s">
        <v>2680</v>
      </c>
      <c r="Q555" s="893"/>
      <c r="R555" s="891"/>
    </row>
    <row r="556" spans="1:18" ht="24.6" customHeight="1" outlineLevel="2">
      <c r="A556" s="67"/>
      <c r="B556" s="68" t="s">
        <v>406</v>
      </c>
      <c r="C556" s="118">
        <v>17</v>
      </c>
      <c r="D556" s="72" t="s">
        <v>2</v>
      </c>
      <c r="E556" s="60"/>
      <c r="F556" s="89"/>
      <c r="G556" s="60"/>
      <c r="H556" s="89"/>
      <c r="I556" s="89"/>
      <c r="J556" s="356"/>
      <c r="K556" s="376"/>
      <c r="L556" s="118" t="s">
        <v>3114</v>
      </c>
      <c r="M556" s="118" t="s">
        <v>3114</v>
      </c>
      <c r="O556" s="205" t="s">
        <v>2681</v>
      </c>
      <c r="Q556" s="893"/>
      <c r="R556" s="891"/>
    </row>
    <row r="557" spans="1:18" ht="24.6" customHeight="1" outlineLevel="2">
      <c r="A557" s="67"/>
      <c r="B557" s="68" t="s">
        <v>407</v>
      </c>
      <c r="C557" s="118">
        <v>1</v>
      </c>
      <c r="D557" s="72" t="s">
        <v>2</v>
      </c>
      <c r="E557" s="60"/>
      <c r="F557" s="89"/>
      <c r="G557" s="60"/>
      <c r="H557" s="89"/>
      <c r="I557" s="89"/>
      <c r="J557" s="356"/>
      <c r="K557" s="376"/>
      <c r="L557" s="118" t="s">
        <v>3114</v>
      </c>
      <c r="M557" s="118" t="s">
        <v>3114</v>
      </c>
      <c r="O557" s="205" t="s">
        <v>2682</v>
      </c>
      <c r="Q557" s="893"/>
      <c r="R557" s="891"/>
    </row>
    <row r="558" spans="1:18" ht="24.6" customHeight="1" outlineLevel="2">
      <c r="A558" s="67"/>
      <c r="B558" s="68" t="s">
        <v>408</v>
      </c>
      <c r="C558" s="118">
        <v>40</v>
      </c>
      <c r="D558" s="72" t="s">
        <v>2</v>
      </c>
      <c r="E558" s="60"/>
      <c r="F558" s="89"/>
      <c r="G558" s="60"/>
      <c r="H558" s="89"/>
      <c r="I558" s="89"/>
      <c r="J558" s="356"/>
      <c r="K558" s="376"/>
      <c r="L558" s="118" t="s">
        <v>3114</v>
      </c>
      <c r="M558" s="118" t="s">
        <v>3114</v>
      </c>
      <c r="O558" s="205" t="s">
        <v>2683</v>
      </c>
      <c r="Q558" s="893"/>
      <c r="R558" s="891"/>
    </row>
    <row r="559" spans="1:18" ht="24.6" customHeight="1" outlineLevel="2">
      <c r="A559" s="67"/>
      <c r="B559" s="68" t="s">
        <v>409</v>
      </c>
      <c r="C559" s="118">
        <v>40</v>
      </c>
      <c r="D559" s="72" t="s">
        <v>2</v>
      </c>
      <c r="E559" s="60"/>
      <c r="F559" s="89"/>
      <c r="G559" s="60"/>
      <c r="H559" s="89"/>
      <c r="I559" s="89"/>
      <c r="J559" s="356"/>
      <c r="K559" s="376"/>
      <c r="L559" s="118" t="s">
        <v>3114</v>
      </c>
      <c r="M559" s="118" t="s">
        <v>3114</v>
      </c>
      <c r="O559" s="205" t="s">
        <v>2684</v>
      </c>
      <c r="Q559" s="893"/>
      <c r="R559" s="891"/>
    </row>
    <row r="560" spans="1:18" ht="24.6" customHeight="1" outlineLevel="2">
      <c r="A560" s="67"/>
      <c r="B560" s="68" t="s">
        <v>421</v>
      </c>
      <c r="C560" s="118">
        <v>15</v>
      </c>
      <c r="D560" s="72" t="s">
        <v>2</v>
      </c>
      <c r="E560" s="60"/>
      <c r="F560" s="89"/>
      <c r="G560" s="60"/>
      <c r="H560" s="89"/>
      <c r="I560" s="89"/>
      <c r="J560" s="356"/>
      <c r="K560" s="376"/>
      <c r="L560" s="118" t="s">
        <v>3114</v>
      </c>
      <c r="M560" s="118" t="s">
        <v>3114</v>
      </c>
      <c r="O560" s="205" t="s">
        <v>2685</v>
      </c>
      <c r="Q560" s="893"/>
      <c r="R560" s="891"/>
    </row>
    <row r="561" spans="1:81" ht="24.6" customHeight="1" outlineLevel="2">
      <c r="A561" s="230"/>
      <c r="B561" s="75" t="s">
        <v>401</v>
      </c>
      <c r="C561" s="118">
        <v>10</v>
      </c>
      <c r="D561" s="72" t="s">
        <v>2</v>
      </c>
      <c r="E561" s="60"/>
      <c r="F561" s="89"/>
      <c r="G561" s="60"/>
      <c r="H561" s="89"/>
      <c r="I561" s="89"/>
      <c r="J561" s="356"/>
      <c r="K561" s="376"/>
      <c r="L561" s="118" t="e">
        <f>VLOOKUP($O561,#REF!,6,FALSE)</f>
        <v>#REF!</v>
      </c>
      <c r="M561" s="118" t="e">
        <f>VLOOKUP($O561,#REF!,7,FALSE)</f>
        <v>#REF!</v>
      </c>
      <c r="O561" s="205" t="s">
        <v>2686</v>
      </c>
      <c r="Q561" s="893"/>
      <c r="R561" s="891"/>
    </row>
    <row r="562" spans="1:81" ht="24.6" customHeight="1" outlineLevel="2">
      <c r="A562" s="230"/>
      <c r="B562" s="75" t="s">
        <v>1818</v>
      </c>
      <c r="C562" s="118">
        <v>1</v>
      </c>
      <c r="D562" s="72" t="s">
        <v>2</v>
      </c>
      <c r="E562" s="60"/>
      <c r="F562" s="89"/>
      <c r="G562" s="60"/>
      <c r="H562" s="89"/>
      <c r="I562" s="89"/>
      <c r="J562" s="356"/>
      <c r="K562" s="376"/>
      <c r="L562" s="118" t="e">
        <f>VLOOKUP($O562,#REF!,6,FALSE)</f>
        <v>#REF!</v>
      </c>
      <c r="M562" s="118" t="e">
        <f>VLOOKUP($O562,#REF!,7,FALSE)</f>
        <v>#REF!</v>
      </c>
      <c r="O562" s="205" t="s">
        <v>2687</v>
      </c>
      <c r="Q562" s="893"/>
      <c r="R562" s="891"/>
    </row>
    <row r="563" spans="1:81" ht="24.6" customHeight="1" outlineLevel="2">
      <c r="A563" s="230"/>
      <c r="B563" s="75" t="s">
        <v>403</v>
      </c>
      <c r="C563" s="118">
        <v>20</v>
      </c>
      <c r="D563" s="72" t="s">
        <v>2</v>
      </c>
      <c r="E563" s="60"/>
      <c r="F563" s="89"/>
      <c r="G563" s="60"/>
      <c r="H563" s="89"/>
      <c r="I563" s="89"/>
      <c r="J563" s="356"/>
      <c r="K563" s="376"/>
      <c r="L563" s="118" t="e">
        <f>VLOOKUP($O563,#REF!,6,FALSE)</f>
        <v>#REF!</v>
      </c>
      <c r="M563" s="118" t="e">
        <f>VLOOKUP($O563,#REF!,7,FALSE)</f>
        <v>#REF!</v>
      </c>
      <c r="O563" s="205" t="s">
        <v>2688</v>
      </c>
      <c r="Q563" s="893"/>
      <c r="R563" s="891"/>
    </row>
    <row r="564" spans="1:81" ht="24.6" customHeight="1" outlineLevel="2">
      <c r="A564" s="230"/>
      <c r="B564" s="75" t="s">
        <v>424</v>
      </c>
      <c r="C564" s="118">
        <v>2</v>
      </c>
      <c r="D564" s="72" t="s">
        <v>2</v>
      </c>
      <c r="E564" s="60"/>
      <c r="F564" s="89"/>
      <c r="G564" s="60"/>
      <c r="H564" s="89"/>
      <c r="I564" s="89"/>
      <c r="J564" s="356"/>
      <c r="K564" s="376"/>
      <c r="L564" s="118" t="e">
        <f>VLOOKUP($O564,#REF!,6,FALSE)</f>
        <v>#REF!</v>
      </c>
      <c r="M564" s="118" t="e">
        <f>VLOOKUP($O564,#REF!,7,FALSE)</f>
        <v>#REF!</v>
      </c>
      <c r="O564" s="205" t="s">
        <v>2689</v>
      </c>
      <c r="Q564" s="893"/>
      <c r="R564" s="891"/>
    </row>
    <row r="565" spans="1:81" ht="24.6" customHeight="1" outlineLevel="2">
      <c r="A565" s="230"/>
      <c r="B565" s="75" t="s">
        <v>1819</v>
      </c>
      <c r="C565" s="118">
        <v>8</v>
      </c>
      <c r="D565" s="72" t="s">
        <v>2</v>
      </c>
      <c r="E565" s="60"/>
      <c r="F565" s="89"/>
      <c r="G565" s="60"/>
      <c r="H565" s="89"/>
      <c r="I565" s="89"/>
      <c r="J565" s="356"/>
      <c r="K565" s="376"/>
      <c r="L565" s="118" t="e">
        <f>VLOOKUP($O565,#REF!,6,FALSE)</f>
        <v>#REF!</v>
      </c>
      <c r="M565" s="118" t="e">
        <f>VLOOKUP($O565,#REF!,7,FALSE)</f>
        <v>#REF!</v>
      </c>
      <c r="O565" s="205" t="s">
        <v>2690</v>
      </c>
      <c r="Q565" s="893"/>
      <c r="R565" s="891"/>
    </row>
    <row r="566" spans="1:81" ht="24.6" customHeight="1" outlineLevel="2">
      <c r="A566" s="230"/>
      <c r="B566" s="75" t="s">
        <v>422</v>
      </c>
      <c r="C566" s="118">
        <v>11</v>
      </c>
      <c r="D566" s="72" t="s">
        <v>2</v>
      </c>
      <c r="E566" s="60"/>
      <c r="F566" s="89"/>
      <c r="G566" s="60"/>
      <c r="H566" s="89"/>
      <c r="I566" s="89"/>
      <c r="J566" s="356"/>
      <c r="K566" s="376"/>
      <c r="L566" s="118" t="e">
        <f>VLOOKUP($O566,#REF!,6,FALSE)</f>
        <v>#REF!</v>
      </c>
      <c r="M566" s="118" t="s">
        <v>3114</v>
      </c>
      <c r="O566" s="205" t="s">
        <v>2691</v>
      </c>
      <c r="Q566" s="893"/>
      <c r="R566" s="891"/>
    </row>
    <row r="567" spans="1:81" ht="24.6" customHeight="1" outlineLevel="1">
      <c r="A567" s="608"/>
      <c r="B567" s="609" t="s">
        <v>412</v>
      </c>
      <c r="C567" s="544"/>
      <c r="D567" s="610"/>
      <c r="E567" s="611"/>
      <c r="F567" s="612"/>
      <c r="G567" s="611"/>
      <c r="H567" s="612"/>
      <c r="I567" s="612"/>
      <c r="J567" s="613"/>
      <c r="K567" s="357"/>
      <c r="L567" s="614"/>
      <c r="M567" s="615"/>
      <c r="N567" s="357"/>
      <c r="O567" s="616"/>
      <c r="P567" s="357"/>
      <c r="Q567" s="893"/>
      <c r="R567" s="891"/>
      <c r="S567" s="357"/>
      <c r="T567" s="357"/>
      <c r="U567" s="357"/>
      <c r="V567" s="357"/>
      <c r="W567" s="357"/>
      <c r="X567" s="357"/>
      <c r="Y567" s="357"/>
      <c r="Z567" s="357"/>
      <c r="AA567" s="357"/>
      <c r="AB567" s="357"/>
      <c r="AC567" s="357"/>
      <c r="AD567" s="357"/>
      <c r="AE567" s="357"/>
      <c r="AF567" s="357"/>
      <c r="AG567" s="357"/>
      <c r="AH567" s="357"/>
      <c r="AI567" s="357"/>
      <c r="AJ567" s="357"/>
      <c r="AK567" s="357"/>
      <c r="AL567" s="357"/>
      <c r="AM567" s="357"/>
      <c r="AN567" s="357"/>
      <c r="AO567" s="357"/>
      <c r="AP567" s="357"/>
      <c r="AQ567" s="357"/>
      <c r="AR567" s="357"/>
      <c r="AS567" s="357"/>
      <c r="AT567" s="357"/>
      <c r="AU567" s="357"/>
      <c r="AV567" s="357"/>
      <c r="AW567" s="357"/>
      <c r="AX567" s="357"/>
      <c r="AY567" s="357"/>
      <c r="AZ567" s="357"/>
      <c r="BA567" s="357"/>
      <c r="BB567" s="357"/>
      <c r="BC567" s="357"/>
      <c r="BD567" s="357"/>
      <c r="BE567" s="357"/>
      <c r="BF567" s="357"/>
      <c r="BG567" s="357"/>
      <c r="BH567" s="357"/>
      <c r="BI567" s="357"/>
      <c r="BJ567" s="357"/>
      <c r="BK567" s="357"/>
      <c r="BL567" s="357"/>
      <c r="BM567" s="357"/>
      <c r="BN567" s="357"/>
      <c r="BO567" s="357"/>
      <c r="BP567" s="357"/>
      <c r="BQ567" s="357"/>
      <c r="BR567" s="357"/>
      <c r="BS567" s="357"/>
      <c r="BT567" s="357"/>
      <c r="BU567" s="357"/>
      <c r="BV567" s="357"/>
      <c r="BW567" s="357"/>
      <c r="BX567" s="357"/>
      <c r="BY567" s="357"/>
      <c r="BZ567" s="357"/>
      <c r="CA567" s="357"/>
      <c r="CB567" s="357"/>
      <c r="CC567" s="357"/>
    </row>
    <row r="568" spans="1:81" ht="24.6" customHeight="1" outlineLevel="1">
      <c r="A568" s="227">
        <v>5.2</v>
      </c>
      <c r="B568" s="216" t="s">
        <v>177</v>
      </c>
      <c r="C568" s="126"/>
      <c r="D568" s="220"/>
      <c r="E568" s="317"/>
      <c r="F568" s="125"/>
      <c r="G568" s="317"/>
      <c r="H568" s="125"/>
      <c r="I568" s="125"/>
      <c r="J568" s="218"/>
      <c r="L568" s="124"/>
      <c r="M568" s="226"/>
      <c r="O568" s="206"/>
      <c r="Q568" s="893"/>
      <c r="R568" s="891"/>
    </row>
    <row r="569" spans="1:81" ht="24.6" customHeight="1" outlineLevel="2">
      <c r="A569" s="67"/>
      <c r="B569" s="68" t="s">
        <v>385</v>
      </c>
      <c r="C569" s="118">
        <v>18</v>
      </c>
      <c r="D569" s="72" t="s">
        <v>2</v>
      </c>
      <c r="E569" s="60"/>
      <c r="F569" s="89"/>
      <c r="G569" s="60"/>
      <c r="H569" s="89"/>
      <c r="I569" s="89"/>
      <c r="J569" s="356"/>
      <c r="K569" s="376"/>
      <c r="L569" s="118" t="e">
        <f>VLOOKUP($O569,#REF!,6,FALSE)</f>
        <v>#REF!</v>
      </c>
      <c r="M569" s="118" t="e">
        <f>VLOOKUP($O569,#REF!,7,FALSE)</f>
        <v>#REF!</v>
      </c>
      <c r="O569" s="205" t="s">
        <v>2692</v>
      </c>
      <c r="Q569" s="893"/>
      <c r="R569" s="891"/>
    </row>
    <row r="570" spans="1:81" ht="24.6" customHeight="1" outlineLevel="2">
      <c r="A570" s="67"/>
      <c r="B570" s="68" t="s">
        <v>386</v>
      </c>
      <c r="C570" s="118">
        <v>76</v>
      </c>
      <c r="D570" s="72" t="s">
        <v>2</v>
      </c>
      <c r="E570" s="60"/>
      <c r="F570" s="89"/>
      <c r="G570" s="60"/>
      <c r="H570" s="89"/>
      <c r="I570" s="89"/>
      <c r="J570" s="356"/>
      <c r="K570" s="376"/>
      <c r="L570" s="118" t="e">
        <f>VLOOKUP($O570,#REF!,6,FALSE)</f>
        <v>#REF!</v>
      </c>
      <c r="M570" s="118" t="e">
        <f>VLOOKUP($O570,#REF!,7,FALSE)</f>
        <v>#REF!</v>
      </c>
      <c r="O570" s="205" t="s">
        <v>2693</v>
      </c>
      <c r="Q570" s="893"/>
      <c r="R570" s="891"/>
    </row>
    <row r="571" spans="1:81" ht="24.6" customHeight="1" outlineLevel="2">
      <c r="A571" s="67"/>
      <c r="B571" s="68" t="s">
        <v>387</v>
      </c>
      <c r="C571" s="118">
        <v>23</v>
      </c>
      <c r="D571" s="72" t="s">
        <v>2</v>
      </c>
      <c r="E571" s="60"/>
      <c r="F571" s="89"/>
      <c r="G571" s="60"/>
      <c r="H571" s="89"/>
      <c r="I571" s="89"/>
      <c r="J571" s="356"/>
      <c r="K571" s="376"/>
      <c r="L571" s="118" t="e">
        <f>VLOOKUP($O571,#REF!,6,FALSE)</f>
        <v>#REF!</v>
      </c>
      <c r="M571" s="118" t="e">
        <f>VLOOKUP($O571,#REF!,7,FALSE)</f>
        <v>#REF!</v>
      </c>
      <c r="O571" s="205" t="s">
        <v>2694</v>
      </c>
      <c r="Q571" s="893"/>
      <c r="R571" s="891"/>
    </row>
    <row r="572" spans="1:81" ht="24.6" customHeight="1" outlineLevel="2">
      <c r="A572" s="67"/>
      <c r="B572" s="68" t="s">
        <v>388</v>
      </c>
      <c r="C572" s="118">
        <v>2</v>
      </c>
      <c r="D572" s="72" t="s">
        <v>2</v>
      </c>
      <c r="E572" s="60"/>
      <c r="F572" s="89"/>
      <c r="G572" s="60"/>
      <c r="H572" s="89"/>
      <c r="I572" s="89"/>
      <c r="J572" s="356"/>
      <c r="K572" s="376"/>
      <c r="L572" s="118" t="e">
        <f>VLOOKUP($O572,#REF!,6,FALSE)</f>
        <v>#REF!</v>
      </c>
      <c r="M572" s="118" t="e">
        <f>VLOOKUP($O572,#REF!,7,FALSE)</f>
        <v>#REF!</v>
      </c>
      <c r="O572" s="205" t="s">
        <v>2695</v>
      </c>
      <c r="Q572" s="893"/>
      <c r="R572" s="891"/>
    </row>
    <row r="573" spans="1:81" ht="24.6" customHeight="1" outlineLevel="2">
      <c r="A573" s="67"/>
      <c r="B573" s="68" t="s">
        <v>389</v>
      </c>
      <c r="C573" s="118">
        <v>79</v>
      </c>
      <c r="D573" s="72" t="s">
        <v>2</v>
      </c>
      <c r="E573" s="60"/>
      <c r="F573" s="89"/>
      <c r="G573" s="60"/>
      <c r="H573" s="89"/>
      <c r="I573" s="89"/>
      <c r="J573" s="356"/>
      <c r="K573" s="376"/>
      <c r="L573" s="118" t="e">
        <f>VLOOKUP($O573,#REF!,6,FALSE)</f>
        <v>#REF!</v>
      </c>
      <c r="M573" s="118" t="e">
        <f>VLOOKUP($O573,#REF!,7,FALSE)</f>
        <v>#REF!</v>
      </c>
      <c r="O573" s="205" t="s">
        <v>2696</v>
      </c>
      <c r="Q573" s="893"/>
      <c r="R573" s="891"/>
    </row>
    <row r="574" spans="1:81" ht="24.6" customHeight="1" outlineLevel="2">
      <c r="A574" s="67"/>
      <c r="B574" s="68" t="s">
        <v>401</v>
      </c>
      <c r="C574" s="118">
        <v>2</v>
      </c>
      <c r="D574" s="72" t="s">
        <v>2</v>
      </c>
      <c r="E574" s="60"/>
      <c r="F574" s="89"/>
      <c r="G574" s="60"/>
      <c r="H574" s="89"/>
      <c r="I574" s="89"/>
      <c r="J574" s="356"/>
      <c r="K574" s="376"/>
      <c r="L574" s="118" t="e">
        <f>VLOOKUP($O574,#REF!,6,FALSE)</f>
        <v>#REF!</v>
      </c>
      <c r="M574" s="118" t="e">
        <f>VLOOKUP($O574,#REF!,7,FALSE)</f>
        <v>#REF!</v>
      </c>
      <c r="O574" s="205" t="s">
        <v>2686</v>
      </c>
      <c r="Q574" s="893"/>
      <c r="R574" s="891"/>
    </row>
    <row r="575" spans="1:81" ht="24.6" customHeight="1" outlineLevel="2">
      <c r="A575" s="67"/>
      <c r="B575" s="68" t="s">
        <v>402</v>
      </c>
      <c r="C575" s="118">
        <v>1</v>
      </c>
      <c r="D575" s="72" t="s">
        <v>2</v>
      </c>
      <c r="E575" s="60"/>
      <c r="F575" s="89"/>
      <c r="G575" s="60"/>
      <c r="H575" s="89"/>
      <c r="I575" s="89"/>
      <c r="J575" s="356"/>
      <c r="K575" s="376"/>
      <c r="L575" s="118" t="e">
        <f>VLOOKUP($O575,#REF!,6,FALSE)</f>
        <v>#REF!</v>
      </c>
      <c r="M575" s="118" t="e">
        <f>VLOOKUP($O575,#REF!,7,FALSE)</f>
        <v>#REF!</v>
      </c>
      <c r="O575" s="205" t="s">
        <v>2697</v>
      </c>
      <c r="Q575" s="893"/>
      <c r="R575" s="891"/>
    </row>
    <row r="576" spans="1:81" ht="24.6" customHeight="1" outlineLevel="2">
      <c r="A576" s="67"/>
      <c r="B576" s="68" t="s">
        <v>403</v>
      </c>
      <c r="C576" s="118">
        <v>2</v>
      </c>
      <c r="D576" s="72" t="s">
        <v>2</v>
      </c>
      <c r="E576" s="60"/>
      <c r="F576" s="89"/>
      <c r="G576" s="60"/>
      <c r="H576" s="89"/>
      <c r="I576" s="89"/>
      <c r="J576" s="356"/>
      <c r="K576" s="376"/>
      <c r="L576" s="118" t="e">
        <f>VLOOKUP($O576,#REF!,6,FALSE)</f>
        <v>#REF!</v>
      </c>
      <c r="M576" s="118" t="e">
        <f>VLOOKUP($O576,#REF!,7,FALSE)</f>
        <v>#REF!</v>
      </c>
      <c r="O576" s="205" t="s">
        <v>2688</v>
      </c>
      <c r="Q576" s="893"/>
      <c r="R576" s="891"/>
    </row>
    <row r="577" spans="1:81" ht="24.6" customHeight="1" outlineLevel="2">
      <c r="A577" s="67"/>
      <c r="B577" s="68" t="s">
        <v>410</v>
      </c>
      <c r="C577" s="118">
        <v>84</v>
      </c>
      <c r="D577" s="72" t="s">
        <v>2</v>
      </c>
      <c r="E577" s="60"/>
      <c r="F577" s="89"/>
      <c r="G577" s="60"/>
      <c r="H577" s="89"/>
      <c r="I577" s="89"/>
      <c r="J577" s="356"/>
      <c r="K577" s="376"/>
      <c r="L577" s="118" t="e">
        <f>VLOOKUP($O577,#REF!,6,FALSE)</f>
        <v>#REF!</v>
      </c>
      <c r="M577" s="118" t="e">
        <f>VLOOKUP($O577,#REF!,7,FALSE)</f>
        <v>#REF!</v>
      </c>
      <c r="O577" s="205" t="s">
        <v>2680</v>
      </c>
      <c r="Q577" s="893"/>
      <c r="R577" s="891"/>
    </row>
    <row r="578" spans="1:81" ht="24.6" customHeight="1" outlineLevel="2">
      <c r="A578" s="67"/>
      <c r="B578" s="68" t="s">
        <v>411</v>
      </c>
      <c r="C578" s="118">
        <v>7</v>
      </c>
      <c r="D578" s="72" t="s">
        <v>2</v>
      </c>
      <c r="E578" s="60"/>
      <c r="F578" s="89"/>
      <c r="G578" s="60"/>
      <c r="H578" s="89"/>
      <c r="I578" s="89"/>
      <c r="J578" s="356"/>
      <c r="K578" s="376"/>
      <c r="L578" s="118" t="e">
        <f>VLOOKUP($O578,#REF!,6,FALSE)</f>
        <v>#REF!</v>
      </c>
      <c r="M578" s="118" t="s">
        <v>3114</v>
      </c>
      <c r="O578" s="205" t="s">
        <v>2698</v>
      </c>
      <c r="Q578" s="893"/>
      <c r="R578" s="891"/>
    </row>
    <row r="579" spans="1:81" ht="24.6" customHeight="1" outlineLevel="2">
      <c r="A579" s="67"/>
      <c r="B579" s="68" t="s">
        <v>422</v>
      </c>
      <c r="C579" s="118">
        <v>8</v>
      </c>
      <c r="D579" s="72" t="s">
        <v>2</v>
      </c>
      <c r="E579" s="60"/>
      <c r="F579" s="89"/>
      <c r="G579" s="60"/>
      <c r="H579" s="89"/>
      <c r="I579" s="89"/>
      <c r="J579" s="356"/>
      <c r="K579" s="376"/>
      <c r="L579" s="118" t="e">
        <f>VLOOKUP($O579,#REF!,6,FALSE)</f>
        <v>#REF!</v>
      </c>
      <c r="M579" s="118" t="s">
        <v>3114</v>
      </c>
      <c r="O579" s="205" t="s">
        <v>2691</v>
      </c>
      <c r="Q579" s="893"/>
      <c r="R579" s="891"/>
    </row>
    <row r="580" spans="1:81" ht="24.6" customHeight="1" outlineLevel="2">
      <c r="A580" s="67"/>
      <c r="B580" s="69" t="s">
        <v>404</v>
      </c>
      <c r="C580" s="118">
        <v>10.5</v>
      </c>
      <c r="D580" s="74" t="s">
        <v>14</v>
      </c>
      <c r="E580" s="60"/>
      <c r="F580" s="89"/>
      <c r="G580" s="60"/>
      <c r="H580" s="89"/>
      <c r="I580" s="89"/>
      <c r="J580" s="356"/>
      <c r="K580" s="376"/>
      <c r="L580" s="118" t="e">
        <f>VLOOKUP($O580,#REF!,6,FALSE)</f>
        <v>#REF!</v>
      </c>
      <c r="M580" s="118" t="s">
        <v>3114</v>
      </c>
      <c r="O580" s="204" t="s">
        <v>2699</v>
      </c>
      <c r="Q580" s="893"/>
      <c r="R580" s="891"/>
    </row>
    <row r="581" spans="1:81" ht="24.6" customHeight="1" outlineLevel="2">
      <c r="A581" s="67"/>
      <c r="B581" s="239" t="s">
        <v>405</v>
      </c>
      <c r="C581" s="118">
        <v>3</v>
      </c>
      <c r="D581" s="229" t="s">
        <v>2</v>
      </c>
      <c r="E581" s="60"/>
      <c r="F581" s="89"/>
      <c r="G581" s="60"/>
      <c r="H581" s="89"/>
      <c r="I581" s="89"/>
      <c r="J581" s="356"/>
      <c r="K581" s="376"/>
      <c r="L581" s="118" t="e">
        <f>VLOOKUP($O581,#REF!,6,FALSE)</f>
        <v>#REF!</v>
      </c>
      <c r="M581" s="118" t="s">
        <v>3114</v>
      </c>
      <c r="O581" s="205" t="s">
        <v>2700</v>
      </c>
      <c r="Q581" s="893"/>
      <c r="R581" s="891"/>
    </row>
    <row r="582" spans="1:81" ht="24.6" customHeight="1" outlineLevel="2">
      <c r="A582" s="67"/>
      <c r="B582" s="68" t="s">
        <v>406</v>
      </c>
      <c r="C582" s="118">
        <v>4</v>
      </c>
      <c r="D582" s="72" t="s">
        <v>2</v>
      </c>
      <c r="E582" s="60"/>
      <c r="F582" s="89"/>
      <c r="G582" s="60"/>
      <c r="H582" s="89"/>
      <c r="I582" s="89"/>
      <c r="J582" s="356"/>
      <c r="K582" s="376"/>
      <c r="L582" s="118" t="s">
        <v>3114</v>
      </c>
      <c r="M582" s="118" t="s">
        <v>3114</v>
      </c>
      <c r="O582" s="205" t="s">
        <v>2681</v>
      </c>
      <c r="Q582" s="893"/>
      <c r="R582" s="891"/>
    </row>
    <row r="583" spans="1:81" ht="24.6" customHeight="1" outlineLevel="2">
      <c r="A583" s="67"/>
      <c r="B583" s="68" t="s">
        <v>407</v>
      </c>
      <c r="C583" s="118">
        <v>1</v>
      </c>
      <c r="D583" s="72" t="s">
        <v>2</v>
      </c>
      <c r="E583" s="60"/>
      <c r="F583" s="89"/>
      <c r="G583" s="60"/>
      <c r="H583" s="89"/>
      <c r="I583" s="89"/>
      <c r="J583" s="356"/>
      <c r="K583" s="376"/>
      <c r="L583" s="118" t="s">
        <v>3114</v>
      </c>
      <c r="M583" s="118" t="s">
        <v>3114</v>
      </c>
      <c r="O583" s="205" t="s">
        <v>2682</v>
      </c>
      <c r="Q583" s="893"/>
      <c r="R583" s="891"/>
    </row>
    <row r="584" spans="1:81" ht="24.6" customHeight="1" outlineLevel="2">
      <c r="A584" s="67"/>
      <c r="B584" s="68" t="s">
        <v>408</v>
      </c>
      <c r="C584" s="118">
        <v>45</v>
      </c>
      <c r="D584" s="72" t="s">
        <v>2</v>
      </c>
      <c r="E584" s="60"/>
      <c r="F584" s="89"/>
      <c r="G584" s="60"/>
      <c r="H584" s="89"/>
      <c r="I584" s="89"/>
      <c r="J584" s="356"/>
      <c r="K584" s="376"/>
      <c r="L584" s="118" t="s">
        <v>3114</v>
      </c>
      <c r="M584" s="118" t="s">
        <v>3114</v>
      </c>
      <c r="O584" s="205" t="s">
        <v>2683</v>
      </c>
      <c r="Q584" s="893"/>
      <c r="R584" s="891"/>
    </row>
    <row r="585" spans="1:81" ht="24.6" customHeight="1" outlineLevel="2">
      <c r="A585" s="67"/>
      <c r="B585" s="239" t="s">
        <v>409</v>
      </c>
      <c r="C585" s="118">
        <v>42</v>
      </c>
      <c r="D585" s="229" t="s">
        <v>2</v>
      </c>
      <c r="E585" s="60"/>
      <c r="F585" s="89"/>
      <c r="G585" s="60"/>
      <c r="H585" s="89"/>
      <c r="I585" s="89"/>
      <c r="J585" s="356"/>
      <c r="K585" s="376"/>
      <c r="L585" s="118" t="s">
        <v>3114</v>
      </c>
      <c r="M585" s="118" t="s">
        <v>3114</v>
      </c>
      <c r="O585" s="205" t="s">
        <v>2684</v>
      </c>
      <c r="Q585" s="893"/>
      <c r="R585" s="891"/>
    </row>
    <row r="586" spans="1:81" ht="24.6" customHeight="1" outlineLevel="2">
      <c r="A586" s="67"/>
      <c r="B586" s="239" t="s">
        <v>421</v>
      </c>
      <c r="C586" s="118">
        <v>13</v>
      </c>
      <c r="D586" s="229" t="s">
        <v>2</v>
      </c>
      <c r="E586" s="60"/>
      <c r="F586" s="89"/>
      <c r="G586" s="60"/>
      <c r="H586" s="89"/>
      <c r="I586" s="89"/>
      <c r="J586" s="356"/>
      <c r="K586" s="376"/>
      <c r="L586" s="118" t="s">
        <v>3114</v>
      </c>
      <c r="M586" s="118" t="s">
        <v>3114</v>
      </c>
      <c r="O586" s="205" t="s">
        <v>2685</v>
      </c>
      <c r="Q586" s="893"/>
      <c r="R586" s="891"/>
    </row>
    <row r="587" spans="1:81" ht="24.6" customHeight="1" outlineLevel="1">
      <c r="A587" s="608"/>
      <c r="B587" s="609" t="s">
        <v>413</v>
      </c>
      <c r="C587" s="544"/>
      <c r="D587" s="610"/>
      <c r="E587" s="611"/>
      <c r="F587" s="612"/>
      <c r="G587" s="611"/>
      <c r="H587" s="612"/>
      <c r="I587" s="612"/>
      <c r="J587" s="613"/>
      <c r="K587" s="357"/>
      <c r="L587" s="614"/>
      <c r="M587" s="615"/>
      <c r="N587" s="357"/>
      <c r="O587" s="616"/>
      <c r="P587" s="357"/>
      <c r="Q587" s="893"/>
      <c r="R587" s="891"/>
      <c r="S587" s="357"/>
      <c r="T587" s="357"/>
      <c r="U587" s="357"/>
      <c r="V587" s="357"/>
      <c r="W587" s="357"/>
      <c r="X587" s="357"/>
      <c r="Y587" s="357"/>
      <c r="Z587" s="357"/>
      <c r="AA587" s="357"/>
      <c r="AB587" s="357"/>
      <c r="AC587" s="357"/>
      <c r="AD587" s="357"/>
      <c r="AE587" s="357"/>
      <c r="AF587" s="357"/>
      <c r="AG587" s="357"/>
      <c r="AH587" s="357"/>
      <c r="AI587" s="357"/>
      <c r="AJ587" s="357"/>
      <c r="AK587" s="357"/>
      <c r="AL587" s="357"/>
      <c r="AM587" s="357"/>
      <c r="AN587" s="357"/>
      <c r="AO587" s="357"/>
      <c r="AP587" s="357"/>
      <c r="AQ587" s="357"/>
      <c r="AR587" s="357"/>
      <c r="AS587" s="357"/>
      <c r="AT587" s="357"/>
      <c r="AU587" s="357"/>
      <c r="AV587" s="357"/>
      <c r="AW587" s="357"/>
      <c r="AX587" s="357"/>
      <c r="AY587" s="357"/>
      <c r="AZ587" s="357"/>
      <c r="BA587" s="357"/>
      <c r="BB587" s="357"/>
      <c r="BC587" s="357"/>
      <c r="BD587" s="357"/>
      <c r="BE587" s="357"/>
      <c r="BF587" s="357"/>
      <c r="BG587" s="357"/>
      <c r="BH587" s="357"/>
      <c r="BI587" s="357"/>
      <c r="BJ587" s="357"/>
      <c r="BK587" s="357"/>
      <c r="BL587" s="357"/>
      <c r="BM587" s="357"/>
      <c r="BN587" s="357"/>
      <c r="BO587" s="357"/>
      <c r="BP587" s="357"/>
      <c r="BQ587" s="357"/>
      <c r="BR587" s="357"/>
      <c r="BS587" s="357"/>
      <c r="BT587" s="357"/>
      <c r="BU587" s="357"/>
      <c r="BV587" s="357"/>
      <c r="BW587" s="357"/>
      <c r="BX587" s="357"/>
      <c r="BY587" s="357"/>
      <c r="BZ587" s="357"/>
      <c r="CA587" s="357"/>
      <c r="CB587" s="357"/>
      <c r="CC587" s="357"/>
    </row>
    <row r="588" spans="1:81" ht="24.6" customHeight="1" outlineLevel="1">
      <c r="A588" s="227">
        <v>5.3</v>
      </c>
      <c r="B588" s="216" t="s">
        <v>179</v>
      </c>
      <c r="C588" s="126"/>
      <c r="D588" s="220"/>
      <c r="E588" s="317"/>
      <c r="F588" s="125"/>
      <c r="G588" s="317"/>
      <c r="H588" s="125"/>
      <c r="I588" s="125"/>
      <c r="J588" s="218"/>
      <c r="L588" s="124"/>
      <c r="M588" s="226"/>
      <c r="O588" s="206"/>
      <c r="Q588" s="893"/>
      <c r="R588" s="891"/>
    </row>
    <row r="589" spans="1:81" ht="24.6" customHeight="1" outlineLevel="2">
      <c r="A589" s="67"/>
      <c r="B589" s="68" t="s">
        <v>385</v>
      </c>
      <c r="C589" s="118">
        <v>27</v>
      </c>
      <c r="D589" s="72" t="s">
        <v>2</v>
      </c>
      <c r="E589" s="60"/>
      <c r="F589" s="89"/>
      <c r="G589" s="60"/>
      <c r="H589" s="89"/>
      <c r="I589" s="89"/>
      <c r="J589" s="356"/>
      <c r="K589" s="376"/>
      <c r="L589" s="118" t="e">
        <f>VLOOKUP($O589,#REF!,6,FALSE)</f>
        <v>#REF!</v>
      </c>
      <c r="M589" s="118" t="e">
        <f>VLOOKUP($O589,#REF!,7,FALSE)</f>
        <v>#REF!</v>
      </c>
      <c r="O589" s="205" t="s">
        <v>2692</v>
      </c>
      <c r="Q589" s="893"/>
      <c r="R589" s="891"/>
    </row>
    <row r="590" spans="1:81" ht="24.6" customHeight="1" outlineLevel="2">
      <c r="A590" s="67"/>
      <c r="B590" s="68" t="s">
        <v>386</v>
      </c>
      <c r="C590" s="118">
        <v>69</v>
      </c>
      <c r="D590" s="72" t="s">
        <v>2</v>
      </c>
      <c r="E590" s="60"/>
      <c r="F590" s="89"/>
      <c r="G590" s="60"/>
      <c r="H590" s="89"/>
      <c r="I590" s="89"/>
      <c r="J590" s="356"/>
      <c r="K590" s="376"/>
      <c r="L590" s="118" t="e">
        <f>VLOOKUP($O590,#REF!,6,FALSE)</f>
        <v>#REF!</v>
      </c>
      <c r="M590" s="118" t="e">
        <f>VLOOKUP($O590,#REF!,7,FALSE)</f>
        <v>#REF!</v>
      </c>
      <c r="O590" s="205" t="s">
        <v>2693</v>
      </c>
      <c r="Q590" s="893"/>
      <c r="R590" s="891"/>
    </row>
    <row r="591" spans="1:81" ht="24.6" customHeight="1" outlineLevel="2">
      <c r="A591" s="67"/>
      <c r="B591" s="68" t="s">
        <v>387</v>
      </c>
      <c r="C591" s="118">
        <v>23</v>
      </c>
      <c r="D591" s="72" t="s">
        <v>2</v>
      </c>
      <c r="E591" s="60"/>
      <c r="F591" s="89"/>
      <c r="G591" s="60"/>
      <c r="H591" s="89"/>
      <c r="I591" s="89"/>
      <c r="J591" s="356"/>
      <c r="K591" s="376"/>
      <c r="L591" s="118" t="e">
        <f>VLOOKUP($O591,#REF!,6,FALSE)</f>
        <v>#REF!</v>
      </c>
      <c r="M591" s="118" t="e">
        <f>VLOOKUP($O591,#REF!,7,FALSE)</f>
        <v>#REF!</v>
      </c>
      <c r="O591" s="205" t="s">
        <v>2694</v>
      </c>
      <c r="Q591" s="893"/>
      <c r="R591" s="891"/>
    </row>
    <row r="592" spans="1:81" ht="24.6" customHeight="1" outlineLevel="2">
      <c r="A592" s="67"/>
      <c r="B592" s="68" t="s">
        <v>388</v>
      </c>
      <c r="C592" s="118">
        <v>2</v>
      </c>
      <c r="D592" s="72" t="s">
        <v>2</v>
      </c>
      <c r="E592" s="60"/>
      <c r="F592" s="89"/>
      <c r="G592" s="60"/>
      <c r="H592" s="89"/>
      <c r="I592" s="89"/>
      <c r="J592" s="356"/>
      <c r="K592" s="376"/>
      <c r="L592" s="118" t="e">
        <f>VLOOKUP($O592,#REF!,6,FALSE)</f>
        <v>#REF!</v>
      </c>
      <c r="M592" s="118" t="e">
        <f>VLOOKUP($O592,#REF!,7,FALSE)</f>
        <v>#REF!</v>
      </c>
      <c r="O592" s="205" t="s">
        <v>2695</v>
      </c>
      <c r="Q592" s="893"/>
      <c r="R592" s="891"/>
    </row>
    <row r="593" spans="1:81" ht="24.6" customHeight="1" outlineLevel="2">
      <c r="A593" s="67"/>
      <c r="B593" s="68" t="s">
        <v>389</v>
      </c>
      <c r="C593" s="118">
        <v>71</v>
      </c>
      <c r="D593" s="72" t="s">
        <v>2</v>
      </c>
      <c r="E593" s="60"/>
      <c r="F593" s="89"/>
      <c r="G593" s="60"/>
      <c r="H593" s="89"/>
      <c r="I593" s="89"/>
      <c r="J593" s="356"/>
      <c r="K593" s="376"/>
      <c r="L593" s="118" t="e">
        <f>VLOOKUP($O593,#REF!,6,FALSE)</f>
        <v>#REF!</v>
      </c>
      <c r="M593" s="118" t="e">
        <f>VLOOKUP($O593,#REF!,7,FALSE)</f>
        <v>#REF!</v>
      </c>
      <c r="O593" s="205" t="s">
        <v>2696</v>
      </c>
      <c r="Q593" s="893"/>
      <c r="R593" s="891"/>
    </row>
    <row r="594" spans="1:81" ht="24.6" customHeight="1" outlineLevel="2">
      <c r="A594" s="67"/>
      <c r="B594" s="68" t="s">
        <v>401</v>
      </c>
      <c r="C594" s="118">
        <v>2</v>
      </c>
      <c r="D594" s="72" t="s">
        <v>2</v>
      </c>
      <c r="E594" s="60"/>
      <c r="F594" s="89"/>
      <c r="G594" s="60"/>
      <c r="H594" s="89"/>
      <c r="I594" s="89"/>
      <c r="J594" s="356"/>
      <c r="K594" s="376"/>
      <c r="L594" s="118" t="e">
        <f>VLOOKUP($O594,#REF!,6,FALSE)</f>
        <v>#REF!</v>
      </c>
      <c r="M594" s="118" t="e">
        <f>VLOOKUP($O594,#REF!,7,FALSE)</f>
        <v>#REF!</v>
      </c>
      <c r="O594" s="205" t="s">
        <v>2686</v>
      </c>
      <c r="Q594" s="893"/>
      <c r="R594" s="891"/>
    </row>
    <row r="595" spans="1:81" ht="24.6" customHeight="1" outlineLevel="2">
      <c r="A595" s="67"/>
      <c r="B595" s="68" t="s">
        <v>402</v>
      </c>
      <c r="C595" s="118">
        <v>1</v>
      </c>
      <c r="D595" s="72" t="s">
        <v>2</v>
      </c>
      <c r="E595" s="60"/>
      <c r="F595" s="89"/>
      <c r="G595" s="60"/>
      <c r="H595" s="89"/>
      <c r="I595" s="89"/>
      <c r="J595" s="356"/>
      <c r="K595" s="376"/>
      <c r="L595" s="118" t="e">
        <f>VLOOKUP($O595,#REF!,6,FALSE)</f>
        <v>#REF!</v>
      </c>
      <c r="M595" s="118" t="e">
        <f>VLOOKUP($O595,#REF!,7,FALSE)</f>
        <v>#REF!</v>
      </c>
      <c r="O595" s="205" t="s">
        <v>2697</v>
      </c>
      <c r="Q595" s="893"/>
      <c r="R595" s="891"/>
    </row>
    <row r="596" spans="1:81" ht="24.6" customHeight="1" outlineLevel="2">
      <c r="A596" s="67"/>
      <c r="B596" s="68" t="s">
        <v>403</v>
      </c>
      <c r="C596" s="118">
        <v>2</v>
      </c>
      <c r="D596" s="72" t="s">
        <v>2</v>
      </c>
      <c r="E596" s="60"/>
      <c r="F596" s="89"/>
      <c r="G596" s="60"/>
      <c r="H596" s="89"/>
      <c r="I596" s="89"/>
      <c r="J596" s="356"/>
      <c r="K596" s="376"/>
      <c r="L596" s="118" t="e">
        <f>VLOOKUP($O596,#REF!,6,FALSE)</f>
        <v>#REF!</v>
      </c>
      <c r="M596" s="118" t="e">
        <f>VLOOKUP($O596,#REF!,7,FALSE)</f>
        <v>#REF!</v>
      </c>
      <c r="O596" s="205" t="s">
        <v>2688</v>
      </c>
      <c r="Q596" s="893"/>
      <c r="R596" s="891"/>
    </row>
    <row r="597" spans="1:81" ht="24.6" customHeight="1" outlineLevel="2">
      <c r="A597" s="67"/>
      <c r="B597" s="68" t="s">
        <v>410</v>
      </c>
      <c r="C597" s="118">
        <v>85</v>
      </c>
      <c r="D597" s="72" t="s">
        <v>2</v>
      </c>
      <c r="E597" s="60"/>
      <c r="F597" s="89"/>
      <c r="G597" s="60"/>
      <c r="H597" s="89"/>
      <c r="I597" s="89"/>
      <c r="J597" s="356"/>
      <c r="K597" s="376"/>
      <c r="L597" s="118" t="e">
        <f>VLOOKUP($O597,#REF!,6,FALSE)</f>
        <v>#REF!</v>
      </c>
      <c r="M597" s="118" t="e">
        <f>VLOOKUP($O597,#REF!,7,FALSE)</f>
        <v>#REF!</v>
      </c>
      <c r="O597" s="205" t="s">
        <v>2680</v>
      </c>
      <c r="Q597" s="893"/>
      <c r="R597" s="891"/>
    </row>
    <row r="598" spans="1:81" ht="24.6" customHeight="1" outlineLevel="2">
      <c r="A598" s="67"/>
      <c r="B598" s="68" t="s">
        <v>411</v>
      </c>
      <c r="C598" s="118">
        <v>2</v>
      </c>
      <c r="D598" s="72" t="s">
        <v>2</v>
      </c>
      <c r="E598" s="60"/>
      <c r="F598" s="89"/>
      <c r="G598" s="60"/>
      <c r="H598" s="89"/>
      <c r="I598" s="89"/>
      <c r="J598" s="356"/>
      <c r="K598" s="376"/>
      <c r="L598" s="118" t="e">
        <f>VLOOKUP($O598,#REF!,6,FALSE)</f>
        <v>#REF!</v>
      </c>
      <c r="M598" s="118" t="s">
        <v>3115</v>
      </c>
      <c r="O598" s="205" t="s">
        <v>2698</v>
      </c>
      <c r="Q598" s="893"/>
      <c r="R598" s="891"/>
    </row>
    <row r="599" spans="1:81" ht="24.6" customHeight="1" outlineLevel="2">
      <c r="A599" s="67"/>
      <c r="B599" s="68" t="s">
        <v>422</v>
      </c>
      <c r="C599" s="118">
        <v>4</v>
      </c>
      <c r="D599" s="72" t="s">
        <v>2</v>
      </c>
      <c r="E599" s="60"/>
      <c r="F599" s="89"/>
      <c r="G599" s="60"/>
      <c r="H599" s="89"/>
      <c r="I599" s="89"/>
      <c r="J599" s="356"/>
      <c r="K599" s="376"/>
      <c r="L599" s="118" t="e">
        <f>VLOOKUP($O599,#REF!,6,FALSE)</f>
        <v>#REF!</v>
      </c>
      <c r="M599" s="118" t="s">
        <v>3115</v>
      </c>
      <c r="O599" s="205" t="s">
        <v>2691</v>
      </c>
      <c r="Q599" s="893"/>
      <c r="R599" s="891"/>
    </row>
    <row r="600" spans="1:81" ht="24.6" customHeight="1" outlineLevel="2">
      <c r="A600" s="67"/>
      <c r="B600" s="69" t="s">
        <v>404</v>
      </c>
      <c r="C600" s="118">
        <v>21</v>
      </c>
      <c r="D600" s="74" t="s">
        <v>14</v>
      </c>
      <c r="E600" s="60"/>
      <c r="F600" s="89"/>
      <c r="G600" s="60"/>
      <c r="H600" s="89"/>
      <c r="I600" s="89"/>
      <c r="J600" s="356"/>
      <c r="K600" s="376"/>
      <c r="L600" s="118" t="e">
        <f>VLOOKUP($O600,#REF!,6,FALSE)</f>
        <v>#REF!</v>
      </c>
      <c r="M600" s="118" t="s">
        <v>3115</v>
      </c>
      <c r="O600" s="204" t="s">
        <v>2699</v>
      </c>
      <c r="Q600" s="893"/>
      <c r="R600" s="891"/>
    </row>
    <row r="601" spans="1:81" ht="24.6" customHeight="1" outlineLevel="2">
      <c r="A601" s="67"/>
      <c r="B601" s="239" t="s">
        <v>405</v>
      </c>
      <c r="C601" s="118">
        <v>5</v>
      </c>
      <c r="D601" s="229" t="s">
        <v>2</v>
      </c>
      <c r="E601" s="60"/>
      <c r="F601" s="89"/>
      <c r="G601" s="60"/>
      <c r="H601" s="89"/>
      <c r="I601" s="89"/>
      <c r="J601" s="356"/>
      <c r="K601" s="376"/>
      <c r="L601" s="118" t="e">
        <f>VLOOKUP($O601,#REF!,6,FALSE)</f>
        <v>#REF!</v>
      </c>
      <c r="M601" s="118" t="s">
        <v>3115</v>
      </c>
      <c r="O601" s="205" t="s">
        <v>2700</v>
      </c>
      <c r="Q601" s="893"/>
      <c r="R601" s="891"/>
    </row>
    <row r="602" spans="1:81" ht="24.6" customHeight="1" outlineLevel="2">
      <c r="A602" s="67"/>
      <c r="B602" s="68" t="s">
        <v>406</v>
      </c>
      <c r="C602" s="118">
        <v>4</v>
      </c>
      <c r="D602" s="72" t="s">
        <v>2</v>
      </c>
      <c r="E602" s="60"/>
      <c r="F602" s="89"/>
      <c r="G602" s="60"/>
      <c r="H602" s="89"/>
      <c r="I602" s="89"/>
      <c r="J602" s="356"/>
      <c r="K602" s="376"/>
      <c r="L602" s="118" t="s">
        <v>3115</v>
      </c>
      <c r="M602" s="118" t="s">
        <v>3115</v>
      </c>
      <c r="O602" s="205" t="s">
        <v>2681</v>
      </c>
      <c r="Q602" s="893"/>
      <c r="R602" s="891"/>
    </row>
    <row r="603" spans="1:81" ht="24.6" customHeight="1" outlineLevel="2">
      <c r="A603" s="67"/>
      <c r="B603" s="68" t="s">
        <v>407</v>
      </c>
      <c r="C603" s="118">
        <v>1</v>
      </c>
      <c r="D603" s="72" t="s">
        <v>2</v>
      </c>
      <c r="E603" s="60"/>
      <c r="F603" s="89"/>
      <c r="G603" s="60"/>
      <c r="H603" s="89"/>
      <c r="I603" s="89"/>
      <c r="J603" s="356"/>
      <c r="K603" s="376"/>
      <c r="L603" s="118" t="s">
        <v>3115</v>
      </c>
      <c r="M603" s="118" t="s">
        <v>3115</v>
      </c>
      <c r="O603" s="205" t="s">
        <v>2682</v>
      </c>
      <c r="Q603" s="893"/>
      <c r="R603" s="891"/>
    </row>
    <row r="604" spans="1:81" ht="24.6" customHeight="1" outlineLevel="2">
      <c r="A604" s="67"/>
      <c r="B604" s="68" t="s">
        <v>408</v>
      </c>
      <c r="C604" s="118">
        <v>43</v>
      </c>
      <c r="D604" s="72" t="s">
        <v>2</v>
      </c>
      <c r="E604" s="60"/>
      <c r="F604" s="89"/>
      <c r="G604" s="60"/>
      <c r="H604" s="89"/>
      <c r="I604" s="89"/>
      <c r="J604" s="356"/>
      <c r="K604" s="376"/>
      <c r="L604" s="118" t="s">
        <v>3115</v>
      </c>
      <c r="M604" s="118" t="s">
        <v>3115</v>
      </c>
      <c r="O604" s="205" t="s">
        <v>2683</v>
      </c>
      <c r="Q604" s="893"/>
      <c r="R604" s="891"/>
    </row>
    <row r="605" spans="1:81" ht="24.6" customHeight="1" outlineLevel="2">
      <c r="A605" s="67"/>
      <c r="B605" s="239" t="s">
        <v>409</v>
      </c>
      <c r="C605" s="118">
        <v>38</v>
      </c>
      <c r="D605" s="229" t="s">
        <v>2</v>
      </c>
      <c r="E605" s="60"/>
      <c r="F605" s="89"/>
      <c r="G605" s="60"/>
      <c r="H605" s="89"/>
      <c r="I605" s="89"/>
      <c r="J605" s="356"/>
      <c r="K605" s="376"/>
      <c r="L605" s="118" t="s">
        <v>3115</v>
      </c>
      <c r="M605" s="118" t="s">
        <v>3115</v>
      </c>
      <c r="O605" s="205" t="s">
        <v>2684</v>
      </c>
      <c r="Q605" s="893"/>
      <c r="R605" s="891"/>
    </row>
    <row r="606" spans="1:81" ht="24.6" customHeight="1" outlineLevel="2">
      <c r="A606" s="67"/>
      <c r="B606" s="239" t="s">
        <v>421</v>
      </c>
      <c r="C606" s="118">
        <v>13</v>
      </c>
      <c r="D606" s="229" t="s">
        <v>2</v>
      </c>
      <c r="E606" s="60"/>
      <c r="F606" s="89"/>
      <c r="G606" s="60"/>
      <c r="H606" s="89"/>
      <c r="I606" s="89"/>
      <c r="J606" s="356"/>
      <c r="K606" s="376"/>
      <c r="L606" s="118" t="s">
        <v>3115</v>
      </c>
      <c r="M606" s="118" t="s">
        <v>3115</v>
      </c>
      <c r="O606" s="205" t="s">
        <v>2685</v>
      </c>
      <c r="Q606" s="893"/>
      <c r="R606" s="891"/>
    </row>
    <row r="607" spans="1:81" ht="24.6" customHeight="1" outlineLevel="2">
      <c r="A607" s="67"/>
      <c r="B607" s="68" t="s">
        <v>390</v>
      </c>
      <c r="C607" s="118">
        <v>9</v>
      </c>
      <c r="D607" s="72" t="s">
        <v>2</v>
      </c>
      <c r="E607" s="60"/>
      <c r="F607" s="89"/>
      <c r="G607" s="60"/>
      <c r="H607" s="89"/>
      <c r="I607" s="89"/>
      <c r="J607" s="356"/>
      <c r="K607" s="376"/>
      <c r="L607" s="118" t="e">
        <f>VLOOKUP($O607,#REF!,6,FALSE)</f>
        <v>#REF!</v>
      </c>
      <c r="M607" s="118" t="e">
        <f>VLOOKUP($O607,#REF!,7,FALSE)</f>
        <v>#REF!</v>
      </c>
      <c r="O607" s="205" t="s">
        <v>2669</v>
      </c>
      <c r="Q607" s="893"/>
      <c r="R607" s="891"/>
    </row>
    <row r="608" spans="1:81" ht="24.6" customHeight="1" outlineLevel="1">
      <c r="A608" s="608"/>
      <c r="B608" s="609" t="s">
        <v>414</v>
      </c>
      <c r="C608" s="544"/>
      <c r="D608" s="610"/>
      <c r="E608" s="611"/>
      <c r="F608" s="612"/>
      <c r="G608" s="611"/>
      <c r="H608" s="612"/>
      <c r="I608" s="612"/>
      <c r="J608" s="613"/>
      <c r="K608" s="357"/>
      <c r="L608" s="614"/>
      <c r="M608" s="615"/>
      <c r="N608" s="357"/>
      <c r="O608" s="616"/>
      <c r="P608" s="357"/>
      <c r="Q608" s="893"/>
      <c r="R608" s="891"/>
      <c r="S608" s="357"/>
      <c r="T608" s="357"/>
      <c r="U608" s="357"/>
      <c r="V608" s="357"/>
      <c r="W608" s="357"/>
      <c r="X608" s="357"/>
      <c r="Y608" s="357"/>
      <c r="Z608" s="357"/>
      <c r="AA608" s="357"/>
      <c r="AB608" s="357"/>
      <c r="AC608" s="357"/>
      <c r="AD608" s="357"/>
      <c r="AE608" s="357"/>
      <c r="AF608" s="357"/>
      <c r="AG608" s="357"/>
      <c r="AH608" s="357"/>
      <c r="AI608" s="357"/>
      <c r="AJ608" s="357"/>
      <c r="AK608" s="357"/>
      <c r="AL608" s="357"/>
      <c r="AM608" s="357"/>
      <c r="AN608" s="357"/>
      <c r="AO608" s="357"/>
      <c r="AP608" s="357"/>
      <c r="AQ608" s="357"/>
      <c r="AR608" s="357"/>
      <c r="AS608" s="357"/>
      <c r="AT608" s="357"/>
      <c r="AU608" s="357"/>
      <c r="AV608" s="357"/>
      <c r="AW608" s="357"/>
      <c r="AX608" s="357"/>
      <c r="AY608" s="357"/>
      <c r="AZ608" s="357"/>
      <c r="BA608" s="357"/>
      <c r="BB608" s="357"/>
      <c r="BC608" s="357"/>
      <c r="BD608" s="357"/>
      <c r="BE608" s="357"/>
      <c r="BF608" s="357"/>
      <c r="BG608" s="357"/>
      <c r="BH608" s="357"/>
      <c r="BI608" s="357"/>
      <c r="BJ608" s="357"/>
      <c r="BK608" s="357"/>
      <c r="BL608" s="357"/>
      <c r="BM608" s="357"/>
      <c r="BN608" s="357"/>
      <c r="BO608" s="357"/>
      <c r="BP608" s="357"/>
      <c r="BQ608" s="357"/>
      <c r="BR608" s="357"/>
      <c r="BS608" s="357"/>
      <c r="BT608" s="357"/>
      <c r="BU608" s="357"/>
      <c r="BV608" s="357"/>
      <c r="BW608" s="357"/>
      <c r="BX608" s="357"/>
      <c r="BY608" s="357"/>
      <c r="BZ608" s="357"/>
      <c r="CA608" s="357"/>
      <c r="CB608" s="357"/>
      <c r="CC608" s="357"/>
    </row>
    <row r="609" spans="1:81" ht="24.6" customHeight="1" outlineLevel="1">
      <c r="A609" s="227">
        <v>5.4</v>
      </c>
      <c r="B609" s="216" t="s">
        <v>181</v>
      </c>
      <c r="C609" s="126"/>
      <c r="D609" s="220"/>
      <c r="E609" s="317"/>
      <c r="F609" s="125"/>
      <c r="G609" s="317"/>
      <c r="H609" s="125"/>
      <c r="I609" s="125"/>
      <c r="J609" s="218"/>
      <c r="L609" s="124"/>
      <c r="M609" s="226"/>
      <c r="O609" s="206"/>
      <c r="Q609" s="893"/>
      <c r="R609" s="891"/>
    </row>
    <row r="610" spans="1:81" ht="24.6" customHeight="1" outlineLevel="2">
      <c r="A610" s="67"/>
      <c r="B610" s="68" t="s">
        <v>385</v>
      </c>
      <c r="C610" s="118">
        <v>4</v>
      </c>
      <c r="D610" s="72" t="s">
        <v>2</v>
      </c>
      <c r="E610" s="60"/>
      <c r="F610" s="89"/>
      <c r="G610" s="60"/>
      <c r="H610" s="89"/>
      <c r="I610" s="89"/>
      <c r="J610" s="356"/>
      <c r="K610" s="376"/>
      <c r="L610" s="118" t="e">
        <f>VLOOKUP($O610,#REF!,6,FALSE)</f>
        <v>#REF!</v>
      </c>
      <c r="M610" s="118" t="e">
        <f>VLOOKUP($O610,#REF!,7,FALSE)</f>
        <v>#REF!</v>
      </c>
      <c r="O610" s="205" t="s">
        <v>2692</v>
      </c>
      <c r="Q610" s="893"/>
      <c r="R610" s="891"/>
    </row>
    <row r="611" spans="1:81" ht="24.6" customHeight="1" outlineLevel="2">
      <c r="A611" s="67"/>
      <c r="B611" s="68" t="s">
        <v>386</v>
      </c>
      <c r="C611" s="118">
        <v>4</v>
      </c>
      <c r="D611" s="72" t="s">
        <v>2</v>
      </c>
      <c r="E611" s="60"/>
      <c r="F611" s="89"/>
      <c r="G611" s="60"/>
      <c r="H611" s="89"/>
      <c r="I611" s="89"/>
      <c r="J611" s="356"/>
      <c r="K611" s="376"/>
      <c r="L611" s="118" t="e">
        <f>VLOOKUP($O611,#REF!,6,FALSE)</f>
        <v>#REF!</v>
      </c>
      <c r="M611" s="118" t="e">
        <f>VLOOKUP($O611,#REF!,7,FALSE)</f>
        <v>#REF!</v>
      </c>
      <c r="O611" s="205" t="s">
        <v>2693</v>
      </c>
      <c r="Q611" s="893"/>
      <c r="R611" s="891"/>
    </row>
    <row r="612" spans="1:81" ht="24.6" customHeight="1" outlineLevel="2">
      <c r="A612" s="67"/>
      <c r="B612" s="68" t="s">
        <v>402</v>
      </c>
      <c r="C612" s="118">
        <v>1</v>
      </c>
      <c r="D612" s="72" t="s">
        <v>2</v>
      </c>
      <c r="E612" s="60"/>
      <c r="F612" s="89"/>
      <c r="G612" s="60"/>
      <c r="H612" s="89"/>
      <c r="I612" s="89"/>
      <c r="J612" s="356"/>
      <c r="K612" s="376"/>
      <c r="L612" s="118" t="e">
        <f>VLOOKUP($O612,#REF!,6,FALSE)</f>
        <v>#REF!</v>
      </c>
      <c r="M612" s="118" t="e">
        <f>VLOOKUP($O612,#REF!,7,FALSE)</f>
        <v>#REF!</v>
      </c>
      <c r="O612" s="205" t="s">
        <v>2697</v>
      </c>
      <c r="Q612" s="893"/>
      <c r="R612" s="891"/>
    </row>
    <row r="613" spans="1:81" ht="24.6" customHeight="1" outlineLevel="2">
      <c r="A613" s="67"/>
      <c r="B613" s="68" t="s">
        <v>403</v>
      </c>
      <c r="C613" s="118">
        <v>2</v>
      </c>
      <c r="D613" s="72" t="s">
        <v>2</v>
      </c>
      <c r="E613" s="60"/>
      <c r="F613" s="89"/>
      <c r="G613" s="60"/>
      <c r="H613" s="89"/>
      <c r="I613" s="89"/>
      <c r="J613" s="356"/>
      <c r="K613" s="376"/>
      <c r="L613" s="118" t="e">
        <f>VLOOKUP($O613,#REF!,6,FALSE)</f>
        <v>#REF!</v>
      </c>
      <c r="M613" s="118" t="e">
        <f>VLOOKUP($O613,#REF!,7,FALSE)</f>
        <v>#REF!</v>
      </c>
      <c r="O613" s="205" t="s">
        <v>2688</v>
      </c>
      <c r="Q613" s="893"/>
      <c r="R613" s="891"/>
    </row>
    <row r="614" spans="1:81" ht="24.6" customHeight="1" outlineLevel="2">
      <c r="A614" s="67"/>
      <c r="B614" s="68" t="s">
        <v>410</v>
      </c>
      <c r="C614" s="118">
        <v>49</v>
      </c>
      <c r="D614" s="72" t="s">
        <v>2</v>
      </c>
      <c r="E614" s="60"/>
      <c r="F614" s="89"/>
      <c r="G614" s="60"/>
      <c r="H614" s="89"/>
      <c r="I614" s="89"/>
      <c r="J614" s="356"/>
      <c r="K614" s="376"/>
      <c r="L614" s="118" t="e">
        <f>VLOOKUP($O614,#REF!,6,FALSE)</f>
        <v>#REF!</v>
      </c>
      <c r="M614" s="118" t="e">
        <f>VLOOKUP($O614,#REF!,7,FALSE)</f>
        <v>#REF!</v>
      </c>
      <c r="O614" s="205" t="s">
        <v>2680</v>
      </c>
      <c r="Q614" s="893"/>
      <c r="R614" s="891"/>
    </row>
    <row r="615" spans="1:81" ht="24.6" customHeight="1" outlineLevel="2">
      <c r="A615" s="67"/>
      <c r="B615" s="68" t="s">
        <v>411</v>
      </c>
      <c r="C615" s="118">
        <v>2</v>
      </c>
      <c r="D615" s="72" t="s">
        <v>2</v>
      </c>
      <c r="E615" s="60"/>
      <c r="F615" s="89"/>
      <c r="G615" s="60"/>
      <c r="H615" s="89"/>
      <c r="I615" s="89"/>
      <c r="J615" s="356"/>
      <c r="K615" s="376"/>
      <c r="L615" s="118" t="e">
        <f>VLOOKUP($O615,#REF!,6,FALSE)</f>
        <v>#REF!</v>
      </c>
      <c r="M615" s="118" t="s">
        <v>3115</v>
      </c>
      <c r="O615" s="205" t="s">
        <v>2698</v>
      </c>
      <c r="Q615" s="893"/>
      <c r="R615" s="891"/>
    </row>
    <row r="616" spans="1:81" ht="24.6" customHeight="1" outlineLevel="2">
      <c r="A616" s="67"/>
      <c r="B616" s="68" t="s">
        <v>422</v>
      </c>
      <c r="C616" s="118">
        <v>2</v>
      </c>
      <c r="D616" s="72" t="s">
        <v>2</v>
      </c>
      <c r="E616" s="60"/>
      <c r="F616" s="89"/>
      <c r="G616" s="60"/>
      <c r="H616" s="89"/>
      <c r="I616" s="89"/>
      <c r="J616" s="356"/>
      <c r="K616" s="376"/>
      <c r="L616" s="118" t="e">
        <f>VLOOKUP($O616,#REF!,6,FALSE)</f>
        <v>#REF!</v>
      </c>
      <c r="M616" s="118" t="s">
        <v>3115</v>
      </c>
      <c r="O616" s="205" t="s">
        <v>2691</v>
      </c>
      <c r="Q616" s="893"/>
      <c r="R616" s="891"/>
    </row>
    <row r="617" spans="1:81" ht="24.6" customHeight="1" outlineLevel="2">
      <c r="A617" s="67"/>
      <c r="B617" s="68" t="s">
        <v>406</v>
      </c>
      <c r="C617" s="118">
        <v>3</v>
      </c>
      <c r="D617" s="72" t="s">
        <v>2</v>
      </c>
      <c r="E617" s="60"/>
      <c r="F617" s="89"/>
      <c r="G617" s="60"/>
      <c r="H617" s="89"/>
      <c r="I617" s="89"/>
      <c r="J617" s="356"/>
      <c r="K617" s="376"/>
      <c r="L617" s="118" t="s">
        <v>3115</v>
      </c>
      <c r="M617" s="118" t="s">
        <v>3115</v>
      </c>
      <c r="O617" s="205" t="s">
        <v>2681</v>
      </c>
      <c r="Q617" s="893"/>
      <c r="R617" s="891"/>
    </row>
    <row r="618" spans="1:81" ht="24.6" customHeight="1" outlineLevel="2">
      <c r="A618" s="67"/>
      <c r="B618" s="68" t="s">
        <v>407</v>
      </c>
      <c r="C618" s="118">
        <v>1</v>
      </c>
      <c r="D618" s="72" t="s">
        <v>2</v>
      </c>
      <c r="E618" s="60"/>
      <c r="F618" s="89"/>
      <c r="G618" s="60"/>
      <c r="H618" s="89"/>
      <c r="I618" s="89"/>
      <c r="J618" s="356"/>
      <c r="K618" s="376"/>
      <c r="L618" s="118" t="s">
        <v>3115</v>
      </c>
      <c r="M618" s="118" t="s">
        <v>3115</v>
      </c>
      <c r="O618" s="205" t="s">
        <v>2682</v>
      </c>
      <c r="Q618" s="893"/>
      <c r="R618" s="891"/>
    </row>
    <row r="619" spans="1:81" ht="24.6" customHeight="1" outlineLevel="2">
      <c r="A619" s="67"/>
      <c r="B619" s="68" t="s">
        <v>408</v>
      </c>
      <c r="C619" s="118">
        <v>8</v>
      </c>
      <c r="D619" s="72" t="s">
        <v>2</v>
      </c>
      <c r="E619" s="60"/>
      <c r="F619" s="89"/>
      <c r="G619" s="60"/>
      <c r="H619" s="89"/>
      <c r="I619" s="89"/>
      <c r="J619" s="356"/>
      <c r="K619" s="376"/>
      <c r="L619" s="118" t="s">
        <v>3115</v>
      </c>
      <c r="M619" s="118" t="s">
        <v>3115</v>
      </c>
      <c r="O619" s="205" t="s">
        <v>2683</v>
      </c>
      <c r="Q619" s="893"/>
      <c r="R619" s="891"/>
    </row>
    <row r="620" spans="1:81" ht="24.6" customHeight="1" outlineLevel="2">
      <c r="A620" s="67"/>
      <c r="B620" s="68" t="s">
        <v>409</v>
      </c>
      <c r="C620" s="118">
        <v>8</v>
      </c>
      <c r="D620" s="72" t="s">
        <v>2</v>
      </c>
      <c r="E620" s="60"/>
      <c r="F620" s="89"/>
      <c r="G620" s="60"/>
      <c r="H620" s="89"/>
      <c r="I620" s="89"/>
      <c r="J620" s="356"/>
      <c r="K620" s="376"/>
      <c r="L620" s="118" t="s">
        <v>3115</v>
      </c>
      <c r="M620" s="118" t="s">
        <v>3115</v>
      </c>
      <c r="O620" s="205" t="s">
        <v>2684</v>
      </c>
      <c r="Q620" s="893"/>
      <c r="R620" s="891"/>
    </row>
    <row r="621" spans="1:81" ht="24.6" customHeight="1" outlineLevel="2">
      <c r="A621" s="67"/>
      <c r="B621" s="68" t="s">
        <v>421</v>
      </c>
      <c r="C621" s="118">
        <v>8</v>
      </c>
      <c r="D621" s="72" t="s">
        <v>2</v>
      </c>
      <c r="E621" s="60"/>
      <c r="F621" s="89"/>
      <c r="G621" s="60"/>
      <c r="H621" s="89"/>
      <c r="I621" s="89"/>
      <c r="J621" s="356"/>
      <c r="K621" s="376"/>
      <c r="L621" s="118" t="s">
        <v>3115</v>
      </c>
      <c r="M621" s="118" t="s">
        <v>3115</v>
      </c>
      <c r="O621" s="205" t="s">
        <v>2685</v>
      </c>
      <c r="Q621" s="893"/>
      <c r="R621" s="891"/>
    </row>
    <row r="622" spans="1:81" ht="24.6" customHeight="1" outlineLevel="1">
      <c r="A622" s="608"/>
      <c r="B622" s="609" t="s">
        <v>415</v>
      </c>
      <c r="C622" s="544"/>
      <c r="D622" s="610"/>
      <c r="E622" s="611"/>
      <c r="F622" s="612"/>
      <c r="G622" s="611"/>
      <c r="H622" s="612"/>
      <c r="I622" s="612"/>
      <c r="J622" s="613"/>
      <c r="K622" s="357"/>
      <c r="L622" s="614"/>
      <c r="M622" s="615"/>
      <c r="N622" s="357"/>
      <c r="O622" s="616"/>
      <c r="P622" s="357"/>
      <c r="Q622" s="893"/>
      <c r="R622" s="891"/>
      <c r="S622" s="357"/>
      <c r="T622" s="357"/>
      <c r="U622" s="357"/>
      <c r="V622" s="357"/>
      <c r="W622" s="357"/>
      <c r="X622" s="357"/>
      <c r="Y622" s="357"/>
      <c r="Z622" s="357"/>
      <c r="AA622" s="357"/>
      <c r="AB622" s="357"/>
      <c r="AC622" s="357"/>
      <c r="AD622" s="357"/>
      <c r="AE622" s="357"/>
      <c r="AF622" s="357"/>
      <c r="AG622" s="357"/>
      <c r="AH622" s="357"/>
      <c r="AI622" s="357"/>
      <c r="AJ622" s="357"/>
      <c r="AK622" s="357"/>
      <c r="AL622" s="357"/>
      <c r="AM622" s="357"/>
      <c r="AN622" s="357"/>
      <c r="AO622" s="357"/>
      <c r="AP622" s="357"/>
      <c r="AQ622" s="357"/>
      <c r="AR622" s="357"/>
      <c r="AS622" s="357"/>
      <c r="AT622" s="357"/>
      <c r="AU622" s="357"/>
      <c r="AV622" s="357"/>
      <c r="AW622" s="357"/>
      <c r="AX622" s="357"/>
      <c r="AY622" s="357"/>
      <c r="AZ622" s="357"/>
      <c r="BA622" s="357"/>
      <c r="BB622" s="357"/>
      <c r="BC622" s="357"/>
      <c r="BD622" s="357"/>
      <c r="BE622" s="357"/>
      <c r="BF622" s="357"/>
      <c r="BG622" s="357"/>
      <c r="BH622" s="357"/>
      <c r="BI622" s="357"/>
      <c r="BJ622" s="357"/>
      <c r="BK622" s="357"/>
      <c r="BL622" s="357"/>
      <c r="BM622" s="357"/>
      <c r="BN622" s="357"/>
      <c r="BO622" s="357"/>
      <c r="BP622" s="357"/>
      <c r="BQ622" s="357"/>
      <c r="BR622" s="357"/>
      <c r="BS622" s="357"/>
      <c r="BT622" s="357"/>
      <c r="BU622" s="357"/>
      <c r="BV622" s="357"/>
      <c r="BW622" s="357"/>
      <c r="BX622" s="357"/>
      <c r="BY622" s="357"/>
      <c r="BZ622" s="357"/>
      <c r="CA622" s="357"/>
      <c r="CB622" s="357"/>
      <c r="CC622" s="357"/>
    </row>
    <row r="623" spans="1:81" ht="24.6" customHeight="1" outlineLevel="1">
      <c r="A623" s="227">
        <v>5.5</v>
      </c>
      <c r="B623" s="216" t="s">
        <v>183</v>
      </c>
      <c r="C623" s="126"/>
      <c r="D623" s="220"/>
      <c r="E623" s="317"/>
      <c r="F623" s="125"/>
      <c r="G623" s="317"/>
      <c r="H623" s="125"/>
      <c r="I623" s="125"/>
      <c r="J623" s="218"/>
      <c r="L623" s="124"/>
      <c r="M623" s="226"/>
      <c r="O623" s="206"/>
      <c r="Q623" s="893"/>
      <c r="R623" s="891"/>
    </row>
    <row r="624" spans="1:81" ht="24.6" customHeight="1" outlineLevel="2">
      <c r="A624" s="67"/>
      <c r="B624" s="68" t="s">
        <v>385</v>
      </c>
      <c r="C624" s="118">
        <v>4</v>
      </c>
      <c r="D624" s="72" t="s">
        <v>2</v>
      </c>
      <c r="E624" s="60"/>
      <c r="F624" s="89"/>
      <c r="G624" s="60"/>
      <c r="H624" s="89"/>
      <c r="I624" s="89"/>
      <c r="J624" s="356"/>
      <c r="K624" s="376"/>
      <c r="L624" s="118" t="s">
        <v>3022</v>
      </c>
      <c r="M624" s="118" t="s">
        <v>3022</v>
      </c>
      <c r="O624" s="205" t="s">
        <v>2692</v>
      </c>
      <c r="Q624" s="893"/>
      <c r="R624" s="891"/>
    </row>
    <row r="625" spans="1:81" ht="24.6" customHeight="1" outlineLevel="2">
      <c r="A625" s="67"/>
      <c r="B625" s="68" t="s">
        <v>386</v>
      </c>
      <c r="C625" s="118">
        <v>4</v>
      </c>
      <c r="D625" s="72" t="s">
        <v>2</v>
      </c>
      <c r="E625" s="60"/>
      <c r="F625" s="89"/>
      <c r="G625" s="60"/>
      <c r="H625" s="89"/>
      <c r="I625" s="89"/>
      <c r="J625" s="356"/>
      <c r="K625" s="376"/>
      <c r="L625" s="118" t="s">
        <v>3022</v>
      </c>
      <c r="M625" s="118" t="s">
        <v>3022</v>
      </c>
      <c r="O625" s="205" t="s">
        <v>2693</v>
      </c>
      <c r="Q625" s="893"/>
      <c r="R625" s="891"/>
    </row>
    <row r="626" spans="1:81" ht="24.6" customHeight="1" outlineLevel="2">
      <c r="A626" s="67"/>
      <c r="B626" s="68" t="s">
        <v>402</v>
      </c>
      <c r="C626" s="118">
        <v>1</v>
      </c>
      <c r="D626" s="72" t="s">
        <v>2</v>
      </c>
      <c r="E626" s="60"/>
      <c r="F626" s="89"/>
      <c r="G626" s="60"/>
      <c r="H626" s="89"/>
      <c r="I626" s="89"/>
      <c r="J626" s="356"/>
      <c r="K626" s="376"/>
      <c r="L626" s="118" t="s">
        <v>3022</v>
      </c>
      <c r="M626" s="118" t="s">
        <v>3022</v>
      </c>
      <c r="O626" s="205" t="s">
        <v>2697</v>
      </c>
      <c r="Q626" s="893"/>
      <c r="R626" s="891"/>
    </row>
    <row r="627" spans="1:81" ht="24.6" customHeight="1" outlineLevel="2">
      <c r="A627" s="67"/>
      <c r="B627" s="68" t="s">
        <v>403</v>
      </c>
      <c r="C627" s="118">
        <v>2</v>
      </c>
      <c r="D627" s="72" t="s">
        <v>2</v>
      </c>
      <c r="E627" s="60"/>
      <c r="F627" s="89"/>
      <c r="G627" s="60"/>
      <c r="H627" s="89"/>
      <c r="I627" s="89"/>
      <c r="J627" s="356"/>
      <c r="K627" s="376"/>
      <c r="L627" s="118" t="s">
        <v>3022</v>
      </c>
      <c r="M627" s="118" t="s">
        <v>3022</v>
      </c>
      <c r="O627" s="205" t="s">
        <v>2688</v>
      </c>
      <c r="Q627" s="893"/>
      <c r="R627" s="891"/>
    </row>
    <row r="628" spans="1:81" ht="24.6" customHeight="1" outlineLevel="2">
      <c r="A628" s="67"/>
      <c r="B628" s="68" t="s">
        <v>410</v>
      </c>
      <c r="C628" s="118">
        <v>49</v>
      </c>
      <c r="D628" s="72" t="s">
        <v>2</v>
      </c>
      <c r="E628" s="60"/>
      <c r="F628" s="89"/>
      <c r="G628" s="60"/>
      <c r="H628" s="89"/>
      <c r="I628" s="89"/>
      <c r="J628" s="356"/>
      <c r="K628" s="376"/>
      <c r="L628" s="118" t="s">
        <v>3022</v>
      </c>
      <c r="M628" s="118" t="s">
        <v>3022</v>
      </c>
      <c r="O628" s="205" t="s">
        <v>2680</v>
      </c>
      <c r="Q628" s="893"/>
      <c r="R628" s="891"/>
    </row>
    <row r="629" spans="1:81" ht="24.6" customHeight="1" outlineLevel="2">
      <c r="A629" s="67"/>
      <c r="B629" s="68" t="s">
        <v>411</v>
      </c>
      <c r="C629" s="118">
        <v>2</v>
      </c>
      <c r="D629" s="72" t="s">
        <v>2</v>
      </c>
      <c r="E629" s="60"/>
      <c r="F629" s="89"/>
      <c r="G629" s="60"/>
      <c r="H629" s="89"/>
      <c r="I629" s="89"/>
      <c r="J629" s="356"/>
      <c r="K629" s="376"/>
      <c r="L629" s="118" t="s">
        <v>3022</v>
      </c>
      <c r="M629" s="118" t="s">
        <v>3022</v>
      </c>
      <c r="O629" s="205" t="s">
        <v>2698</v>
      </c>
      <c r="Q629" s="893"/>
      <c r="R629" s="891"/>
    </row>
    <row r="630" spans="1:81" ht="24.6" customHeight="1" outlineLevel="2">
      <c r="A630" s="67"/>
      <c r="B630" s="68" t="s">
        <v>422</v>
      </c>
      <c r="C630" s="118">
        <v>2</v>
      </c>
      <c r="D630" s="72" t="s">
        <v>2</v>
      </c>
      <c r="E630" s="60"/>
      <c r="F630" s="89"/>
      <c r="G630" s="60"/>
      <c r="H630" s="89"/>
      <c r="I630" s="89"/>
      <c r="J630" s="356"/>
      <c r="K630" s="376"/>
      <c r="L630" s="118" t="s">
        <v>3022</v>
      </c>
      <c r="M630" s="118" t="s">
        <v>3022</v>
      </c>
      <c r="O630" s="205" t="s">
        <v>2691</v>
      </c>
      <c r="Q630" s="893"/>
      <c r="R630" s="891"/>
    </row>
    <row r="631" spans="1:81" ht="24.6" customHeight="1" outlineLevel="2">
      <c r="A631" s="67"/>
      <c r="B631" s="68" t="s">
        <v>406</v>
      </c>
      <c r="C631" s="118">
        <v>3</v>
      </c>
      <c r="D631" s="72" t="s">
        <v>2</v>
      </c>
      <c r="E631" s="60"/>
      <c r="F631" s="89"/>
      <c r="G631" s="60"/>
      <c r="H631" s="89"/>
      <c r="I631" s="89"/>
      <c r="J631" s="356"/>
      <c r="K631" s="376"/>
      <c r="L631" s="118" t="s">
        <v>3022</v>
      </c>
      <c r="M631" s="118" t="s">
        <v>3022</v>
      </c>
      <c r="O631" s="205" t="s">
        <v>2681</v>
      </c>
      <c r="Q631" s="893"/>
      <c r="R631" s="891"/>
    </row>
    <row r="632" spans="1:81" ht="24.6" customHeight="1" outlineLevel="2">
      <c r="A632" s="67"/>
      <c r="B632" s="68" t="s">
        <v>407</v>
      </c>
      <c r="C632" s="118">
        <v>1</v>
      </c>
      <c r="D632" s="72" t="s">
        <v>2</v>
      </c>
      <c r="E632" s="60"/>
      <c r="F632" s="89"/>
      <c r="G632" s="60"/>
      <c r="H632" s="89"/>
      <c r="I632" s="89"/>
      <c r="J632" s="356"/>
      <c r="K632" s="376"/>
      <c r="L632" s="118" t="s">
        <v>3022</v>
      </c>
      <c r="M632" s="118" t="s">
        <v>3022</v>
      </c>
      <c r="O632" s="205" t="s">
        <v>2682</v>
      </c>
      <c r="Q632" s="893"/>
      <c r="R632" s="891"/>
    </row>
    <row r="633" spans="1:81" ht="24.6" customHeight="1" outlineLevel="2">
      <c r="A633" s="67"/>
      <c r="B633" s="68" t="s">
        <v>408</v>
      </c>
      <c r="C633" s="118">
        <v>8</v>
      </c>
      <c r="D633" s="72" t="s">
        <v>2</v>
      </c>
      <c r="E633" s="60"/>
      <c r="F633" s="89"/>
      <c r="G633" s="60"/>
      <c r="H633" s="89"/>
      <c r="I633" s="89"/>
      <c r="J633" s="356"/>
      <c r="K633" s="376"/>
      <c r="L633" s="118" t="s">
        <v>3022</v>
      </c>
      <c r="M633" s="118" t="s">
        <v>3022</v>
      </c>
      <c r="O633" s="205" t="s">
        <v>2683</v>
      </c>
      <c r="Q633" s="893"/>
      <c r="R633" s="891"/>
    </row>
    <row r="634" spans="1:81" ht="24.6" customHeight="1" outlineLevel="2">
      <c r="A634" s="67"/>
      <c r="B634" s="68" t="s">
        <v>409</v>
      </c>
      <c r="C634" s="118">
        <v>5</v>
      </c>
      <c r="D634" s="72" t="s">
        <v>2</v>
      </c>
      <c r="E634" s="60"/>
      <c r="F634" s="89"/>
      <c r="G634" s="60"/>
      <c r="H634" s="89"/>
      <c r="I634" s="89"/>
      <c r="J634" s="356"/>
      <c r="K634" s="376"/>
      <c r="L634" s="118" t="s">
        <v>3022</v>
      </c>
      <c r="M634" s="118" t="s">
        <v>3022</v>
      </c>
      <c r="O634" s="205" t="s">
        <v>2684</v>
      </c>
      <c r="Q634" s="893"/>
      <c r="R634" s="891"/>
    </row>
    <row r="635" spans="1:81" ht="24.6" customHeight="1" outlineLevel="2">
      <c r="A635" s="67"/>
      <c r="B635" s="68" t="s">
        <v>421</v>
      </c>
      <c r="C635" s="118">
        <v>8</v>
      </c>
      <c r="D635" s="72" t="s">
        <v>2</v>
      </c>
      <c r="E635" s="60"/>
      <c r="F635" s="89"/>
      <c r="G635" s="60"/>
      <c r="H635" s="89"/>
      <c r="I635" s="89"/>
      <c r="J635" s="356"/>
      <c r="K635" s="376"/>
      <c r="L635" s="118" t="s">
        <v>3022</v>
      </c>
      <c r="M635" s="118" t="s">
        <v>3022</v>
      </c>
      <c r="O635" s="205" t="s">
        <v>2685</v>
      </c>
      <c r="Q635" s="893"/>
      <c r="R635" s="891"/>
    </row>
    <row r="636" spans="1:81" ht="24.6" customHeight="1" outlineLevel="1">
      <c r="A636" s="608"/>
      <c r="B636" s="609" t="s">
        <v>416</v>
      </c>
      <c r="C636" s="544"/>
      <c r="D636" s="610"/>
      <c r="E636" s="611"/>
      <c r="F636" s="612"/>
      <c r="G636" s="611"/>
      <c r="H636" s="612"/>
      <c r="I636" s="612"/>
      <c r="J636" s="613"/>
      <c r="K636" s="357"/>
      <c r="L636" s="614"/>
      <c r="M636" s="615"/>
      <c r="N636" s="357"/>
      <c r="O636" s="616"/>
      <c r="P636" s="357"/>
      <c r="Q636" s="893"/>
      <c r="R636" s="891"/>
      <c r="S636" s="357"/>
      <c r="T636" s="357"/>
      <c r="U636" s="357"/>
      <c r="V636" s="357"/>
      <c r="W636" s="357"/>
      <c r="X636" s="357"/>
      <c r="Y636" s="357"/>
      <c r="Z636" s="357"/>
      <c r="AA636" s="357"/>
      <c r="AB636" s="357"/>
      <c r="AC636" s="357"/>
      <c r="AD636" s="357"/>
      <c r="AE636" s="357"/>
      <c r="AF636" s="357"/>
      <c r="AG636" s="357"/>
      <c r="AH636" s="357"/>
      <c r="AI636" s="357"/>
      <c r="AJ636" s="357"/>
      <c r="AK636" s="357"/>
      <c r="AL636" s="357"/>
      <c r="AM636" s="357"/>
      <c r="AN636" s="357"/>
      <c r="AO636" s="357"/>
      <c r="AP636" s="357"/>
      <c r="AQ636" s="357"/>
      <c r="AR636" s="357"/>
      <c r="AS636" s="357"/>
      <c r="AT636" s="357"/>
      <c r="AU636" s="357"/>
      <c r="AV636" s="357"/>
      <c r="AW636" s="357"/>
      <c r="AX636" s="357"/>
      <c r="AY636" s="357"/>
      <c r="AZ636" s="357"/>
      <c r="BA636" s="357"/>
      <c r="BB636" s="357"/>
      <c r="BC636" s="357"/>
      <c r="BD636" s="357"/>
      <c r="BE636" s="357"/>
      <c r="BF636" s="357"/>
      <c r="BG636" s="357"/>
      <c r="BH636" s="357"/>
      <c r="BI636" s="357"/>
      <c r="BJ636" s="357"/>
      <c r="BK636" s="357"/>
      <c r="BL636" s="357"/>
      <c r="BM636" s="357"/>
      <c r="BN636" s="357"/>
      <c r="BO636" s="357"/>
      <c r="BP636" s="357"/>
      <c r="BQ636" s="357"/>
      <c r="BR636" s="357"/>
      <c r="BS636" s="357"/>
      <c r="BT636" s="357"/>
      <c r="BU636" s="357"/>
      <c r="BV636" s="357"/>
      <c r="BW636" s="357"/>
      <c r="BX636" s="357"/>
      <c r="BY636" s="357"/>
      <c r="BZ636" s="357"/>
      <c r="CA636" s="357"/>
      <c r="CB636" s="357"/>
      <c r="CC636" s="357"/>
    </row>
    <row r="637" spans="1:81" ht="24.6" customHeight="1" outlineLevel="1">
      <c r="A637" s="227">
        <v>5.6</v>
      </c>
      <c r="B637" s="216" t="s">
        <v>417</v>
      </c>
      <c r="C637" s="126"/>
      <c r="D637" s="220"/>
      <c r="E637" s="317"/>
      <c r="F637" s="125"/>
      <c r="G637" s="317"/>
      <c r="H637" s="125"/>
      <c r="I637" s="125"/>
      <c r="J637" s="218"/>
      <c r="L637" s="124"/>
      <c r="M637" s="226"/>
      <c r="O637" s="206"/>
      <c r="Q637" s="893"/>
      <c r="R637" s="891"/>
    </row>
    <row r="638" spans="1:81" ht="24.6" customHeight="1" outlineLevel="2">
      <c r="A638" s="67"/>
      <c r="B638" s="68" t="s">
        <v>385</v>
      </c>
      <c r="C638" s="118">
        <v>4</v>
      </c>
      <c r="D638" s="72" t="s">
        <v>2</v>
      </c>
      <c r="E638" s="60"/>
      <c r="F638" s="89"/>
      <c r="G638" s="60"/>
      <c r="H638" s="89"/>
      <c r="I638" s="89"/>
      <c r="J638" s="356"/>
      <c r="K638" s="376"/>
      <c r="L638" s="118" t="s">
        <v>3022</v>
      </c>
      <c r="M638" s="118" t="s">
        <v>3022</v>
      </c>
      <c r="O638" s="205" t="s">
        <v>2692</v>
      </c>
      <c r="Q638" s="893"/>
      <c r="R638" s="891"/>
    </row>
    <row r="639" spans="1:81" ht="24.6" customHeight="1" outlineLevel="2">
      <c r="A639" s="67"/>
      <c r="B639" s="68" t="s">
        <v>386</v>
      </c>
      <c r="C639" s="118">
        <v>4</v>
      </c>
      <c r="D639" s="72" t="s">
        <v>2</v>
      </c>
      <c r="E639" s="60"/>
      <c r="F639" s="89"/>
      <c r="G639" s="60"/>
      <c r="H639" s="89"/>
      <c r="I639" s="89"/>
      <c r="J639" s="356"/>
      <c r="K639" s="376"/>
      <c r="L639" s="118" t="s">
        <v>3022</v>
      </c>
      <c r="M639" s="118" t="s">
        <v>3022</v>
      </c>
      <c r="O639" s="205" t="s">
        <v>2693</v>
      </c>
      <c r="Q639" s="893"/>
      <c r="R639" s="891"/>
    </row>
    <row r="640" spans="1:81" ht="24.6" customHeight="1" outlineLevel="2">
      <c r="A640" s="67"/>
      <c r="B640" s="68" t="s">
        <v>402</v>
      </c>
      <c r="C640" s="118">
        <v>1</v>
      </c>
      <c r="D640" s="72" t="s">
        <v>2</v>
      </c>
      <c r="E640" s="60"/>
      <c r="F640" s="89"/>
      <c r="G640" s="60"/>
      <c r="H640" s="89"/>
      <c r="I640" s="89"/>
      <c r="J640" s="356"/>
      <c r="K640" s="376"/>
      <c r="L640" s="118" t="s">
        <v>3022</v>
      </c>
      <c r="M640" s="118" t="s">
        <v>3022</v>
      </c>
      <c r="O640" s="205" t="s">
        <v>2697</v>
      </c>
      <c r="Q640" s="893"/>
      <c r="R640" s="891"/>
    </row>
    <row r="641" spans="1:81" ht="24.6" customHeight="1" outlineLevel="2">
      <c r="A641" s="67"/>
      <c r="B641" s="68" t="s">
        <v>403</v>
      </c>
      <c r="C641" s="118">
        <v>2</v>
      </c>
      <c r="D641" s="72" t="s">
        <v>2</v>
      </c>
      <c r="E641" s="60"/>
      <c r="F641" s="89"/>
      <c r="G641" s="60"/>
      <c r="H641" s="89"/>
      <c r="I641" s="89"/>
      <c r="J641" s="356"/>
      <c r="K641" s="376"/>
      <c r="L641" s="118" t="s">
        <v>3022</v>
      </c>
      <c r="M641" s="118" t="s">
        <v>3022</v>
      </c>
      <c r="O641" s="205" t="s">
        <v>2688</v>
      </c>
      <c r="Q641" s="893"/>
      <c r="R641" s="891"/>
    </row>
    <row r="642" spans="1:81" ht="24.6" customHeight="1" outlineLevel="2">
      <c r="A642" s="67"/>
      <c r="B642" s="68" t="s">
        <v>410</v>
      </c>
      <c r="C642" s="118">
        <v>49</v>
      </c>
      <c r="D642" s="72" t="s">
        <v>2</v>
      </c>
      <c r="E642" s="60"/>
      <c r="F642" s="89"/>
      <c r="G642" s="60"/>
      <c r="H642" s="89"/>
      <c r="I642" s="89"/>
      <c r="J642" s="356"/>
      <c r="K642" s="376"/>
      <c r="L642" s="118" t="s">
        <v>3022</v>
      </c>
      <c r="M642" s="118" t="s">
        <v>3022</v>
      </c>
      <c r="O642" s="205" t="s">
        <v>2680</v>
      </c>
      <c r="Q642" s="893"/>
      <c r="R642" s="891"/>
    </row>
    <row r="643" spans="1:81" ht="24.6" customHeight="1" outlineLevel="2">
      <c r="A643" s="67"/>
      <c r="B643" s="68" t="s">
        <v>411</v>
      </c>
      <c r="C643" s="118">
        <v>2</v>
      </c>
      <c r="D643" s="72" t="s">
        <v>2</v>
      </c>
      <c r="E643" s="60"/>
      <c r="F643" s="89"/>
      <c r="G643" s="60"/>
      <c r="H643" s="89"/>
      <c r="I643" s="89"/>
      <c r="J643" s="356"/>
      <c r="K643" s="376"/>
      <c r="L643" s="118" t="s">
        <v>3022</v>
      </c>
      <c r="M643" s="118" t="s">
        <v>3022</v>
      </c>
      <c r="O643" s="205" t="s">
        <v>2698</v>
      </c>
      <c r="Q643" s="893"/>
      <c r="R643" s="891"/>
    </row>
    <row r="644" spans="1:81" ht="24.6" customHeight="1" outlineLevel="2">
      <c r="A644" s="67"/>
      <c r="B644" s="68" t="s">
        <v>422</v>
      </c>
      <c r="C644" s="118">
        <v>2</v>
      </c>
      <c r="D644" s="72" t="s">
        <v>2</v>
      </c>
      <c r="E644" s="60"/>
      <c r="F644" s="89"/>
      <c r="G644" s="60"/>
      <c r="H644" s="89"/>
      <c r="I644" s="89"/>
      <c r="J644" s="356"/>
      <c r="K644" s="376"/>
      <c r="L644" s="118" t="s">
        <v>3022</v>
      </c>
      <c r="M644" s="118" t="s">
        <v>3022</v>
      </c>
      <c r="O644" s="205" t="s">
        <v>2691</v>
      </c>
      <c r="Q644" s="893"/>
      <c r="R644" s="891"/>
    </row>
    <row r="645" spans="1:81" ht="24.6" customHeight="1" outlineLevel="2">
      <c r="A645" s="67"/>
      <c r="B645" s="68" t="s">
        <v>406</v>
      </c>
      <c r="C645" s="118">
        <v>3</v>
      </c>
      <c r="D645" s="72" t="s">
        <v>2</v>
      </c>
      <c r="E645" s="60"/>
      <c r="F645" s="89"/>
      <c r="G645" s="60"/>
      <c r="H645" s="89"/>
      <c r="I645" s="89"/>
      <c r="J645" s="356"/>
      <c r="K645" s="376"/>
      <c r="L645" s="118" t="s">
        <v>3022</v>
      </c>
      <c r="M645" s="118" t="s">
        <v>3022</v>
      </c>
      <c r="O645" s="205" t="s">
        <v>2681</v>
      </c>
      <c r="Q645" s="893"/>
      <c r="R645" s="891"/>
    </row>
    <row r="646" spans="1:81" ht="24.6" customHeight="1" outlineLevel="2">
      <c r="A646" s="67"/>
      <c r="B646" s="68" t="s">
        <v>407</v>
      </c>
      <c r="C646" s="118">
        <v>1</v>
      </c>
      <c r="D646" s="72" t="s">
        <v>2</v>
      </c>
      <c r="E646" s="60"/>
      <c r="F646" s="89"/>
      <c r="G646" s="60"/>
      <c r="H646" s="89"/>
      <c r="I646" s="89"/>
      <c r="J646" s="356"/>
      <c r="K646" s="376"/>
      <c r="L646" s="118" t="s">
        <v>3022</v>
      </c>
      <c r="M646" s="118" t="s">
        <v>3022</v>
      </c>
      <c r="O646" s="205" t="s">
        <v>2682</v>
      </c>
      <c r="Q646" s="893"/>
      <c r="R646" s="891"/>
    </row>
    <row r="647" spans="1:81" ht="24.6" customHeight="1" outlineLevel="2">
      <c r="A647" s="67"/>
      <c r="B647" s="68" t="s">
        <v>408</v>
      </c>
      <c r="C647" s="118">
        <v>8</v>
      </c>
      <c r="D647" s="72" t="s">
        <v>2</v>
      </c>
      <c r="E647" s="60"/>
      <c r="F647" s="89"/>
      <c r="G647" s="60"/>
      <c r="H647" s="89"/>
      <c r="I647" s="89"/>
      <c r="J647" s="356"/>
      <c r="K647" s="376"/>
      <c r="L647" s="118" t="s">
        <v>3022</v>
      </c>
      <c r="M647" s="118" t="s">
        <v>3022</v>
      </c>
      <c r="O647" s="205" t="s">
        <v>2683</v>
      </c>
      <c r="Q647" s="893"/>
      <c r="R647" s="891"/>
    </row>
    <row r="648" spans="1:81" ht="24.6" customHeight="1" outlineLevel="2">
      <c r="A648" s="67"/>
      <c r="B648" s="68" t="s">
        <v>409</v>
      </c>
      <c r="C648" s="118">
        <v>5</v>
      </c>
      <c r="D648" s="72" t="s">
        <v>2</v>
      </c>
      <c r="E648" s="60"/>
      <c r="F648" s="89"/>
      <c r="G648" s="60"/>
      <c r="H648" s="89"/>
      <c r="I648" s="89"/>
      <c r="J648" s="356"/>
      <c r="K648" s="376"/>
      <c r="L648" s="118" t="s">
        <v>3022</v>
      </c>
      <c r="M648" s="118" t="s">
        <v>3022</v>
      </c>
      <c r="O648" s="205" t="s">
        <v>2684</v>
      </c>
      <c r="Q648" s="893"/>
      <c r="R648" s="891"/>
    </row>
    <row r="649" spans="1:81" ht="24.6" customHeight="1" outlineLevel="2">
      <c r="A649" s="67"/>
      <c r="B649" s="68" t="s">
        <v>421</v>
      </c>
      <c r="C649" s="118">
        <v>8</v>
      </c>
      <c r="D649" s="72" t="s">
        <v>2</v>
      </c>
      <c r="E649" s="60"/>
      <c r="F649" s="89"/>
      <c r="G649" s="60"/>
      <c r="H649" s="89"/>
      <c r="I649" s="89"/>
      <c r="J649" s="356"/>
      <c r="K649" s="376"/>
      <c r="L649" s="118" t="s">
        <v>3022</v>
      </c>
      <c r="M649" s="118" t="s">
        <v>3022</v>
      </c>
      <c r="O649" s="205" t="s">
        <v>2685</v>
      </c>
      <c r="Q649" s="893"/>
      <c r="R649" s="891"/>
    </row>
    <row r="650" spans="1:81" ht="24.6" customHeight="1" outlineLevel="1">
      <c r="A650" s="608"/>
      <c r="B650" s="609" t="s">
        <v>1379</v>
      </c>
      <c r="C650" s="544"/>
      <c r="D650" s="610"/>
      <c r="E650" s="611"/>
      <c r="F650" s="612"/>
      <c r="G650" s="611"/>
      <c r="H650" s="612"/>
      <c r="I650" s="612"/>
      <c r="J650" s="613"/>
      <c r="K650" s="357"/>
      <c r="L650" s="614"/>
      <c r="M650" s="615"/>
      <c r="N650" s="357"/>
      <c r="O650" s="616"/>
      <c r="P650" s="357"/>
      <c r="Q650" s="893"/>
      <c r="R650" s="891"/>
      <c r="S650" s="357"/>
      <c r="T650" s="357"/>
      <c r="U650" s="357"/>
      <c r="V650" s="357"/>
      <c r="W650" s="357"/>
      <c r="X650" s="357"/>
      <c r="Y650" s="357"/>
      <c r="Z650" s="357"/>
      <c r="AA650" s="357"/>
      <c r="AB650" s="357"/>
      <c r="AC650" s="357"/>
      <c r="AD650" s="357"/>
      <c r="AE650" s="357"/>
      <c r="AF650" s="357"/>
      <c r="AG650" s="357"/>
      <c r="AH650" s="357"/>
      <c r="AI650" s="357"/>
      <c r="AJ650" s="357"/>
      <c r="AK650" s="357"/>
      <c r="AL650" s="357"/>
      <c r="AM650" s="357"/>
      <c r="AN650" s="357"/>
      <c r="AO650" s="357"/>
      <c r="AP650" s="357"/>
      <c r="AQ650" s="357"/>
      <c r="AR650" s="357"/>
      <c r="AS650" s="357"/>
      <c r="AT650" s="357"/>
      <c r="AU650" s="357"/>
      <c r="AV650" s="357"/>
      <c r="AW650" s="357"/>
      <c r="AX650" s="357"/>
      <c r="AY650" s="357"/>
      <c r="AZ650" s="357"/>
      <c r="BA650" s="357"/>
      <c r="BB650" s="357"/>
      <c r="BC650" s="357"/>
      <c r="BD650" s="357"/>
      <c r="BE650" s="357"/>
      <c r="BF650" s="357"/>
      <c r="BG650" s="357"/>
      <c r="BH650" s="357"/>
      <c r="BI650" s="357"/>
      <c r="BJ650" s="357"/>
      <c r="BK650" s="357"/>
      <c r="BL650" s="357"/>
      <c r="BM650" s="357"/>
      <c r="BN650" s="357"/>
      <c r="BO650" s="357"/>
      <c r="BP650" s="357"/>
      <c r="BQ650" s="357"/>
      <c r="BR650" s="357"/>
      <c r="BS650" s="357"/>
      <c r="BT650" s="357"/>
      <c r="BU650" s="357"/>
      <c r="BV650" s="357"/>
      <c r="BW650" s="357"/>
      <c r="BX650" s="357"/>
      <c r="BY650" s="357"/>
      <c r="BZ650" s="357"/>
      <c r="CA650" s="357"/>
      <c r="CB650" s="357"/>
      <c r="CC650" s="357"/>
    </row>
    <row r="651" spans="1:81" ht="24.6" customHeight="1" outlineLevel="1">
      <c r="A651" s="227">
        <v>5.7</v>
      </c>
      <c r="B651" s="216" t="s">
        <v>418</v>
      </c>
      <c r="C651" s="126"/>
      <c r="D651" s="220"/>
      <c r="E651" s="317"/>
      <c r="F651" s="125"/>
      <c r="G651" s="317"/>
      <c r="H651" s="125"/>
      <c r="I651" s="125"/>
      <c r="J651" s="218"/>
      <c r="L651" s="124"/>
      <c r="M651" s="226"/>
      <c r="O651" s="206"/>
      <c r="Q651" s="893"/>
      <c r="R651" s="891"/>
    </row>
    <row r="652" spans="1:81" ht="24.6" customHeight="1" outlineLevel="2">
      <c r="A652" s="67"/>
      <c r="B652" s="68" t="s">
        <v>385</v>
      </c>
      <c r="C652" s="118">
        <v>4</v>
      </c>
      <c r="D652" s="72" t="s">
        <v>2</v>
      </c>
      <c r="E652" s="60"/>
      <c r="F652" s="89"/>
      <c r="G652" s="60"/>
      <c r="H652" s="89"/>
      <c r="I652" s="89"/>
      <c r="J652" s="356"/>
      <c r="K652" s="376"/>
      <c r="L652" s="118" t="s">
        <v>3022</v>
      </c>
      <c r="M652" s="118" t="s">
        <v>3022</v>
      </c>
      <c r="O652" s="205" t="s">
        <v>2692</v>
      </c>
      <c r="Q652" s="893"/>
      <c r="R652" s="891"/>
    </row>
    <row r="653" spans="1:81" ht="24.6" customHeight="1" outlineLevel="2">
      <c r="A653" s="67"/>
      <c r="B653" s="68" t="s">
        <v>386</v>
      </c>
      <c r="C653" s="118">
        <v>4</v>
      </c>
      <c r="D653" s="72" t="s">
        <v>2</v>
      </c>
      <c r="E653" s="60"/>
      <c r="F653" s="89"/>
      <c r="G653" s="60"/>
      <c r="H653" s="89"/>
      <c r="I653" s="89"/>
      <c r="J653" s="356"/>
      <c r="K653" s="376"/>
      <c r="L653" s="118" t="s">
        <v>3022</v>
      </c>
      <c r="M653" s="118" t="s">
        <v>3022</v>
      </c>
      <c r="O653" s="205" t="s">
        <v>2693</v>
      </c>
      <c r="Q653" s="893"/>
      <c r="R653" s="891"/>
    </row>
    <row r="654" spans="1:81" ht="24.6" customHeight="1" outlineLevel="2">
      <c r="A654" s="67"/>
      <c r="B654" s="68" t="s">
        <v>402</v>
      </c>
      <c r="C654" s="118">
        <v>1</v>
      </c>
      <c r="D654" s="72" t="s">
        <v>2</v>
      </c>
      <c r="E654" s="60"/>
      <c r="F654" s="89"/>
      <c r="G654" s="60"/>
      <c r="H654" s="89"/>
      <c r="I654" s="89"/>
      <c r="J654" s="356"/>
      <c r="K654" s="376"/>
      <c r="L654" s="118" t="s">
        <v>3022</v>
      </c>
      <c r="M654" s="118" t="s">
        <v>3022</v>
      </c>
      <c r="O654" s="205" t="s">
        <v>2697</v>
      </c>
      <c r="Q654" s="893"/>
      <c r="R654" s="891"/>
    </row>
    <row r="655" spans="1:81" ht="24.6" customHeight="1" outlineLevel="2">
      <c r="A655" s="67"/>
      <c r="B655" s="68" t="s">
        <v>403</v>
      </c>
      <c r="C655" s="118">
        <v>2</v>
      </c>
      <c r="D655" s="72" t="s">
        <v>2</v>
      </c>
      <c r="E655" s="60"/>
      <c r="F655" s="89"/>
      <c r="G655" s="60"/>
      <c r="H655" s="89"/>
      <c r="I655" s="89"/>
      <c r="J655" s="356"/>
      <c r="K655" s="376"/>
      <c r="L655" s="118" t="s">
        <v>3022</v>
      </c>
      <c r="M655" s="118" t="s">
        <v>3022</v>
      </c>
      <c r="O655" s="205" t="s">
        <v>2688</v>
      </c>
      <c r="Q655" s="893"/>
      <c r="R655" s="891"/>
    </row>
    <row r="656" spans="1:81" ht="24.6" customHeight="1" outlineLevel="2">
      <c r="A656" s="67"/>
      <c r="B656" s="68" t="s">
        <v>410</v>
      </c>
      <c r="C656" s="118">
        <v>49</v>
      </c>
      <c r="D656" s="72" t="s">
        <v>2</v>
      </c>
      <c r="E656" s="60"/>
      <c r="F656" s="89"/>
      <c r="G656" s="60"/>
      <c r="H656" s="89"/>
      <c r="I656" s="89"/>
      <c r="J656" s="356"/>
      <c r="K656" s="376"/>
      <c r="L656" s="118" t="s">
        <v>3022</v>
      </c>
      <c r="M656" s="118" t="s">
        <v>3022</v>
      </c>
      <c r="O656" s="205" t="s">
        <v>2680</v>
      </c>
      <c r="Q656" s="893"/>
      <c r="R656" s="891"/>
    </row>
    <row r="657" spans="1:81" ht="24.6" customHeight="1" outlineLevel="2">
      <c r="A657" s="67"/>
      <c r="B657" s="68" t="s">
        <v>411</v>
      </c>
      <c r="C657" s="118">
        <v>2</v>
      </c>
      <c r="D657" s="72" t="s">
        <v>2</v>
      </c>
      <c r="E657" s="60"/>
      <c r="F657" s="89"/>
      <c r="G657" s="60"/>
      <c r="H657" s="89"/>
      <c r="I657" s="89"/>
      <c r="J657" s="356"/>
      <c r="K657" s="376"/>
      <c r="L657" s="118" t="s">
        <v>3022</v>
      </c>
      <c r="M657" s="118" t="s">
        <v>3022</v>
      </c>
      <c r="O657" s="205" t="s">
        <v>2698</v>
      </c>
      <c r="Q657" s="893"/>
      <c r="R657" s="891"/>
    </row>
    <row r="658" spans="1:81" ht="24.6" customHeight="1" outlineLevel="2">
      <c r="A658" s="67"/>
      <c r="B658" s="68" t="s">
        <v>422</v>
      </c>
      <c r="C658" s="118">
        <v>2</v>
      </c>
      <c r="D658" s="72" t="s">
        <v>2</v>
      </c>
      <c r="E658" s="60"/>
      <c r="F658" s="89"/>
      <c r="G658" s="60"/>
      <c r="H658" s="89"/>
      <c r="I658" s="89"/>
      <c r="J658" s="356"/>
      <c r="K658" s="376"/>
      <c r="L658" s="118" t="s">
        <v>3022</v>
      </c>
      <c r="M658" s="118" t="s">
        <v>3022</v>
      </c>
      <c r="O658" s="205" t="s">
        <v>2691</v>
      </c>
      <c r="Q658" s="893"/>
      <c r="R658" s="891"/>
    </row>
    <row r="659" spans="1:81" ht="24.6" customHeight="1" outlineLevel="2">
      <c r="A659" s="67"/>
      <c r="B659" s="68" t="s">
        <v>406</v>
      </c>
      <c r="C659" s="118">
        <v>3</v>
      </c>
      <c r="D659" s="72" t="s">
        <v>2</v>
      </c>
      <c r="E659" s="60"/>
      <c r="F659" s="89"/>
      <c r="G659" s="60"/>
      <c r="H659" s="89"/>
      <c r="I659" s="89"/>
      <c r="J659" s="356"/>
      <c r="K659" s="376"/>
      <c r="L659" s="118" t="s">
        <v>3022</v>
      </c>
      <c r="M659" s="118" t="s">
        <v>3022</v>
      </c>
      <c r="O659" s="205" t="s">
        <v>2681</v>
      </c>
      <c r="Q659" s="893"/>
      <c r="R659" s="891"/>
    </row>
    <row r="660" spans="1:81" ht="24.6" customHeight="1" outlineLevel="2">
      <c r="A660" s="67"/>
      <c r="B660" s="68" t="s">
        <v>407</v>
      </c>
      <c r="C660" s="118">
        <v>1</v>
      </c>
      <c r="D660" s="72" t="s">
        <v>2</v>
      </c>
      <c r="E660" s="60"/>
      <c r="F660" s="89"/>
      <c r="G660" s="60"/>
      <c r="H660" s="89"/>
      <c r="I660" s="89"/>
      <c r="J660" s="356"/>
      <c r="K660" s="376"/>
      <c r="L660" s="118" t="s">
        <v>3022</v>
      </c>
      <c r="M660" s="118" t="s">
        <v>3022</v>
      </c>
      <c r="O660" s="205" t="s">
        <v>2682</v>
      </c>
      <c r="Q660" s="893"/>
      <c r="R660" s="891"/>
    </row>
    <row r="661" spans="1:81" ht="24.6" customHeight="1" outlineLevel="2">
      <c r="A661" s="67"/>
      <c r="B661" s="68" t="s">
        <v>408</v>
      </c>
      <c r="C661" s="118">
        <v>8</v>
      </c>
      <c r="D661" s="72" t="s">
        <v>2</v>
      </c>
      <c r="E661" s="60"/>
      <c r="F661" s="89"/>
      <c r="G661" s="60"/>
      <c r="H661" s="89"/>
      <c r="I661" s="89"/>
      <c r="J661" s="356"/>
      <c r="K661" s="376"/>
      <c r="L661" s="118" t="s">
        <v>3022</v>
      </c>
      <c r="M661" s="118" t="s">
        <v>3022</v>
      </c>
      <c r="O661" s="205" t="s">
        <v>2683</v>
      </c>
      <c r="Q661" s="893"/>
      <c r="R661" s="891"/>
    </row>
    <row r="662" spans="1:81" ht="24.6" customHeight="1" outlineLevel="2">
      <c r="A662" s="67"/>
      <c r="B662" s="68" t="s">
        <v>409</v>
      </c>
      <c r="C662" s="118">
        <v>5</v>
      </c>
      <c r="D662" s="72" t="s">
        <v>2</v>
      </c>
      <c r="E662" s="60"/>
      <c r="F662" s="89"/>
      <c r="G662" s="60"/>
      <c r="H662" s="89"/>
      <c r="I662" s="89"/>
      <c r="J662" s="356"/>
      <c r="K662" s="376"/>
      <c r="L662" s="118" t="s">
        <v>3022</v>
      </c>
      <c r="M662" s="118" t="s">
        <v>3022</v>
      </c>
      <c r="O662" s="205" t="s">
        <v>2684</v>
      </c>
      <c r="Q662" s="893"/>
      <c r="R662" s="891"/>
    </row>
    <row r="663" spans="1:81" ht="24.6" customHeight="1" outlineLevel="2">
      <c r="A663" s="67"/>
      <c r="B663" s="68" t="s">
        <v>421</v>
      </c>
      <c r="C663" s="118">
        <v>8</v>
      </c>
      <c r="D663" s="72" t="s">
        <v>2</v>
      </c>
      <c r="E663" s="60"/>
      <c r="F663" s="89"/>
      <c r="G663" s="60"/>
      <c r="H663" s="89"/>
      <c r="I663" s="89"/>
      <c r="J663" s="356"/>
      <c r="K663" s="376"/>
      <c r="L663" s="118" t="s">
        <v>3022</v>
      </c>
      <c r="M663" s="118" t="s">
        <v>3022</v>
      </c>
      <c r="O663" s="205" t="s">
        <v>2685</v>
      </c>
      <c r="Q663" s="893"/>
      <c r="R663" s="891"/>
    </row>
    <row r="664" spans="1:81" ht="24.6" customHeight="1" outlineLevel="1">
      <c r="A664" s="608"/>
      <c r="B664" s="609" t="s">
        <v>419</v>
      </c>
      <c r="C664" s="544"/>
      <c r="D664" s="610"/>
      <c r="E664" s="611"/>
      <c r="F664" s="612"/>
      <c r="G664" s="611"/>
      <c r="H664" s="612"/>
      <c r="I664" s="612"/>
      <c r="J664" s="613"/>
      <c r="K664" s="357"/>
      <c r="L664" s="614"/>
      <c r="M664" s="615"/>
      <c r="N664" s="357"/>
      <c r="O664" s="616"/>
      <c r="P664" s="357"/>
      <c r="Q664" s="893"/>
      <c r="R664" s="891"/>
      <c r="S664" s="357"/>
      <c r="T664" s="357"/>
      <c r="U664" s="357"/>
      <c r="V664" s="357"/>
      <c r="W664" s="357"/>
      <c r="X664" s="357"/>
      <c r="Y664" s="357"/>
      <c r="Z664" s="357"/>
      <c r="AA664" s="357"/>
      <c r="AB664" s="357"/>
      <c r="AC664" s="357"/>
      <c r="AD664" s="357"/>
      <c r="AE664" s="357"/>
      <c r="AF664" s="357"/>
      <c r="AG664" s="357"/>
      <c r="AH664" s="357"/>
      <c r="AI664" s="357"/>
      <c r="AJ664" s="357"/>
      <c r="AK664" s="357"/>
      <c r="AL664" s="357"/>
      <c r="AM664" s="357"/>
      <c r="AN664" s="357"/>
      <c r="AO664" s="357"/>
      <c r="AP664" s="357"/>
      <c r="AQ664" s="357"/>
      <c r="AR664" s="357"/>
      <c r="AS664" s="357"/>
      <c r="AT664" s="357"/>
      <c r="AU664" s="357"/>
      <c r="AV664" s="357"/>
      <c r="AW664" s="357"/>
      <c r="AX664" s="357"/>
      <c r="AY664" s="357"/>
      <c r="AZ664" s="357"/>
      <c r="BA664" s="357"/>
      <c r="BB664" s="357"/>
      <c r="BC664" s="357"/>
      <c r="BD664" s="357"/>
      <c r="BE664" s="357"/>
      <c r="BF664" s="357"/>
      <c r="BG664" s="357"/>
      <c r="BH664" s="357"/>
      <c r="BI664" s="357"/>
      <c r="BJ664" s="357"/>
      <c r="BK664" s="357"/>
      <c r="BL664" s="357"/>
      <c r="BM664" s="357"/>
      <c r="BN664" s="357"/>
      <c r="BO664" s="357"/>
      <c r="BP664" s="357"/>
      <c r="BQ664" s="357"/>
      <c r="BR664" s="357"/>
      <c r="BS664" s="357"/>
      <c r="BT664" s="357"/>
      <c r="BU664" s="357"/>
      <c r="BV664" s="357"/>
      <c r="BW664" s="357"/>
      <c r="BX664" s="357"/>
      <c r="BY664" s="357"/>
      <c r="BZ664" s="357"/>
      <c r="CA664" s="357"/>
      <c r="CB664" s="357"/>
      <c r="CC664" s="357"/>
    </row>
    <row r="665" spans="1:81" ht="24.6" customHeight="1" outlineLevel="1">
      <c r="A665" s="227">
        <v>5.8</v>
      </c>
      <c r="B665" s="216" t="s">
        <v>423</v>
      </c>
      <c r="C665" s="126"/>
      <c r="D665" s="220"/>
      <c r="E665" s="317"/>
      <c r="F665" s="125"/>
      <c r="G665" s="317"/>
      <c r="H665" s="125"/>
      <c r="I665" s="125"/>
      <c r="J665" s="218"/>
      <c r="L665" s="233"/>
      <c r="M665" s="226"/>
      <c r="O665" s="206"/>
      <c r="Q665" s="893"/>
      <c r="R665" s="891"/>
    </row>
    <row r="666" spans="1:81" ht="24.6" customHeight="1" outlineLevel="2">
      <c r="A666" s="67"/>
      <c r="B666" s="68" t="s">
        <v>403</v>
      </c>
      <c r="C666" s="118">
        <v>3</v>
      </c>
      <c r="D666" s="72" t="s">
        <v>2</v>
      </c>
      <c r="E666" s="60"/>
      <c r="F666" s="89"/>
      <c r="G666" s="60"/>
      <c r="H666" s="89"/>
      <c r="I666" s="89"/>
      <c r="J666" s="356"/>
      <c r="K666" s="376"/>
      <c r="L666" s="118" t="e">
        <f>VLOOKUP($O666,#REF!,6,FALSE)</f>
        <v>#REF!</v>
      </c>
      <c r="M666" s="118" t="e">
        <f>VLOOKUP($O666,#REF!,7,FALSE)</f>
        <v>#REF!</v>
      </c>
      <c r="O666" s="205" t="s">
        <v>2688</v>
      </c>
      <c r="Q666" s="893"/>
      <c r="R666" s="891"/>
    </row>
    <row r="667" spans="1:81" ht="24.6" customHeight="1" outlineLevel="2">
      <c r="A667" s="67"/>
      <c r="B667" s="68" t="s">
        <v>424</v>
      </c>
      <c r="C667" s="118">
        <v>1</v>
      </c>
      <c r="D667" s="72" t="s">
        <v>2</v>
      </c>
      <c r="E667" s="60"/>
      <c r="F667" s="89"/>
      <c r="G667" s="60"/>
      <c r="H667" s="89"/>
      <c r="I667" s="89"/>
      <c r="J667" s="356"/>
      <c r="K667" s="376"/>
      <c r="L667" s="118" t="e">
        <f>VLOOKUP($O667,#REF!,6,FALSE)</f>
        <v>#REF!</v>
      </c>
      <c r="M667" s="118" t="e">
        <f>VLOOKUP($O667,#REF!,7,FALSE)</f>
        <v>#REF!</v>
      </c>
      <c r="O667" s="205" t="s">
        <v>2689</v>
      </c>
      <c r="Q667" s="893"/>
      <c r="R667" s="891"/>
    </row>
    <row r="668" spans="1:81" ht="24.6" customHeight="1" outlineLevel="2">
      <c r="A668" s="67"/>
      <c r="B668" s="68" t="s">
        <v>401</v>
      </c>
      <c r="C668" s="118">
        <v>34</v>
      </c>
      <c r="D668" s="72" t="s">
        <v>2</v>
      </c>
      <c r="E668" s="60"/>
      <c r="F668" s="89"/>
      <c r="G668" s="60"/>
      <c r="H668" s="89"/>
      <c r="I668" s="89"/>
      <c r="J668" s="356"/>
      <c r="K668" s="376"/>
      <c r="L668" s="118" t="e">
        <f>VLOOKUP($O668,#REF!,6,FALSE)</f>
        <v>#REF!</v>
      </c>
      <c r="M668" s="118" t="e">
        <f>VLOOKUP($O668,#REF!,7,FALSE)</f>
        <v>#REF!</v>
      </c>
      <c r="O668" s="205" t="s">
        <v>2686</v>
      </c>
      <c r="Q668" s="893"/>
      <c r="R668" s="891"/>
    </row>
    <row r="669" spans="1:81" ht="24.6" customHeight="1" outlineLevel="2">
      <c r="A669" s="67"/>
      <c r="B669" s="68" t="s">
        <v>406</v>
      </c>
      <c r="C669" s="118">
        <v>19</v>
      </c>
      <c r="D669" s="72" t="s">
        <v>2</v>
      </c>
      <c r="E669" s="60"/>
      <c r="F669" s="89"/>
      <c r="G669" s="60"/>
      <c r="H669" s="89"/>
      <c r="I669" s="89"/>
      <c r="J669" s="356"/>
      <c r="K669" s="376"/>
      <c r="L669" s="118" t="s">
        <v>3115</v>
      </c>
      <c r="M669" s="118" t="s">
        <v>3115</v>
      </c>
      <c r="O669" s="205" t="s">
        <v>2681</v>
      </c>
      <c r="Q669" s="893"/>
      <c r="R669" s="891"/>
    </row>
    <row r="670" spans="1:81" ht="24.6" customHeight="1" outlineLevel="1">
      <c r="A670" s="608"/>
      <c r="B670" s="609" t="s">
        <v>420</v>
      </c>
      <c r="C670" s="544"/>
      <c r="D670" s="610"/>
      <c r="E670" s="611"/>
      <c r="F670" s="612"/>
      <c r="G670" s="611"/>
      <c r="H670" s="612"/>
      <c r="I670" s="612"/>
      <c r="J670" s="613"/>
      <c r="K670" s="357"/>
      <c r="L670" s="614"/>
      <c r="M670" s="615"/>
      <c r="N670" s="357"/>
      <c r="O670" s="616"/>
      <c r="P670" s="357"/>
      <c r="Q670" s="893"/>
      <c r="R670" s="891"/>
      <c r="S670" s="357"/>
      <c r="T670" s="357"/>
      <c r="U670" s="357"/>
      <c r="V670" s="357"/>
      <c r="W670" s="357"/>
      <c r="X670" s="357"/>
      <c r="Y670" s="357"/>
      <c r="Z670" s="357"/>
      <c r="AA670" s="357"/>
      <c r="AB670" s="357"/>
      <c r="AC670" s="357"/>
      <c r="AD670" s="357"/>
      <c r="AE670" s="357"/>
      <c r="AF670" s="357"/>
      <c r="AG670" s="357"/>
      <c r="AH670" s="357"/>
      <c r="AI670" s="357"/>
      <c r="AJ670" s="357"/>
      <c r="AK670" s="357"/>
      <c r="AL670" s="357"/>
      <c r="AM670" s="357"/>
      <c r="AN670" s="357"/>
      <c r="AO670" s="357"/>
      <c r="AP670" s="357"/>
      <c r="AQ670" s="357"/>
      <c r="AR670" s="357"/>
      <c r="AS670" s="357"/>
      <c r="AT670" s="357"/>
      <c r="AU670" s="357"/>
      <c r="AV670" s="357"/>
      <c r="AW670" s="357"/>
      <c r="AX670" s="357"/>
      <c r="AY670" s="357"/>
      <c r="AZ670" s="357"/>
      <c r="BA670" s="357"/>
      <c r="BB670" s="357"/>
      <c r="BC670" s="357"/>
      <c r="BD670" s="357"/>
      <c r="BE670" s="357"/>
      <c r="BF670" s="357"/>
      <c r="BG670" s="357"/>
      <c r="BH670" s="357"/>
      <c r="BI670" s="357"/>
      <c r="BJ670" s="357"/>
      <c r="BK670" s="357"/>
      <c r="BL670" s="357"/>
      <c r="BM670" s="357"/>
      <c r="BN670" s="357"/>
      <c r="BO670" s="357"/>
      <c r="BP670" s="357"/>
      <c r="BQ670" s="357"/>
      <c r="BR670" s="357"/>
      <c r="BS670" s="357"/>
      <c r="BT670" s="357"/>
      <c r="BU670" s="357"/>
      <c r="BV670" s="357"/>
      <c r="BW670" s="357"/>
      <c r="BX670" s="357"/>
      <c r="BY670" s="357"/>
      <c r="BZ670" s="357"/>
      <c r="CA670" s="357"/>
      <c r="CB670" s="357"/>
      <c r="CC670" s="357"/>
    </row>
    <row r="671" spans="1:81" ht="24.6" customHeight="1">
      <c r="A671" s="608"/>
      <c r="B671" s="609" t="s">
        <v>1380</v>
      </c>
      <c r="C671" s="544"/>
      <c r="D671" s="610"/>
      <c r="E671" s="611"/>
      <c r="F671" s="544"/>
      <c r="G671" s="611"/>
      <c r="H671" s="544"/>
      <c r="I671" s="544"/>
      <c r="J671" s="613"/>
      <c r="L671" s="614"/>
      <c r="M671" s="614"/>
      <c r="O671" s="616"/>
      <c r="Q671" s="893"/>
      <c r="R671" s="891"/>
    </row>
    <row r="672" spans="1:81" ht="24.6" customHeight="1">
      <c r="A672" s="219">
        <v>6</v>
      </c>
      <c r="B672" s="234" t="s">
        <v>23</v>
      </c>
      <c r="C672" s="126"/>
      <c r="D672" s="236"/>
      <c r="E672" s="317"/>
      <c r="F672" s="125"/>
      <c r="G672" s="317"/>
      <c r="H672" s="125"/>
      <c r="I672" s="126"/>
      <c r="J672" s="232"/>
      <c r="L672" s="233"/>
      <c r="M672" s="233"/>
      <c r="O672" s="241"/>
      <c r="Q672" s="893"/>
      <c r="R672" s="891"/>
    </row>
    <row r="673" spans="1:81" ht="24.6" customHeight="1" outlineLevel="1">
      <c r="A673" s="242">
        <v>6.1</v>
      </c>
      <c r="B673" s="216" t="s">
        <v>1694</v>
      </c>
      <c r="C673" s="126"/>
      <c r="D673" s="220"/>
      <c r="E673" s="317"/>
      <c r="F673" s="125"/>
      <c r="G673" s="317"/>
      <c r="H673" s="125"/>
      <c r="I673" s="125"/>
      <c r="J673" s="218"/>
      <c r="L673" s="124"/>
      <c r="M673" s="226"/>
      <c r="O673" s="206"/>
      <c r="Q673" s="893"/>
      <c r="R673" s="891"/>
    </row>
    <row r="674" spans="1:81" ht="24.6" customHeight="1" outlineLevel="2">
      <c r="A674" s="67"/>
      <c r="B674" s="68" t="s">
        <v>61</v>
      </c>
      <c r="C674" s="118">
        <v>42</v>
      </c>
      <c r="D674" s="72" t="s">
        <v>2</v>
      </c>
      <c r="E674" s="60"/>
      <c r="F674" s="89"/>
      <c r="G674" s="60"/>
      <c r="H674" s="89"/>
      <c r="I674" s="89"/>
      <c r="J674" s="356"/>
      <c r="K674" s="376"/>
      <c r="L674" s="118" t="e">
        <f>VLOOKUP($O674,#REF!,6,FALSE)</f>
        <v>#REF!</v>
      </c>
      <c r="M674" s="118" t="e">
        <f>VLOOKUP($O674,#REF!,7,FALSE)</f>
        <v>#REF!</v>
      </c>
      <c r="O674" s="205" t="s">
        <v>2701</v>
      </c>
      <c r="Q674" s="893"/>
      <c r="R674" s="891"/>
    </row>
    <row r="675" spans="1:81" ht="24.6" customHeight="1" outlineLevel="2">
      <c r="A675" s="67"/>
      <c r="B675" s="68" t="s">
        <v>62</v>
      </c>
      <c r="C675" s="118">
        <v>9</v>
      </c>
      <c r="D675" s="72" t="s">
        <v>2</v>
      </c>
      <c r="E675" s="60"/>
      <c r="F675" s="89"/>
      <c r="G675" s="60"/>
      <c r="H675" s="89"/>
      <c r="I675" s="89"/>
      <c r="J675" s="356"/>
      <c r="K675" s="376"/>
      <c r="L675" s="118" t="s">
        <v>3115</v>
      </c>
      <c r="M675" s="118" t="e">
        <f>VLOOKUP($O675,#REF!,7,FALSE)</f>
        <v>#REF!</v>
      </c>
      <c r="O675" s="205" t="s">
        <v>2702</v>
      </c>
      <c r="Q675" s="893"/>
      <c r="R675" s="891"/>
    </row>
    <row r="676" spans="1:81" ht="24.6" customHeight="1" outlineLevel="2">
      <c r="A676" s="67"/>
      <c r="B676" s="68" t="s">
        <v>63</v>
      </c>
      <c r="C676" s="118">
        <v>36</v>
      </c>
      <c r="D676" s="72" t="s">
        <v>2</v>
      </c>
      <c r="E676" s="60"/>
      <c r="F676" s="89"/>
      <c r="G676" s="60"/>
      <c r="H676" s="89"/>
      <c r="I676" s="89"/>
      <c r="J676" s="356"/>
      <c r="K676" s="376"/>
      <c r="L676" s="118" t="s">
        <v>3115</v>
      </c>
      <c r="M676" s="118" t="e">
        <f>VLOOKUP($O676,#REF!,7,FALSE)</f>
        <v>#REF!</v>
      </c>
      <c r="O676" s="205" t="s">
        <v>2703</v>
      </c>
      <c r="Q676" s="893"/>
      <c r="R676" s="891"/>
    </row>
    <row r="677" spans="1:81" ht="24.6" customHeight="1" outlineLevel="2">
      <c r="A677" s="67"/>
      <c r="B677" s="68" t="s">
        <v>66</v>
      </c>
      <c r="C677" s="118">
        <v>1</v>
      </c>
      <c r="D677" s="72" t="s">
        <v>2</v>
      </c>
      <c r="E677" s="60"/>
      <c r="F677" s="89"/>
      <c r="G677" s="60"/>
      <c r="H677" s="89"/>
      <c r="I677" s="89"/>
      <c r="J677" s="356"/>
      <c r="K677" s="376"/>
      <c r="L677" s="118" t="s">
        <v>3115</v>
      </c>
      <c r="M677" s="118" t="e">
        <f>VLOOKUP($O677,#REF!,7,FALSE)</f>
        <v>#REF!</v>
      </c>
      <c r="O677" s="205" t="s">
        <v>2704</v>
      </c>
      <c r="Q677" s="893"/>
      <c r="R677" s="891"/>
    </row>
    <row r="678" spans="1:81" ht="24.6" customHeight="1" outlineLevel="2">
      <c r="A678" s="67"/>
      <c r="B678" s="68" t="s">
        <v>64</v>
      </c>
      <c r="C678" s="118">
        <v>17</v>
      </c>
      <c r="D678" s="72" t="s">
        <v>2</v>
      </c>
      <c r="E678" s="60"/>
      <c r="F678" s="89"/>
      <c r="G678" s="60"/>
      <c r="H678" s="89"/>
      <c r="I678" s="89"/>
      <c r="J678" s="356"/>
      <c r="K678" s="376"/>
      <c r="L678" s="118" t="e">
        <f>VLOOKUP($O678,#REF!,6,FALSE)</f>
        <v>#REF!</v>
      </c>
      <c r="M678" s="118" t="e">
        <f>VLOOKUP($O678,#REF!,7,FALSE)</f>
        <v>#REF!</v>
      </c>
      <c r="O678" s="205" t="s">
        <v>2705</v>
      </c>
      <c r="Q678" s="893"/>
      <c r="R678" s="891"/>
    </row>
    <row r="679" spans="1:81" ht="24.6" customHeight="1" outlineLevel="2">
      <c r="A679" s="67"/>
      <c r="B679" s="68" t="s">
        <v>65</v>
      </c>
      <c r="C679" s="118">
        <v>74</v>
      </c>
      <c r="D679" s="72" t="s">
        <v>2</v>
      </c>
      <c r="E679" s="60"/>
      <c r="F679" s="89"/>
      <c r="G679" s="60"/>
      <c r="H679" s="89"/>
      <c r="I679" s="89"/>
      <c r="J679" s="356"/>
      <c r="K679" s="376"/>
      <c r="L679" s="118" t="e">
        <f>VLOOKUP($O679,#REF!,6,FALSE)</f>
        <v>#REF!</v>
      </c>
      <c r="M679" s="118" t="e">
        <f>VLOOKUP($O679,#REF!,7,FALSE)</f>
        <v>#REF!</v>
      </c>
      <c r="O679" s="205" t="s">
        <v>2706</v>
      </c>
      <c r="Q679" s="893"/>
      <c r="R679" s="891"/>
    </row>
    <row r="680" spans="1:81" ht="24.6" customHeight="1" outlineLevel="2">
      <c r="A680" s="67"/>
      <c r="B680" s="68" t="s">
        <v>425</v>
      </c>
      <c r="C680" s="118">
        <v>28</v>
      </c>
      <c r="D680" s="72" t="s">
        <v>2</v>
      </c>
      <c r="E680" s="60"/>
      <c r="F680" s="89"/>
      <c r="G680" s="60"/>
      <c r="H680" s="89"/>
      <c r="I680" s="89"/>
      <c r="J680" s="356"/>
      <c r="K680" s="376"/>
      <c r="L680" s="118" t="s">
        <v>3115</v>
      </c>
      <c r="M680" s="118" t="e">
        <f>VLOOKUP($O680,#REF!,7,FALSE)</f>
        <v>#REF!</v>
      </c>
      <c r="O680" s="205" t="s">
        <v>2707</v>
      </c>
      <c r="Q680" s="893"/>
      <c r="R680" s="891"/>
    </row>
    <row r="681" spans="1:81" ht="24.6" customHeight="1" outlineLevel="2">
      <c r="A681" s="67"/>
      <c r="B681" s="68" t="s">
        <v>426</v>
      </c>
      <c r="C681" s="118">
        <v>26</v>
      </c>
      <c r="D681" s="72" t="s">
        <v>2</v>
      </c>
      <c r="E681" s="60"/>
      <c r="F681" s="89"/>
      <c r="G681" s="60"/>
      <c r="H681" s="89"/>
      <c r="I681" s="89"/>
      <c r="J681" s="356"/>
      <c r="K681" s="376"/>
      <c r="L681" s="118" t="s">
        <v>3115</v>
      </c>
      <c r="M681" s="118" t="e">
        <f>VLOOKUP($O681,#REF!,7,FALSE)</f>
        <v>#REF!</v>
      </c>
      <c r="O681" s="205" t="s">
        <v>2708</v>
      </c>
      <c r="Q681" s="893"/>
      <c r="R681" s="891"/>
    </row>
    <row r="682" spans="1:81" ht="24.6" customHeight="1" outlineLevel="2">
      <c r="A682" s="67"/>
      <c r="B682" s="68" t="s">
        <v>428</v>
      </c>
      <c r="C682" s="118">
        <v>12</v>
      </c>
      <c r="D682" s="72" t="s">
        <v>2</v>
      </c>
      <c r="E682" s="60"/>
      <c r="F682" s="89"/>
      <c r="G682" s="60"/>
      <c r="H682" s="89"/>
      <c r="I682" s="89"/>
      <c r="J682" s="356"/>
      <c r="K682" s="376"/>
      <c r="L682" s="118" t="s">
        <v>3022</v>
      </c>
      <c r="M682" s="118" t="s">
        <v>3022</v>
      </c>
      <c r="O682" s="205" t="s">
        <v>2709</v>
      </c>
      <c r="Q682" s="893"/>
      <c r="R682" s="891"/>
    </row>
    <row r="683" spans="1:81" ht="24.6" customHeight="1" outlineLevel="2">
      <c r="A683" s="67"/>
      <c r="B683" s="68" t="s">
        <v>428</v>
      </c>
      <c r="C683" s="118">
        <v>10</v>
      </c>
      <c r="D683" s="72" t="s">
        <v>2</v>
      </c>
      <c r="E683" s="60"/>
      <c r="F683" s="89"/>
      <c r="G683" s="60"/>
      <c r="H683" s="89"/>
      <c r="I683" s="89"/>
      <c r="J683" s="356"/>
      <c r="K683" s="376"/>
      <c r="L683" s="118" t="s">
        <v>3022</v>
      </c>
      <c r="M683" s="118" t="s">
        <v>3022</v>
      </c>
      <c r="O683" s="205" t="s">
        <v>2709</v>
      </c>
      <c r="Q683" s="893"/>
      <c r="R683" s="891"/>
    </row>
    <row r="684" spans="1:81" ht="24.6" customHeight="1" outlineLevel="1">
      <c r="A684" s="608"/>
      <c r="B684" s="609" t="s">
        <v>174</v>
      </c>
      <c r="C684" s="544"/>
      <c r="D684" s="610"/>
      <c r="E684" s="611"/>
      <c r="F684" s="612"/>
      <c r="G684" s="611"/>
      <c r="H684" s="612"/>
      <c r="I684" s="612"/>
      <c r="J684" s="613"/>
      <c r="K684" s="357"/>
      <c r="L684" s="614"/>
      <c r="M684" s="615"/>
      <c r="N684" s="357"/>
      <c r="O684" s="616"/>
      <c r="P684" s="357"/>
      <c r="Q684" s="893"/>
      <c r="R684" s="891"/>
      <c r="S684" s="357"/>
      <c r="T684" s="357"/>
      <c r="U684" s="357"/>
      <c r="V684" s="357"/>
      <c r="W684" s="357"/>
      <c r="X684" s="357"/>
      <c r="Y684" s="357"/>
      <c r="Z684" s="357"/>
      <c r="AA684" s="357"/>
      <c r="AB684" s="357"/>
      <c r="AC684" s="357"/>
      <c r="AD684" s="357"/>
      <c r="AE684" s="357"/>
      <c r="AF684" s="357"/>
      <c r="AG684" s="357"/>
      <c r="AH684" s="357"/>
      <c r="AI684" s="357"/>
      <c r="AJ684" s="357"/>
      <c r="AK684" s="357"/>
      <c r="AL684" s="357"/>
      <c r="AM684" s="357"/>
      <c r="AN684" s="357"/>
      <c r="AO684" s="357"/>
      <c r="AP684" s="357"/>
      <c r="AQ684" s="357"/>
      <c r="AR684" s="357"/>
      <c r="AS684" s="357"/>
      <c r="AT684" s="357"/>
      <c r="AU684" s="357"/>
      <c r="AV684" s="357"/>
      <c r="AW684" s="357"/>
      <c r="AX684" s="357"/>
      <c r="AY684" s="357"/>
      <c r="AZ684" s="357"/>
      <c r="BA684" s="357"/>
      <c r="BB684" s="357"/>
      <c r="BC684" s="357"/>
      <c r="BD684" s="357"/>
      <c r="BE684" s="357"/>
      <c r="BF684" s="357"/>
      <c r="BG684" s="357"/>
      <c r="BH684" s="357"/>
      <c r="BI684" s="357"/>
      <c r="BJ684" s="357"/>
      <c r="BK684" s="357"/>
      <c r="BL684" s="357"/>
      <c r="BM684" s="357"/>
      <c r="BN684" s="357"/>
      <c r="BO684" s="357"/>
      <c r="BP684" s="357"/>
      <c r="BQ684" s="357"/>
      <c r="BR684" s="357"/>
      <c r="BS684" s="357"/>
      <c r="BT684" s="357"/>
      <c r="BU684" s="357"/>
      <c r="BV684" s="357"/>
      <c r="BW684" s="357"/>
      <c r="BX684" s="357"/>
      <c r="BY684" s="357"/>
      <c r="BZ684" s="357"/>
      <c r="CA684" s="357"/>
      <c r="CB684" s="357"/>
      <c r="CC684" s="357"/>
    </row>
    <row r="685" spans="1:81" ht="24.6" customHeight="1" outlineLevel="1">
      <c r="A685" s="242">
        <v>6.2</v>
      </c>
      <c r="B685" s="216" t="s">
        <v>1695</v>
      </c>
      <c r="C685" s="126"/>
      <c r="D685" s="220"/>
      <c r="E685" s="317"/>
      <c r="F685" s="125"/>
      <c r="G685" s="317"/>
      <c r="H685" s="125"/>
      <c r="I685" s="125"/>
      <c r="J685" s="218"/>
      <c r="L685" s="124"/>
      <c r="M685" s="226"/>
      <c r="O685" s="206"/>
      <c r="Q685" s="893"/>
      <c r="R685" s="891"/>
    </row>
    <row r="686" spans="1:81" ht="24.6" customHeight="1" outlineLevel="2">
      <c r="A686" s="67"/>
      <c r="B686" s="68" t="s">
        <v>61</v>
      </c>
      <c r="C686" s="118">
        <v>33</v>
      </c>
      <c r="D686" s="72" t="s">
        <v>2</v>
      </c>
      <c r="E686" s="60"/>
      <c r="F686" s="89"/>
      <c r="G686" s="60"/>
      <c r="H686" s="89"/>
      <c r="I686" s="89"/>
      <c r="J686" s="356"/>
      <c r="K686" s="376"/>
      <c r="L686" s="118" t="e">
        <f>VLOOKUP($O686,#REF!,6,FALSE)</f>
        <v>#REF!</v>
      </c>
      <c r="M686" s="118" t="e">
        <f>VLOOKUP($O686,#REF!,7,FALSE)</f>
        <v>#REF!</v>
      </c>
      <c r="O686" s="205" t="s">
        <v>2701</v>
      </c>
      <c r="Q686" s="893"/>
      <c r="R686" s="891"/>
    </row>
    <row r="687" spans="1:81" ht="24.6" customHeight="1" outlineLevel="2">
      <c r="A687" s="67"/>
      <c r="B687" s="68" t="s">
        <v>62</v>
      </c>
      <c r="C687" s="118">
        <v>23</v>
      </c>
      <c r="D687" s="72" t="s">
        <v>2</v>
      </c>
      <c r="E687" s="60"/>
      <c r="F687" s="89"/>
      <c r="G687" s="60"/>
      <c r="H687" s="89"/>
      <c r="I687" s="89"/>
      <c r="J687" s="356"/>
      <c r="K687" s="376"/>
      <c r="L687" s="118" t="s">
        <v>3115</v>
      </c>
      <c r="M687" s="118" t="e">
        <f>VLOOKUP($O687,#REF!,7,FALSE)</f>
        <v>#REF!</v>
      </c>
      <c r="O687" s="205" t="s">
        <v>2702</v>
      </c>
      <c r="Q687" s="893"/>
      <c r="R687" s="891"/>
    </row>
    <row r="688" spans="1:81" ht="24.6" customHeight="1" outlineLevel="2">
      <c r="A688" s="67"/>
      <c r="B688" s="68" t="s">
        <v>66</v>
      </c>
      <c r="C688" s="118">
        <v>6</v>
      </c>
      <c r="D688" s="72" t="s">
        <v>2</v>
      </c>
      <c r="E688" s="60"/>
      <c r="F688" s="89"/>
      <c r="G688" s="60"/>
      <c r="H688" s="89"/>
      <c r="I688" s="89"/>
      <c r="J688" s="356"/>
      <c r="K688" s="376"/>
      <c r="L688" s="118" t="s">
        <v>3115</v>
      </c>
      <c r="M688" s="118" t="e">
        <f>VLOOKUP($O688,#REF!,7,FALSE)</f>
        <v>#REF!</v>
      </c>
      <c r="O688" s="205" t="s">
        <v>2704</v>
      </c>
      <c r="Q688" s="893"/>
      <c r="R688" s="891"/>
    </row>
    <row r="689" spans="1:81" ht="24.6" customHeight="1" outlineLevel="2">
      <c r="A689" s="67"/>
      <c r="B689" s="68" t="s">
        <v>64</v>
      </c>
      <c r="C689" s="118">
        <v>7</v>
      </c>
      <c r="D689" s="72" t="s">
        <v>2</v>
      </c>
      <c r="E689" s="60"/>
      <c r="F689" s="89"/>
      <c r="G689" s="60"/>
      <c r="H689" s="89"/>
      <c r="I689" s="89"/>
      <c r="J689" s="356"/>
      <c r="K689" s="376"/>
      <c r="L689" s="118" t="e">
        <f>VLOOKUP($O689,#REF!,6,FALSE)</f>
        <v>#REF!</v>
      </c>
      <c r="M689" s="118" t="e">
        <f>VLOOKUP($O689,#REF!,7,FALSE)</f>
        <v>#REF!</v>
      </c>
      <c r="O689" s="205" t="s">
        <v>2705</v>
      </c>
      <c r="Q689" s="893"/>
      <c r="R689" s="891"/>
    </row>
    <row r="690" spans="1:81" ht="24.6" customHeight="1" outlineLevel="2">
      <c r="A690" s="67"/>
      <c r="B690" s="68" t="s">
        <v>65</v>
      </c>
      <c r="C690" s="118">
        <v>110</v>
      </c>
      <c r="D690" s="72" t="s">
        <v>2</v>
      </c>
      <c r="E690" s="60"/>
      <c r="F690" s="89"/>
      <c r="G690" s="60"/>
      <c r="H690" s="89"/>
      <c r="I690" s="89"/>
      <c r="J690" s="356"/>
      <c r="K690" s="376"/>
      <c r="L690" s="118" t="e">
        <f>VLOOKUP($O690,#REF!,6,FALSE)</f>
        <v>#REF!</v>
      </c>
      <c r="M690" s="118" t="e">
        <f>VLOOKUP($O690,#REF!,7,FALSE)</f>
        <v>#REF!</v>
      </c>
      <c r="O690" s="205" t="s">
        <v>2706</v>
      </c>
      <c r="Q690" s="893"/>
      <c r="R690" s="891"/>
    </row>
    <row r="691" spans="1:81" ht="24.6" customHeight="1" outlineLevel="2">
      <c r="A691" s="67"/>
      <c r="B691" s="68" t="s">
        <v>425</v>
      </c>
      <c r="C691" s="118">
        <v>24</v>
      </c>
      <c r="D691" s="72" t="s">
        <v>2</v>
      </c>
      <c r="E691" s="60"/>
      <c r="F691" s="89"/>
      <c r="G691" s="60"/>
      <c r="H691" s="89"/>
      <c r="I691" s="89"/>
      <c r="J691" s="356"/>
      <c r="K691" s="376"/>
      <c r="L691" s="118" t="s">
        <v>3115</v>
      </c>
      <c r="M691" s="118" t="e">
        <f>VLOOKUP($O691,#REF!,7,FALSE)</f>
        <v>#REF!</v>
      </c>
      <c r="O691" s="205" t="s">
        <v>2707</v>
      </c>
      <c r="Q691" s="893"/>
      <c r="R691" s="891"/>
    </row>
    <row r="692" spans="1:81" ht="24.6" customHeight="1" outlineLevel="2">
      <c r="A692" s="67"/>
      <c r="B692" s="68" t="s">
        <v>427</v>
      </c>
      <c r="C692" s="118">
        <v>1</v>
      </c>
      <c r="D692" s="72" t="s">
        <v>2</v>
      </c>
      <c r="E692" s="60"/>
      <c r="F692" s="89"/>
      <c r="G692" s="60"/>
      <c r="H692" s="89"/>
      <c r="I692" s="89"/>
      <c r="J692" s="356"/>
      <c r="K692" s="376"/>
      <c r="L692" s="118" t="s">
        <v>3022</v>
      </c>
      <c r="M692" s="118" t="s">
        <v>3022</v>
      </c>
      <c r="O692" s="205" t="s">
        <v>2711</v>
      </c>
      <c r="Q692" s="893"/>
      <c r="R692" s="891"/>
    </row>
    <row r="693" spans="1:81" ht="24.6" customHeight="1" outlineLevel="2">
      <c r="A693" s="67"/>
      <c r="B693" s="68" t="s">
        <v>428</v>
      </c>
      <c r="C693" s="118">
        <v>2</v>
      </c>
      <c r="D693" s="72" t="s">
        <v>2</v>
      </c>
      <c r="E693" s="60"/>
      <c r="F693" s="89"/>
      <c r="G693" s="60"/>
      <c r="H693" s="89"/>
      <c r="I693" s="89"/>
      <c r="J693" s="356"/>
      <c r="K693" s="376"/>
      <c r="L693" s="118" t="s">
        <v>3022</v>
      </c>
      <c r="M693" s="118" t="s">
        <v>3022</v>
      </c>
      <c r="O693" s="205" t="s">
        <v>2709</v>
      </c>
      <c r="Q693" s="893"/>
      <c r="R693" s="891"/>
    </row>
    <row r="694" spans="1:81" ht="24.6" customHeight="1" outlineLevel="2">
      <c r="A694" s="67"/>
      <c r="B694" s="68" t="s">
        <v>429</v>
      </c>
      <c r="C694" s="118">
        <v>18</v>
      </c>
      <c r="D694" s="72" t="s">
        <v>2</v>
      </c>
      <c r="E694" s="60"/>
      <c r="F694" s="89"/>
      <c r="G694" s="60"/>
      <c r="H694" s="89"/>
      <c r="I694" s="89"/>
      <c r="J694" s="356"/>
      <c r="K694" s="376"/>
      <c r="L694" s="118" t="s">
        <v>3115</v>
      </c>
      <c r="M694" s="118" t="s">
        <v>3115</v>
      </c>
      <c r="O694" s="205" t="s">
        <v>2710</v>
      </c>
      <c r="Q694" s="893"/>
      <c r="R694" s="891"/>
    </row>
    <row r="695" spans="1:81" ht="24.6" customHeight="1" outlineLevel="2">
      <c r="A695" s="67"/>
      <c r="B695" s="68" t="s">
        <v>430</v>
      </c>
      <c r="C695" s="118">
        <v>2</v>
      </c>
      <c r="D695" s="72" t="s">
        <v>2</v>
      </c>
      <c r="E695" s="60"/>
      <c r="F695" s="89"/>
      <c r="G695" s="60"/>
      <c r="H695" s="89"/>
      <c r="I695" s="89"/>
      <c r="J695" s="356"/>
      <c r="K695" s="376"/>
      <c r="L695" s="118" t="s">
        <v>3022</v>
      </c>
      <c r="M695" s="118" t="s">
        <v>3022</v>
      </c>
      <c r="O695" s="205" t="s">
        <v>2712</v>
      </c>
      <c r="Q695" s="893"/>
      <c r="R695" s="891"/>
    </row>
    <row r="696" spans="1:81" ht="24.6" customHeight="1" outlineLevel="1">
      <c r="A696" s="608"/>
      <c r="B696" s="609" t="s">
        <v>176</v>
      </c>
      <c r="C696" s="544"/>
      <c r="D696" s="610"/>
      <c r="E696" s="611"/>
      <c r="F696" s="612"/>
      <c r="G696" s="611"/>
      <c r="H696" s="612"/>
      <c r="I696" s="612"/>
      <c r="J696" s="613"/>
      <c r="K696" s="357"/>
      <c r="L696" s="614"/>
      <c r="M696" s="615"/>
      <c r="N696" s="357"/>
      <c r="O696" s="616"/>
      <c r="P696" s="357"/>
      <c r="Q696" s="893"/>
      <c r="R696" s="891"/>
      <c r="S696" s="357"/>
      <c r="T696" s="357"/>
      <c r="U696" s="357"/>
      <c r="V696" s="357"/>
      <c r="W696" s="357"/>
      <c r="X696" s="357"/>
      <c r="Y696" s="357"/>
      <c r="Z696" s="357"/>
      <c r="AA696" s="357"/>
      <c r="AB696" s="357"/>
      <c r="AC696" s="357"/>
      <c r="AD696" s="357"/>
      <c r="AE696" s="357"/>
      <c r="AF696" s="357"/>
      <c r="AG696" s="357"/>
      <c r="AH696" s="357"/>
      <c r="AI696" s="357"/>
      <c r="AJ696" s="357"/>
      <c r="AK696" s="357"/>
      <c r="AL696" s="357"/>
      <c r="AM696" s="357"/>
      <c r="AN696" s="357"/>
      <c r="AO696" s="357"/>
      <c r="AP696" s="357"/>
      <c r="AQ696" s="357"/>
      <c r="AR696" s="357"/>
      <c r="AS696" s="357"/>
      <c r="AT696" s="357"/>
      <c r="AU696" s="357"/>
      <c r="AV696" s="357"/>
      <c r="AW696" s="357"/>
      <c r="AX696" s="357"/>
      <c r="AY696" s="357"/>
      <c r="AZ696" s="357"/>
      <c r="BA696" s="357"/>
      <c r="BB696" s="357"/>
      <c r="BC696" s="357"/>
      <c r="BD696" s="357"/>
      <c r="BE696" s="357"/>
      <c r="BF696" s="357"/>
      <c r="BG696" s="357"/>
      <c r="BH696" s="357"/>
      <c r="BI696" s="357"/>
      <c r="BJ696" s="357"/>
      <c r="BK696" s="357"/>
      <c r="BL696" s="357"/>
      <c r="BM696" s="357"/>
      <c r="BN696" s="357"/>
      <c r="BO696" s="357"/>
      <c r="BP696" s="357"/>
      <c r="BQ696" s="357"/>
      <c r="BR696" s="357"/>
      <c r="BS696" s="357"/>
      <c r="BT696" s="357"/>
      <c r="BU696" s="357"/>
      <c r="BV696" s="357"/>
      <c r="BW696" s="357"/>
      <c r="BX696" s="357"/>
      <c r="BY696" s="357"/>
      <c r="BZ696" s="357"/>
      <c r="CA696" s="357"/>
      <c r="CB696" s="357"/>
      <c r="CC696" s="357"/>
    </row>
    <row r="697" spans="1:81" ht="24.6" customHeight="1" outlineLevel="1">
      <c r="A697" s="242">
        <v>6.3</v>
      </c>
      <c r="B697" s="216" t="s">
        <v>1696</v>
      </c>
      <c r="C697" s="126"/>
      <c r="D697" s="220"/>
      <c r="E697" s="317"/>
      <c r="F697" s="125"/>
      <c r="G697" s="317"/>
      <c r="H697" s="125"/>
      <c r="I697" s="125"/>
      <c r="J697" s="218"/>
      <c r="L697" s="124"/>
      <c r="M697" s="226"/>
      <c r="O697" s="206"/>
      <c r="Q697" s="893"/>
      <c r="R697" s="891"/>
    </row>
    <row r="698" spans="1:81" ht="24.6" customHeight="1" outlineLevel="2">
      <c r="A698" s="67"/>
      <c r="B698" s="68" t="s">
        <v>61</v>
      </c>
      <c r="C698" s="118">
        <v>41</v>
      </c>
      <c r="D698" s="72" t="s">
        <v>2</v>
      </c>
      <c r="E698" s="60"/>
      <c r="F698" s="89"/>
      <c r="G698" s="60"/>
      <c r="H698" s="89"/>
      <c r="I698" s="89"/>
      <c r="J698" s="356"/>
      <c r="K698" s="376"/>
      <c r="L698" s="118" t="e">
        <f>VLOOKUP($O698,#REF!,6,FALSE)</f>
        <v>#REF!</v>
      </c>
      <c r="M698" s="118" t="e">
        <f>VLOOKUP($O698,#REF!,7,FALSE)</f>
        <v>#REF!</v>
      </c>
      <c r="O698" s="205" t="s">
        <v>2701</v>
      </c>
      <c r="Q698" s="893"/>
      <c r="R698" s="891"/>
    </row>
    <row r="699" spans="1:81" ht="24.6" customHeight="1" outlineLevel="2">
      <c r="A699" s="67"/>
      <c r="B699" s="68" t="s">
        <v>62</v>
      </c>
      <c r="C699" s="118">
        <v>18</v>
      </c>
      <c r="D699" s="72" t="s">
        <v>2</v>
      </c>
      <c r="E699" s="60"/>
      <c r="F699" s="89"/>
      <c r="G699" s="60"/>
      <c r="H699" s="89"/>
      <c r="I699" s="89"/>
      <c r="J699" s="356"/>
      <c r="K699" s="376"/>
      <c r="L699" s="118" t="s">
        <v>3115</v>
      </c>
      <c r="M699" s="118" t="e">
        <f>VLOOKUP($O699,#REF!,7,FALSE)</f>
        <v>#REF!</v>
      </c>
      <c r="O699" s="205" t="s">
        <v>2702</v>
      </c>
      <c r="Q699" s="893"/>
      <c r="R699" s="891"/>
    </row>
    <row r="700" spans="1:81" ht="24.6" customHeight="1" outlineLevel="2">
      <c r="A700" s="67"/>
      <c r="B700" s="68" t="s">
        <v>66</v>
      </c>
      <c r="C700" s="118">
        <v>6</v>
      </c>
      <c r="D700" s="72" t="s">
        <v>2</v>
      </c>
      <c r="E700" s="60"/>
      <c r="F700" s="89"/>
      <c r="G700" s="60"/>
      <c r="H700" s="89"/>
      <c r="I700" s="89"/>
      <c r="J700" s="356"/>
      <c r="K700" s="376"/>
      <c r="L700" s="118" t="s">
        <v>3115</v>
      </c>
      <c r="M700" s="118" t="e">
        <f>VLOOKUP($O700,#REF!,7,FALSE)</f>
        <v>#REF!</v>
      </c>
      <c r="O700" s="205" t="s">
        <v>2704</v>
      </c>
      <c r="Q700" s="893"/>
      <c r="R700" s="891"/>
    </row>
    <row r="701" spans="1:81" ht="24.6" customHeight="1" outlineLevel="2">
      <c r="A701" s="67"/>
      <c r="B701" s="68" t="s">
        <v>64</v>
      </c>
      <c r="C701" s="118">
        <v>7</v>
      </c>
      <c r="D701" s="72" t="s">
        <v>2</v>
      </c>
      <c r="E701" s="60"/>
      <c r="F701" s="89"/>
      <c r="G701" s="60"/>
      <c r="H701" s="89"/>
      <c r="I701" s="89"/>
      <c r="J701" s="356"/>
      <c r="K701" s="376"/>
      <c r="L701" s="118" t="e">
        <f>VLOOKUP($O701,#REF!,6,FALSE)</f>
        <v>#REF!</v>
      </c>
      <c r="M701" s="118" t="e">
        <f>VLOOKUP($O701,#REF!,7,FALSE)</f>
        <v>#REF!</v>
      </c>
      <c r="O701" s="205" t="s">
        <v>2705</v>
      </c>
      <c r="Q701" s="893"/>
      <c r="R701" s="891"/>
    </row>
    <row r="702" spans="1:81" ht="24.6" customHeight="1" outlineLevel="2">
      <c r="A702" s="67"/>
      <c r="B702" s="68" t="s">
        <v>65</v>
      </c>
      <c r="C702" s="118">
        <v>100</v>
      </c>
      <c r="D702" s="72" t="s">
        <v>2</v>
      </c>
      <c r="E702" s="60"/>
      <c r="F702" s="89"/>
      <c r="G702" s="60"/>
      <c r="H702" s="89"/>
      <c r="I702" s="89"/>
      <c r="J702" s="356"/>
      <c r="K702" s="376"/>
      <c r="L702" s="118" t="e">
        <f>VLOOKUP($O702,#REF!,6,FALSE)</f>
        <v>#REF!</v>
      </c>
      <c r="M702" s="118" t="e">
        <f>VLOOKUP($O702,#REF!,7,FALSE)</f>
        <v>#REF!</v>
      </c>
      <c r="O702" s="205" t="s">
        <v>2706</v>
      </c>
      <c r="Q702" s="893"/>
      <c r="R702" s="891"/>
    </row>
    <row r="703" spans="1:81" ht="24.6" customHeight="1" outlineLevel="2">
      <c r="A703" s="67"/>
      <c r="B703" s="68" t="s">
        <v>425</v>
      </c>
      <c r="C703" s="118">
        <v>17</v>
      </c>
      <c r="D703" s="72" t="s">
        <v>2</v>
      </c>
      <c r="E703" s="60"/>
      <c r="F703" s="89"/>
      <c r="G703" s="60"/>
      <c r="H703" s="89"/>
      <c r="I703" s="89"/>
      <c r="J703" s="356"/>
      <c r="K703" s="376"/>
      <c r="L703" s="118" t="s">
        <v>3115</v>
      </c>
      <c r="M703" s="118" t="e">
        <f>VLOOKUP($O703,#REF!,7,FALSE)</f>
        <v>#REF!</v>
      </c>
      <c r="O703" s="205" t="s">
        <v>2707</v>
      </c>
      <c r="Q703" s="893"/>
      <c r="R703" s="891"/>
    </row>
    <row r="704" spans="1:81" ht="24.6" customHeight="1" outlineLevel="2">
      <c r="A704" s="67"/>
      <c r="B704" s="68" t="s">
        <v>427</v>
      </c>
      <c r="C704" s="118">
        <v>2</v>
      </c>
      <c r="D704" s="72" t="s">
        <v>2</v>
      </c>
      <c r="E704" s="60"/>
      <c r="F704" s="89"/>
      <c r="G704" s="60"/>
      <c r="H704" s="89"/>
      <c r="I704" s="89"/>
      <c r="J704" s="356"/>
      <c r="K704" s="376"/>
      <c r="L704" s="118" t="s">
        <v>3022</v>
      </c>
      <c r="M704" s="118" t="s">
        <v>3022</v>
      </c>
      <c r="O704" s="205" t="s">
        <v>2711</v>
      </c>
      <c r="Q704" s="893"/>
      <c r="R704" s="891"/>
    </row>
    <row r="705" spans="1:81" ht="24.6" customHeight="1" outlineLevel="2">
      <c r="A705" s="67"/>
      <c r="B705" s="68" t="s">
        <v>428</v>
      </c>
      <c r="C705" s="118">
        <v>4</v>
      </c>
      <c r="D705" s="72" t="s">
        <v>2</v>
      </c>
      <c r="E705" s="60"/>
      <c r="F705" s="89"/>
      <c r="G705" s="60"/>
      <c r="H705" s="89"/>
      <c r="I705" s="89"/>
      <c r="J705" s="356"/>
      <c r="K705" s="376"/>
      <c r="L705" s="118" t="s">
        <v>3022</v>
      </c>
      <c r="M705" s="118" t="s">
        <v>3022</v>
      </c>
      <c r="O705" s="205" t="s">
        <v>2709</v>
      </c>
      <c r="Q705" s="893"/>
      <c r="R705" s="891"/>
    </row>
    <row r="706" spans="1:81" ht="24.6" customHeight="1" outlineLevel="2">
      <c r="A706" s="67"/>
      <c r="B706" s="68" t="s">
        <v>429</v>
      </c>
      <c r="C706" s="118">
        <v>16</v>
      </c>
      <c r="D706" s="72" t="s">
        <v>2</v>
      </c>
      <c r="E706" s="60"/>
      <c r="F706" s="89"/>
      <c r="G706" s="60"/>
      <c r="H706" s="89"/>
      <c r="I706" s="89"/>
      <c r="J706" s="356"/>
      <c r="K706" s="376"/>
      <c r="L706" s="118" t="s">
        <v>3115</v>
      </c>
      <c r="M706" s="118" t="s">
        <v>3115</v>
      </c>
      <c r="O706" s="205" t="s">
        <v>2710</v>
      </c>
      <c r="Q706" s="893"/>
      <c r="R706" s="891"/>
    </row>
    <row r="707" spans="1:81" ht="24.6" customHeight="1" outlineLevel="1">
      <c r="A707" s="608"/>
      <c r="B707" s="609" t="s">
        <v>178</v>
      </c>
      <c r="C707" s="544"/>
      <c r="D707" s="610"/>
      <c r="E707" s="611"/>
      <c r="F707" s="612"/>
      <c r="G707" s="611"/>
      <c r="H707" s="612"/>
      <c r="I707" s="612"/>
      <c r="J707" s="613"/>
      <c r="K707" s="357"/>
      <c r="L707" s="614"/>
      <c r="M707" s="615"/>
      <c r="N707" s="357"/>
      <c r="O707" s="616"/>
      <c r="P707" s="357"/>
      <c r="Q707" s="893"/>
      <c r="R707" s="891"/>
      <c r="S707" s="357"/>
      <c r="T707" s="357"/>
      <c r="U707" s="357"/>
      <c r="V707" s="357"/>
      <c r="W707" s="357"/>
      <c r="X707" s="357"/>
      <c r="Y707" s="357"/>
      <c r="Z707" s="357"/>
      <c r="AA707" s="357"/>
      <c r="AB707" s="357"/>
      <c r="AC707" s="357"/>
      <c r="AD707" s="357"/>
      <c r="AE707" s="357"/>
      <c r="AF707" s="357"/>
      <c r="AG707" s="357"/>
      <c r="AH707" s="357"/>
      <c r="AI707" s="357"/>
      <c r="AJ707" s="357"/>
      <c r="AK707" s="357"/>
      <c r="AL707" s="357"/>
      <c r="AM707" s="357"/>
      <c r="AN707" s="357"/>
      <c r="AO707" s="357"/>
      <c r="AP707" s="357"/>
      <c r="AQ707" s="357"/>
      <c r="AR707" s="357"/>
      <c r="AS707" s="357"/>
      <c r="AT707" s="357"/>
      <c r="AU707" s="357"/>
      <c r="AV707" s="357"/>
      <c r="AW707" s="357"/>
      <c r="AX707" s="357"/>
      <c r="AY707" s="357"/>
      <c r="AZ707" s="357"/>
      <c r="BA707" s="357"/>
      <c r="BB707" s="357"/>
      <c r="BC707" s="357"/>
      <c r="BD707" s="357"/>
      <c r="BE707" s="357"/>
      <c r="BF707" s="357"/>
      <c r="BG707" s="357"/>
      <c r="BH707" s="357"/>
      <c r="BI707" s="357"/>
      <c r="BJ707" s="357"/>
      <c r="BK707" s="357"/>
      <c r="BL707" s="357"/>
      <c r="BM707" s="357"/>
      <c r="BN707" s="357"/>
      <c r="BO707" s="357"/>
      <c r="BP707" s="357"/>
      <c r="BQ707" s="357"/>
      <c r="BR707" s="357"/>
      <c r="BS707" s="357"/>
      <c r="BT707" s="357"/>
      <c r="BU707" s="357"/>
      <c r="BV707" s="357"/>
      <c r="BW707" s="357"/>
      <c r="BX707" s="357"/>
      <c r="BY707" s="357"/>
      <c r="BZ707" s="357"/>
      <c r="CA707" s="357"/>
      <c r="CB707" s="357"/>
      <c r="CC707" s="357"/>
    </row>
    <row r="708" spans="1:81" ht="24.6" customHeight="1" outlineLevel="1">
      <c r="A708" s="242">
        <v>6.4</v>
      </c>
      <c r="B708" s="216" t="s">
        <v>1697</v>
      </c>
      <c r="C708" s="126"/>
      <c r="D708" s="220"/>
      <c r="E708" s="317"/>
      <c r="F708" s="125"/>
      <c r="G708" s="317"/>
      <c r="H708" s="125"/>
      <c r="I708" s="125"/>
      <c r="J708" s="218"/>
      <c r="L708" s="124"/>
      <c r="M708" s="226"/>
      <c r="O708" s="206"/>
      <c r="Q708" s="893"/>
      <c r="R708" s="891"/>
    </row>
    <row r="709" spans="1:81" ht="24.6" customHeight="1" outlineLevel="2">
      <c r="A709" s="67"/>
      <c r="B709" s="68" t="s">
        <v>61</v>
      </c>
      <c r="C709" s="118">
        <v>7</v>
      </c>
      <c r="D709" s="72" t="s">
        <v>2</v>
      </c>
      <c r="E709" s="60"/>
      <c r="F709" s="89"/>
      <c r="G709" s="60"/>
      <c r="H709" s="89"/>
      <c r="I709" s="89"/>
      <c r="J709" s="356"/>
      <c r="K709" s="376"/>
      <c r="L709" s="118" t="e">
        <f>VLOOKUP($O709,#REF!,6,FALSE)</f>
        <v>#REF!</v>
      </c>
      <c r="M709" s="118" t="e">
        <f>VLOOKUP($O709,#REF!,7,FALSE)</f>
        <v>#REF!</v>
      </c>
      <c r="O709" s="205" t="s">
        <v>2701</v>
      </c>
      <c r="Q709" s="893"/>
      <c r="R709" s="891"/>
    </row>
    <row r="710" spans="1:81" ht="24.6" customHeight="1" outlineLevel="2">
      <c r="A710" s="67"/>
      <c r="B710" s="68" t="s">
        <v>62</v>
      </c>
      <c r="C710" s="118">
        <v>1</v>
      </c>
      <c r="D710" s="72" t="s">
        <v>2</v>
      </c>
      <c r="E710" s="60"/>
      <c r="F710" s="89"/>
      <c r="G710" s="60"/>
      <c r="H710" s="89"/>
      <c r="I710" s="89"/>
      <c r="J710" s="356"/>
      <c r="K710" s="376"/>
      <c r="L710" s="118" t="s">
        <v>3116</v>
      </c>
      <c r="M710" s="118" t="e">
        <f>VLOOKUP($O710,#REF!,7,FALSE)</f>
        <v>#REF!</v>
      </c>
      <c r="O710" s="205" t="s">
        <v>2702</v>
      </c>
      <c r="Q710" s="893"/>
      <c r="R710" s="891"/>
    </row>
    <row r="711" spans="1:81" ht="24.6" customHeight="1" outlineLevel="2">
      <c r="A711" s="67"/>
      <c r="B711" s="68" t="s">
        <v>64</v>
      </c>
      <c r="C711" s="118">
        <v>4</v>
      </c>
      <c r="D711" s="72" t="s">
        <v>2</v>
      </c>
      <c r="E711" s="60"/>
      <c r="F711" s="89"/>
      <c r="G711" s="60"/>
      <c r="H711" s="89"/>
      <c r="I711" s="89"/>
      <c r="J711" s="356"/>
      <c r="K711" s="376"/>
      <c r="L711" s="118" t="e">
        <f>VLOOKUP($O711,#REF!,6,FALSE)</f>
        <v>#REF!</v>
      </c>
      <c r="M711" s="118" t="e">
        <f>VLOOKUP($O711,#REF!,7,FALSE)</f>
        <v>#REF!</v>
      </c>
      <c r="O711" s="205" t="s">
        <v>2705</v>
      </c>
      <c r="Q711" s="893"/>
      <c r="R711" s="891"/>
    </row>
    <row r="712" spans="1:81" ht="24.6" customHeight="1" outlineLevel="2">
      <c r="A712" s="67"/>
      <c r="B712" s="68" t="s">
        <v>65</v>
      </c>
      <c r="C712" s="118">
        <v>13</v>
      </c>
      <c r="D712" s="72" t="s">
        <v>2</v>
      </c>
      <c r="E712" s="60"/>
      <c r="F712" s="89"/>
      <c r="G712" s="60"/>
      <c r="H712" s="89"/>
      <c r="I712" s="89"/>
      <c r="J712" s="356"/>
      <c r="K712" s="376"/>
      <c r="L712" s="118" t="e">
        <f>VLOOKUP($O712,#REF!,6,FALSE)</f>
        <v>#REF!</v>
      </c>
      <c r="M712" s="118" t="e">
        <f>VLOOKUP($O712,#REF!,7,FALSE)</f>
        <v>#REF!</v>
      </c>
      <c r="O712" s="205" t="s">
        <v>2706</v>
      </c>
      <c r="Q712" s="893"/>
      <c r="R712" s="891"/>
    </row>
    <row r="713" spans="1:81" ht="24.6" customHeight="1" outlineLevel="2">
      <c r="A713" s="67"/>
      <c r="B713" s="68" t="s">
        <v>425</v>
      </c>
      <c r="C713" s="118">
        <v>6</v>
      </c>
      <c r="D713" s="72" t="s">
        <v>2</v>
      </c>
      <c r="E713" s="60"/>
      <c r="F713" s="89"/>
      <c r="G713" s="60"/>
      <c r="H713" s="89"/>
      <c r="I713" s="89"/>
      <c r="J713" s="356"/>
      <c r="K713" s="376"/>
      <c r="L713" s="118" t="s">
        <v>3116</v>
      </c>
      <c r="M713" s="118" t="e">
        <f>VLOOKUP($O713,#REF!,7,FALSE)</f>
        <v>#REF!</v>
      </c>
      <c r="O713" s="205" t="s">
        <v>2707</v>
      </c>
      <c r="Q713" s="893"/>
      <c r="R713" s="891"/>
    </row>
    <row r="714" spans="1:81" ht="24.6" customHeight="1" outlineLevel="2">
      <c r="A714" s="67"/>
      <c r="B714" s="68" t="s">
        <v>427</v>
      </c>
      <c r="C714" s="118">
        <v>1</v>
      </c>
      <c r="D714" s="72" t="s">
        <v>2</v>
      </c>
      <c r="E714" s="60"/>
      <c r="F714" s="89"/>
      <c r="G714" s="60"/>
      <c r="H714" s="89"/>
      <c r="I714" s="89"/>
      <c r="J714" s="356"/>
      <c r="K714" s="376"/>
      <c r="L714" s="118" t="s">
        <v>3022</v>
      </c>
      <c r="M714" s="118" t="s">
        <v>3022</v>
      </c>
      <c r="O714" s="205" t="s">
        <v>2711</v>
      </c>
      <c r="Q714" s="893"/>
      <c r="R714" s="891"/>
    </row>
    <row r="715" spans="1:81" ht="24.6" customHeight="1" outlineLevel="1">
      <c r="A715" s="608"/>
      <c r="B715" s="609" t="s">
        <v>180</v>
      </c>
      <c r="C715" s="544"/>
      <c r="D715" s="610"/>
      <c r="E715" s="611"/>
      <c r="F715" s="612"/>
      <c r="G715" s="611"/>
      <c r="H715" s="612"/>
      <c r="I715" s="612"/>
      <c r="J715" s="613"/>
      <c r="K715" s="357"/>
      <c r="L715" s="614"/>
      <c r="M715" s="615"/>
      <c r="N715" s="357"/>
      <c r="O715" s="616"/>
      <c r="P715" s="357"/>
      <c r="Q715" s="893"/>
      <c r="R715" s="891"/>
      <c r="S715" s="357"/>
      <c r="T715" s="357"/>
      <c r="U715" s="357"/>
      <c r="V715" s="357"/>
      <c r="W715" s="357"/>
      <c r="X715" s="357"/>
      <c r="Y715" s="357"/>
      <c r="Z715" s="357"/>
      <c r="AA715" s="357"/>
      <c r="AB715" s="357"/>
      <c r="AC715" s="357"/>
      <c r="AD715" s="357"/>
      <c r="AE715" s="357"/>
      <c r="AF715" s="357"/>
      <c r="AG715" s="357"/>
      <c r="AH715" s="357"/>
      <c r="AI715" s="357"/>
      <c r="AJ715" s="357"/>
      <c r="AK715" s="357"/>
      <c r="AL715" s="357"/>
      <c r="AM715" s="357"/>
      <c r="AN715" s="357"/>
      <c r="AO715" s="357"/>
      <c r="AP715" s="357"/>
      <c r="AQ715" s="357"/>
      <c r="AR715" s="357"/>
      <c r="AS715" s="357"/>
      <c r="AT715" s="357"/>
      <c r="AU715" s="357"/>
      <c r="AV715" s="357"/>
      <c r="AW715" s="357"/>
      <c r="AX715" s="357"/>
      <c r="AY715" s="357"/>
      <c r="AZ715" s="357"/>
      <c r="BA715" s="357"/>
      <c r="BB715" s="357"/>
      <c r="BC715" s="357"/>
      <c r="BD715" s="357"/>
      <c r="BE715" s="357"/>
      <c r="BF715" s="357"/>
      <c r="BG715" s="357"/>
      <c r="BH715" s="357"/>
      <c r="BI715" s="357"/>
      <c r="BJ715" s="357"/>
      <c r="BK715" s="357"/>
      <c r="BL715" s="357"/>
      <c r="BM715" s="357"/>
      <c r="BN715" s="357"/>
      <c r="BO715" s="357"/>
      <c r="BP715" s="357"/>
      <c r="BQ715" s="357"/>
      <c r="BR715" s="357"/>
      <c r="BS715" s="357"/>
      <c r="BT715" s="357"/>
      <c r="BU715" s="357"/>
      <c r="BV715" s="357"/>
      <c r="BW715" s="357"/>
      <c r="BX715" s="357"/>
      <c r="BY715" s="357"/>
      <c r="BZ715" s="357"/>
      <c r="CA715" s="357"/>
      <c r="CB715" s="357"/>
      <c r="CC715" s="357"/>
    </row>
    <row r="716" spans="1:81" ht="24.6" customHeight="1" outlineLevel="1">
      <c r="A716" s="242">
        <v>6.5</v>
      </c>
      <c r="B716" s="216" t="s">
        <v>1698</v>
      </c>
      <c r="C716" s="126"/>
      <c r="D716" s="220"/>
      <c r="E716" s="317"/>
      <c r="F716" s="125"/>
      <c r="G716" s="317"/>
      <c r="H716" s="125"/>
      <c r="I716" s="125"/>
      <c r="J716" s="218"/>
      <c r="L716" s="124"/>
      <c r="M716" s="226"/>
      <c r="O716" s="206"/>
      <c r="Q716" s="893"/>
      <c r="R716" s="891"/>
    </row>
    <row r="717" spans="1:81" ht="24.6" customHeight="1" outlineLevel="2">
      <c r="A717" s="67"/>
      <c r="B717" s="68" t="s">
        <v>61</v>
      </c>
      <c r="C717" s="1188">
        <v>7</v>
      </c>
      <c r="D717" s="72" t="s">
        <v>2</v>
      </c>
      <c r="E717" s="60"/>
      <c r="F717" s="89"/>
      <c r="G717" s="60"/>
      <c r="H717" s="89"/>
      <c r="I717" s="89"/>
      <c r="J717" s="356"/>
      <c r="K717" s="376"/>
      <c r="L717" s="118" t="s">
        <v>3022</v>
      </c>
      <c r="M717" s="118" t="s">
        <v>3022</v>
      </c>
      <c r="O717" s="205" t="s">
        <v>2701</v>
      </c>
      <c r="Q717" s="893"/>
      <c r="R717" s="891"/>
    </row>
    <row r="718" spans="1:81" ht="24.6" customHeight="1" outlineLevel="2">
      <c r="A718" s="67"/>
      <c r="B718" s="68" t="s">
        <v>62</v>
      </c>
      <c r="C718" s="1188">
        <v>1</v>
      </c>
      <c r="D718" s="72" t="s">
        <v>2</v>
      </c>
      <c r="E718" s="60"/>
      <c r="F718" s="89"/>
      <c r="G718" s="60"/>
      <c r="H718" s="89"/>
      <c r="I718" s="89"/>
      <c r="J718" s="356"/>
      <c r="K718" s="376"/>
      <c r="L718" s="118" t="s">
        <v>3022</v>
      </c>
      <c r="M718" s="118" t="s">
        <v>3022</v>
      </c>
      <c r="O718" s="205" t="s">
        <v>2702</v>
      </c>
      <c r="Q718" s="893"/>
      <c r="R718" s="891"/>
    </row>
    <row r="719" spans="1:81" ht="24.6" customHeight="1" outlineLevel="2">
      <c r="A719" s="67"/>
      <c r="B719" s="68" t="s">
        <v>64</v>
      </c>
      <c r="C719" s="1188">
        <v>4</v>
      </c>
      <c r="D719" s="72" t="s">
        <v>2</v>
      </c>
      <c r="E719" s="60"/>
      <c r="F719" s="89"/>
      <c r="G719" s="60"/>
      <c r="H719" s="89"/>
      <c r="I719" s="89"/>
      <c r="J719" s="356"/>
      <c r="K719" s="376"/>
      <c r="L719" s="118" t="s">
        <v>3022</v>
      </c>
      <c r="M719" s="118" t="s">
        <v>3022</v>
      </c>
      <c r="O719" s="205" t="s">
        <v>2705</v>
      </c>
      <c r="Q719" s="893"/>
      <c r="R719" s="891"/>
    </row>
    <row r="720" spans="1:81" ht="24.6" customHeight="1" outlineLevel="2">
      <c r="A720" s="67"/>
      <c r="B720" s="68" t="s">
        <v>65</v>
      </c>
      <c r="C720" s="1188">
        <v>13</v>
      </c>
      <c r="D720" s="72" t="s">
        <v>2</v>
      </c>
      <c r="E720" s="60"/>
      <c r="F720" s="89"/>
      <c r="G720" s="60"/>
      <c r="H720" s="89"/>
      <c r="I720" s="89"/>
      <c r="J720" s="356"/>
      <c r="K720" s="376"/>
      <c r="L720" s="118" t="s">
        <v>3022</v>
      </c>
      <c r="M720" s="118" t="s">
        <v>3022</v>
      </c>
      <c r="O720" s="205" t="s">
        <v>2706</v>
      </c>
      <c r="Q720" s="893"/>
      <c r="R720" s="891"/>
    </row>
    <row r="721" spans="1:81" ht="24.6" customHeight="1" outlineLevel="2">
      <c r="A721" s="67"/>
      <c r="B721" s="68" t="s">
        <v>425</v>
      </c>
      <c r="C721" s="1188">
        <v>6</v>
      </c>
      <c r="D721" s="72" t="s">
        <v>2</v>
      </c>
      <c r="E721" s="60"/>
      <c r="F721" s="89"/>
      <c r="G721" s="60"/>
      <c r="H721" s="89"/>
      <c r="I721" s="89"/>
      <c r="J721" s="356"/>
      <c r="K721" s="376"/>
      <c r="L721" s="118" t="s">
        <v>3022</v>
      </c>
      <c r="M721" s="118" t="s">
        <v>3022</v>
      </c>
      <c r="O721" s="205" t="s">
        <v>2707</v>
      </c>
      <c r="Q721" s="893"/>
      <c r="R721" s="891"/>
    </row>
    <row r="722" spans="1:81" ht="24.6" customHeight="1" outlineLevel="2">
      <c r="A722" s="67"/>
      <c r="B722" s="68" t="s">
        <v>427</v>
      </c>
      <c r="C722" s="1188">
        <v>1</v>
      </c>
      <c r="D722" s="72" t="s">
        <v>2</v>
      </c>
      <c r="E722" s="60"/>
      <c r="F722" s="89"/>
      <c r="G722" s="60"/>
      <c r="H722" s="89"/>
      <c r="I722" s="89"/>
      <c r="J722" s="356"/>
      <c r="K722" s="376"/>
      <c r="L722" s="118" t="s">
        <v>3022</v>
      </c>
      <c r="M722" s="118" t="s">
        <v>3022</v>
      </c>
      <c r="O722" s="205" t="s">
        <v>2711</v>
      </c>
      <c r="Q722" s="893"/>
      <c r="R722" s="891"/>
    </row>
    <row r="723" spans="1:81" ht="24.6" customHeight="1" outlineLevel="1">
      <c r="A723" s="608"/>
      <c r="B723" s="609" t="s">
        <v>182</v>
      </c>
      <c r="C723" s="544"/>
      <c r="D723" s="610"/>
      <c r="E723" s="611"/>
      <c r="F723" s="612"/>
      <c r="G723" s="611"/>
      <c r="H723" s="612"/>
      <c r="I723" s="612"/>
      <c r="J723" s="613"/>
      <c r="K723" s="357"/>
      <c r="L723" s="614"/>
      <c r="M723" s="615"/>
      <c r="N723" s="357"/>
      <c r="O723" s="616"/>
      <c r="P723" s="357"/>
      <c r="Q723" s="893"/>
      <c r="R723" s="891"/>
      <c r="S723" s="357"/>
      <c r="T723" s="357"/>
      <c r="U723" s="357"/>
      <c r="V723" s="357"/>
      <c r="W723" s="357"/>
      <c r="X723" s="357"/>
      <c r="Y723" s="357"/>
      <c r="Z723" s="357"/>
      <c r="AA723" s="357"/>
      <c r="AB723" s="357"/>
      <c r="AC723" s="357"/>
      <c r="AD723" s="357"/>
      <c r="AE723" s="357"/>
      <c r="AF723" s="357"/>
      <c r="AG723" s="357"/>
      <c r="AH723" s="357"/>
      <c r="AI723" s="357"/>
      <c r="AJ723" s="357"/>
      <c r="AK723" s="357"/>
      <c r="AL723" s="357"/>
      <c r="AM723" s="357"/>
      <c r="AN723" s="357"/>
      <c r="AO723" s="357"/>
      <c r="AP723" s="357"/>
      <c r="AQ723" s="357"/>
      <c r="AR723" s="357"/>
      <c r="AS723" s="357"/>
      <c r="AT723" s="357"/>
      <c r="AU723" s="357"/>
      <c r="AV723" s="357"/>
      <c r="AW723" s="357"/>
      <c r="AX723" s="357"/>
      <c r="AY723" s="357"/>
      <c r="AZ723" s="357"/>
      <c r="BA723" s="357"/>
      <c r="BB723" s="357"/>
      <c r="BC723" s="357"/>
      <c r="BD723" s="357"/>
      <c r="BE723" s="357"/>
      <c r="BF723" s="357"/>
      <c r="BG723" s="357"/>
      <c r="BH723" s="357"/>
      <c r="BI723" s="357"/>
      <c r="BJ723" s="357"/>
      <c r="BK723" s="357"/>
      <c r="BL723" s="357"/>
      <c r="BM723" s="357"/>
      <c r="BN723" s="357"/>
      <c r="BO723" s="357"/>
      <c r="BP723" s="357"/>
      <c r="BQ723" s="357"/>
      <c r="BR723" s="357"/>
      <c r="BS723" s="357"/>
      <c r="BT723" s="357"/>
      <c r="BU723" s="357"/>
      <c r="BV723" s="357"/>
      <c r="BW723" s="357"/>
      <c r="BX723" s="357"/>
      <c r="BY723" s="357"/>
      <c r="BZ723" s="357"/>
      <c r="CA723" s="357"/>
      <c r="CB723" s="357"/>
      <c r="CC723" s="357"/>
    </row>
    <row r="724" spans="1:81" ht="24.6" customHeight="1" outlineLevel="1">
      <c r="A724" s="242">
        <v>6.6</v>
      </c>
      <c r="B724" s="216" t="s">
        <v>1699</v>
      </c>
      <c r="C724" s="126"/>
      <c r="D724" s="220"/>
      <c r="E724" s="317"/>
      <c r="F724" s="125"/>
      <c r="G724" s="317"/>
      <c r="H724" s="125"/>
      <c r="I724" s="125"/>
      <c r="J724" s="218"/>
      <c r="L724" s="124"/>
      <c r="M724" s="226"/>
      <c r="O724" s="206"/>
      <c r="Q724" s="893"/>
      <c r="R724" s="891"/>
    </row>
    <row r="725" spans="1:81" ht="24.6" customHeight="1" outlineLevel="2">
      <c r="A725" s="67"/>
      <c r="B725" s="68" t="s">
        <v>61</v>
      </c>
      <c r="C725" s="1188">
        <v>7</v>
      </c>
      <c r="D725" s="72" t="s">
        <v>2</v>
      </c>
      <c r="E725" s="60"/>
      <c r="F725" s="89"/>
      <c r="G725" s="60"/>
      <c r="H725" s="89"/>
      <c r="I725" s="89"/>
      <c r="J725" s="356"/>
      <c r="K725" s="376"/>
      <c r="L725" s="118" t="s">
        <v>3022</v>
      </c>
      <c r="M725" s="118" t="s">
        <v>3022</v>
      </c>
      <c r="O725" s="205" t="s">
        <v>2701</v>
      </c>
      <c r="Q725" s="893"/>
      <c r="R725" s="891"/>
    </row>
    <row r="726" spans="1:81" ht="24.6" customHeight="1" outlineLevel="2">
      <c r="A726" s="67"/>
      <c r="B726" s="68" t="s">
        <v>62</v>
      </c>
      <c r="C726" s="1188">
        <v>1</v>
      </c>
      <c r="D726" s="72" t="s">
        <v>2</v>
      </c>
      <c r="E726" s="60"/>
      <c r="F726" s="89"/>
      <c r="G726" s="60"/>
      <c r="H726" s="89"/>
      <c r="I726" s="89"/>
      <c r="J726" s="356"/>
      <c r="K726" s="376"/>
      <c r="L726" s="118" t="s">
        <v>3022</v>
      </c>
      <c r="M726" s="118" t="s">
        <v>3022</v>
      </c>
      <c r="O726" s="205" t="s">
        <v>2702</v>
      </c>
      <c r="Q726" s="893"/>
      <c r="R726" s="891"/>
    </row>
    <row r="727" spans="1:81" ht="24.6" customHeight="1" outlineLevel="2">
      <c r="A727" s="67"/>
      <c r="B727" s="68" t="s">
        <v>64</v>
      </c>
      <c r="C727" s="1188">
        <v>4</v>
      </c>
      <c r="D727" s="72" t="s">
        <v>2</v>
      </c>
      <c r="E727" s="60"/>
      <c r="F727" s="89"/>
      <c r="G727" s="60"/>
      <c r="H727" s="89"/>
      <c r="I727" s="89"/>
      <c r="J727" s="356"/>
      <c r="K727" s="376"/>
      <c r="L727" s="118" t="s">
        <v>3022</v>
      </c>
      <c r="M727" s="118" t="s">
        <v>3022</v>
      </c>
      <c r="O727" s="205" t="s">
        <v>2705</v>
      </c>
      <c r="Q727" s="893"/>
      <c r="R727" s="891"/>
    </row>
    <row r="728" spans="1:81" ht="24.6" customHeight="1" outlineLevel="2">
      <c r="A728" s="67"/>
      <c r="B728" s="68" t="s">
        <v>65</v>
      </c>
      <c r="C728" s="1188">
        <v>13</v>
      </c>
      <c r="D728" s="72" t="s">
        <v>2</v>
      </c>
      <c r="E728" s="60"/>
      <c r="F728" s="89"/>
      <c r="G728" s="60"/>
      <c r="H728" s="89"/>
      <c r="I728" s="89"/>
      <c r="J728" s="356"/>
      <c r="K728" s="376"/>
      <c r="L728" s="118" t="s">
        <v>3022</v>
      </c>
      <c r="M728" s="118" t="s">
        <v>3022</v>
      </c>
      <c r="O728" s="205" t="s">
        <v>2706</v>
      </c>
      <c r="Q728" s="893"/>
      <c r="R728" s="891"/>
    </row>
    <row r="729" spans="1:81" ht="24.6" customHeight="1" outlineLevel="2">
      <c r="A729" s="67"/>
      <c r="B729" s="68" t="s">
        <v>425</v>
      </c>
      <c r="C729" s="1188">
        <v>6</v>
      </c>
      <c r="D729" s="72" t="s">
        <v>2</v>
      </c>
      <c r="E729" s="60"/>
      <c r="F729" s="89"/>
      <c r="G729" s="60"/>
      <c r="H729" s="89"/>
      <c r="I729" s="89"/>
      <c r="J729" s="356"/>
      <c r="K729" s="376"/>
      <c r="L729" s="118" t="s">
        <v>3022</v>
      </c>
      <c r="M729" s="118" t="s">
        <v>3022</v>
      </c>
      <c r="O729" s="205" t="s">
        <v>2707</v>
      </c>
      <c r="Q729" s="893"/>
      <c r="R729" s="891"/>
    </row>
    <row r="730" spans="1:81" ht="24.6" customHeight="1" outlineLevel="2">
      <c r="A730" s="67"/>
      <c r="B730" s="68" t="s">
        <v>427</v>
      </c>
      <c r="C730" s="1188">
        <v>1</v>
      </c>
      <c r="D730" s="72" t="s">
        <v>2</v>
      </c>
      <c r="E730" s="60"/>
      <c r="F730" s="89"/>
      <c r="G730" s="60"/>
      <c r="H730" s="89"/>
      <c r="I730" s="89"/>
      <c r="J730" s="356"/>
      <c r="K730" s="376"/>
      <c r="L730" s="118" t="s">
        <v>3022</v>
      </c>
      <c r="M730" s="118" t="s">
        <v>3022</v>
      </c>
      <c r="O730" s="205" t="s">
        <v>2711</v>
      </c>
      <c r="Q730" s="893"/>
      <c r="R730" s="891"/>
    </row>
    <row r="731" spans="1:81" ht="24.6" customHeight="1" outlineLevel="1">
      <c r="A731" s="608"/>
      <c r="B731" s="609" t="s">
        <v>184</v>
      </c>
      <c r="C731" s="544"/>
      <c r="D731" s="610"/>
      <c r="E731" s="611"/>
      <c r="F731" s="612"/>
      <c r="G731" s="611"/>
      <c r="H731" s="612"/>
      <c r="I731" s="612"/>
      <c r="J731" s="613"/>
      <c r="K731" s="357"/>
      <c r="L731" s="614"/>
      <c r="M731" s="615"/>
      <c r="N731" s="357"/>
      <c r="O731" s="616"/>
      <c r="P731" s="357"/>
      <c r="Q731" s="893"/>
      <c r="R731" s="891"/>
      <c r="S731" s="357"/>
      <c r="T731" s="357"/>
      <c r="U731" s="357"/>
      <c r="V731" s="357"/>
      <c r="W731" s="357"/>
      <c r="X731" s="357"/>
      <c r="Y731" s="357"/>
      <c r="Z731" s="357"/>
      <c r="AA731" s="357"/>
      <c r="AB731" s="357"/>
      <c r="AC731" s="357"/>
      <c r="AD731" s="357"/>
      <c r="AE731" s="357"/>
      <c r="AF731" s="357"/>
      <c r="AG731" s="357"/>
      <c r="AH731" s="357"/>
      <c r="AI731" s="357"/>
      <c r="AJ731" s="357"/>
      <c r="AK731" s="357"/>
      <c r="AL731" s="357"/>
      <c r="AM731" s="357"/>
      <c r="AN731" s="357"/>
      <c r="AO731" s="357"/>
      <c r="AP731" s="357"/>
      <c r="AQ731" s="357"/>
      <c r="AR731" s="357"/>
      <c r="AS731" s="357"/>
      <c r="AT731" s="357"/>
      <c r="AU731" s="357"/>
      <c r="AV731" s="357"/>
      <c r="AW731" s="357"/>
      <c r="AX731" s="357"/>
      <c r="AY731" s="357"/>
      <c r="AZ731" s="357"/>
      <c r="BA731" s="357"/>
      <c r="BB731" s="357"/>
      <c r="BC731" s="357"/>
      <c r="BD731" s="357"/>
      <c r="BE731" s="357"/>
      <c r="BF731" s="357"/>
      <c r="BG731" s="357"/>
      <c r="BH731" s="357"/>
      <c r="BI731" s="357"/>
      <c r="BJ731" s="357"/>
      <c r="BK731" s="357"/>
      <c r="BL731" s="357"/>
      <c r="BM731" s="357"/>
      <c r="BN731" s="357"/>
      <c r="BO731" s="357"/>
      <c r="BP731" s="357"/>
      <c r="BQ731" s="357"/>
      <c r="BR731" s="357"/>
      <c r="BS731" s="357"/>
      <c r="BT731" s="357"/>
      <c r="BU731" s="357"/>
      <c r="BV731" s="357"/>
      <c r="BW731" s="357"/>
      <c r="BX731" s="357"/>
      <c r="BY731" s="357"/>
      <c r="BZ731" s="357"/>
      <c r="CA731" s="357"/>
      <c r="CB731" s="357"/>
      <c r="CC731" s="357"/>
    </row>
    <row r="732" spans="1:81" ht="24.6" customHeight="1" outlineLevel="1">
      <c r="A732" s="242">
        <v>6.7</v>
      </c>
      <c r="B732" s="216" t="s">
        <v>1700</v>
      </c>
      <c r="C732" s="126"/>
      <c r="D732" s="220"/>
      <c r="E732" s="317"/>
      <c r="F732" s="125"/>
      <c r="G732" s="317"/>
      <c r="H732" s="125"/>
      <c r="I732" s="125"/>
      <c r="J732" s="218"/>
      <c r="L732" s="124"/>
      <c r="M732" s="226"/>
      <c r="O732" s="206"/>
      <c r="Q732" s="893"/>
      <c r="R732" s="891"/>
    </row>
    <row r="733" spans="1:81" ht="24.6" customHeight="1" outlineLevel="2">
      <c r="A733" s="67"/>
      <c r="B733" s="68" t="s">
        <v>61</v>
      </c>
      <c r="C733" s="1188">
        <v>7</v>
      </c>
      <c r="D733" s="72" t="s">
        <v>2</v>
      </c>
      <c r="E733" s="60"/>
      <c r="F733" s="89"/>
      <c r="G733" s="60"/>
      <c r="H733" s="89"/>
      <c r="I733" s="89"/>
      <c r="J733" s="356"/>
      <c r="K733" s="376"/>
      <c r="L733" s="118" t="s">
        <v>3022</v>
      </c>
      <c r="M733" s="118" t="s">
        <v>3022</v>
      </c>
      <c r="O733" s="205" t="s">
        <v>2701</v>
      </c>
      <c r="Q733" s="893"/>
      <c r="R733" s="891"/>
    </row>
    <row r="734" spans="1:81" ht="24.6" customHeight="1" outlineLevel="2">
      <c r="A734" s="67"/>
      <c r="B734" s="68" t="s">
        <v>62</v>
      </c>
      <c r="C734" s="1188">
        <v>1</v>
      </c>
      <c r="D734" s="72" t="s">
        <v>2</v>
      </c>
      <c r="E734" s="60"/>
      <c r="F734" s="89"/>
      <c r="G734" s="60"/>
      <c r="H734" s="89"/>
      <c r="I734" s="89"/>
      <c r="J734" s="356"/>
      <c r="K734" s="376"/>
      <c r="L734" s="118" t="s">
        <v>3022</v>
      </c>
      <c r="M734" s="118" t="s">
        <v>3022</v>
      </c>
      <c r="O734" s="205" t="s">
        <v>2702</v>
      </c>
      <c r="Q734" s="893"/>
      <c r="R734" s="891"/>
    </row>
    <row r="735" spans="1:81" ht="24.6" customHeight="1" outlineLevel="2">
      <c r="A735" s="67"/>
      <c r="B735" s="68" t="s">
        <v>63</v>
      </c>
      <c r="C735" s="1188">
        <v>0</v>
      </c>
      <c r="D735" s="72" t="s">
        <v>2</v>
      </c>
      <c r="E735" s="60"/>
      <c r="F735" s="89"/>
      <c r="G735" s="60"/>
      <c r="H735" s="89"/>
      <c r="I735" s="89"/>
      <c r="J735" s="356"/>
      <c r="K735" s="376"/>
      <c r="L735" s="118" t="s">
        <v>3022</v>
      </c>
      <c r="M735" s="118" t="s">
        <v>3022</v>
      </c>
      <c r="O735" s="205" t="s">
        <v>2703</v>
      </c>
      <c r="Q735" s="893"/>
      <c r="R735" s="891"/>
    </row>
    <row r="736" spans="1:81" ht="24.6" customHeight="1" outlineLevel="2">
      <c r="A736" s="67"/>
      <c r="B736" s="68" t="s">
        <v>64</v>
      </c>
      <c r="C736" s="1188">
        <v>4</v>
      </c>
      <c r="D736" s="72" t="s">
        <v>2</v>
      </c>
      <c r="E736" s="60"/>
      <c r="F736" s="89"/>
      <c r="G736" s="60"/>
      <c r="H736" s="89"/>
      <c r="I736" s="89"/>
      <c r="J736" s="356"/>
      <c r="K736" s="376"/>
      <c r="L736" s="118" t="s">
        <v>3022</v>
      </c>
      <c r="M736" s="118" t="s">
        <v>3022</v>
      </c>
      <c r="O736" s="205" t="s">
        <v>2705</v>
      </c>
      <c r="Q736" s="893"/>
      <c r="R736" s="891"/>
    </row>
    <row r="737" spans="1:81" ht="24.6" customHeight="1" outlineLevel="2">
      <c r="A737" s="67"/>
      <c r="B737" s="68" t="s">
        <v>65</v>
      </c>
      <c r="C737" s="1188">
        <v>13</v>
      </c>
      <c r="D737" s="72" t="s">
        <v>2</v>
      </c>
      <c r="E737" s="60"/>
      <c r="F737" s="89"/>
      <c r="G737" s="60"/>
      <c r="H737" s="89"/>
      <c r="I737" s="89"/>
      <c r="J737" s="356"/>
      <c r="K737" s="376"/>
      <c r="L737" s="118" t="s">
        <v>3022</v>
      </c>
      <c r="M737" s="118" t="s">
        <v>3022</v>
      </c>
      <c r="O737" s="205" t="s">
        <v>2706</v>
      </c>
      <c r="Q737" s="893"/>
      <c r="R737" s="891"/>
    </row>
    <row r="738" spans="1:81" ht="24.6" customHeight="1" outlineLevel="2">
      <c r="A738" s="67"/>
      <c r="B738" s="68" t="s">
        <v>425</v>
      </c>
      <c r="C738" s="1188">
        <v>6</v>
      </c>
      <c r="D738" s="72" t="s">
        <v>2</v>
      </c>
      <c r="E738" s="60"/>
      <c r="F738" s="89"/>
      <c r="G738" s="60"/>
      <c r="H738" s="89"/>
      <c r="I738" s="89"/>
      <c r="J738" s="356"/>
      <c r="K738" s="376"/>
      <c r="L738" s="118" t="s">
        <v>3022</v>
      </c>
      <c r="M738" s="118" t="s">
        <v>3022</v>
      </c>
      <c r="O738" s="205" t="s">
        <v>2707</v>
      </c>
      <c r="Q738" s="893"/>
      <c r="R738" s="891"/>
    </row>
    <row r="739" spans="1:81" ht="24.6" customHeight="1" outlineLevel="2">
      <c r="A739" s="67"/>
      <c r="B739" s="68" t="s">
        <v>427</v>
      </c>
      <c r="C739" s="1188">
        <v>1</v>
      </c>
      <c r="D739" s="72" t="s">
        <v>2</v>
      </c>
      <c r="E739" s="60"/>
      <c r="F739" s="89"/>
      <c r="G739" s="60"/>
      <c r="H739" s="89"/>
      <c r="I739" s="89"/>
      <c r="J739" s="356"/>
      <c r="K739" s="376"/>
      <c r="L739" s="118" t="s">
        <v>3022</v>
      </c>
      <c r="M739" s="118" t="s">
        <v>3022</v>
      </c>
      <c r="O739" s="205" t="s">
        <v>2711</v>
      </c>
      <c r="Q739" s="893"/>
      <c r="R739" s="891"/>
    </row>
    <row r="740" spans="1:81" ht="24.6" customHeight="1" outlineLevel="1">
      <c r="A740" s="608"/>
      <c r="B740" s="609" t="s">
        <v>185</v>
      </c>
      <c r="C740" s="544"/>
      <c r="D740" s="610"/>
      <c r="E740" s="611"/>
      <c r="F740" s="612"/>
      <c r="G740" s="611"/>
      <c r="H740" s="612"/>
      <c r="I740" s="612"/>
      <c r="J740" s="613"/>
      <c r="K740" s="357"/>
      <c r="L740" s="614"/>
      <c r="M740" s="615"/>
      <c r="N740" s="357"/>
      <c r="O740" s="616"/>
      <c r="P740" s="357"/>
      <c r="Q740" s="893"/>
      <c r="R740" s="891"/>
      <c r="S740" s="357"/>
      <c r="T740" s="357"/>
      <c r="U740" s="357"/>
      <c r="V740" s="357"/>
      <c r="W740" s="357"/>
      <c r="X740" s="357"/>
      <c r="Y740" s="357"/>
      <c r="Z740" s="357"/>
      <c r="AA740" s="357"/>
      <c r="AB740" s="357"/>
      <c r="AC740" s="357"/>
      <c r="AD740" s="357"/>
      <c r="AE740" s="357"/>
      <c r="AF740" s="357"/>
      <c r="AG740" s="357"/>
      <c r="AH740" s="357"/>
      <c r="AI740" s="357"/>
      <c r="AJ740" s="357"/>
      <c r="AK740" s="357"/>
      <c r="AL740" s="357"/>
      <c r="AM740" s="357"/>
      <c r="AN740" s="357"/>
      <c r="AO740" s="357"/>
      <c r="AP740" s="357"/>
      <c r="AQ740" s="357"/>
      <c r="AR740" s="357"/>
      <c r="AS740" s="357"/>
      <c r="AT740" s="357"/>
      <c r="AU740" s="357"/>
      <c r="AV740" s="357"/>
      <c r="AW740" s="357"/>
      <c r="AX740" s="357"/>
      <c r="AY740" s="357"/>
      <c r="AZ740" s="357"/>
      <c r="BA740" s="357"/>
      <c r="BB740" s="357"/>
      <c r="BC740" s="357"/>
      <c r="BD740" s="357"/>
      <c r="BE740" s="357"/>
      <c r="BF740" s="357"/>
      <c r="BG740" s="357"/>
      <c r="BH740" s="357"/>
      <c r="BI740" s="357"/>
      <c r="BJ740" s="357"/>
      <c r="BK740" s="357"/>
      <c r="BL740" s="357"/>
      <c r="BM740" s="357"/>
      <c r="BN740" s="357"/>
      <c r="BO740" s="357"/>
      <c r="BP740" s="357"/>
      <c r="BQ740" s="357"/>
      <c r="BR740" s="357"/>
      <c r="BS740" s="357"/>
      <c r="BT740" s="357"/>
      <c r="BU740" s="357"/>
      <c r="BV740" s="357"/>
      <c r="BW740" s="357"/>
      <c r="BX740" s="357"/>
      <c r="BY740" s="357"/>
      <c r="BZ740" s="357"/>
      <c r="CA740" s="357"/>
      <c r="CB740" s="357"/>
      <c r="CC740" s="357"/>
    </row>
    <row r="741" spans="1:81" ht="24.6" customHeight="1" outlineLevel="1">
      <c r="A741" s="242">
        <v>6.8</v>
      </c>
      <c r="B741" s="216" t="s">
        <v>1701</v>
      </c>
      <c r="C741" s="126"/>
      <c r="D741" s="220"/>
      <c r="E741" s="317"/>
      <c r="F741" s="125"/>
      <c r="G741" s="317"/>
      <c r="H741" s="125"/>
      <c r="I741" s="125"/>
      <c r="J741" s="218"/>
      <c r="L741" s="124"/>
      <c r="M741" s="226"/>
      <c r="O741" s="206"/>
      <c r="Q741" s="893"/>
      <c r="R741" s="891"/>
    </row>
    <row r="742" spans="1:81" ht="24.6" customHeight="1" outlineLevel="2">
      <c r="A742" s="67"/>
      <c r="B742" s="68" t="s">
        <v>61</v>
      </c>
      <c r="C742" s="118">
        <v>3</v>
      </c>
      <c r="D742" s="72" t="s">
        <v>2</v>
      </c>
      <c r="E742" s="60"/>
      <c r="F742" s="89"/>
      <c r="G742" s="60"/>
      <c r="H742" s="89"/>
      <c r="I742" s="89"/>
      <c r="J742" s="356"/>
      <c r="K742" s="376"/>
      <c r="L742" s="118" t="e">
        <f>VLOOKUP($O742,#REF!,6,FALSE)</f>
        <v>#REF!</v>
      </c>
      <c r="M742" s="118" t="e">
        <f>VLOOKUP($O742,#REF!,7,FALSE)</f>
        <v>#REF!</v>
      </c>
      <c r="O742" s="205" t="s">
        <v>2701</v>
      </c>
      <c r="Q742" s="893"/>
      <c r="R742" s="891"/>
    </row>
    <row r="743" spans="1:81" ht="24.6" customHeight="1" outlineLevel="2">
      <c r="A743" s="67"/>
      <c r="B743" s="68" t="s">
        <v>64</v>
      </c>
      <c r="C743" s="118">
        <v>19</v>
      </c>
      <c r="D743" s="72" t="s">
        <v>2</v>
      </c>
      <c r="E743" s="60"/>
      <c r="F743" s="89"/>
      <c r="G743" s="60"/>
      <c r="H743" s="89"/>
      <c r="I743" s="89"/>
      <c r="J743" s="356"/>
      <c r="K743" s="376"/>
      <c r="L743" s="118" t="e">
        <f>VLOOKUP($O743,#REF!,6,FALSE)</f>
        <v>#REF!</v>
      </c>
      <c r="M743" s="118" t="e">
        <f>VLOOKUP($O743,#REF!,7,FALSE)</f>
        <v>#REF!</v>
      </c>
      <c r="O743" s="205" t="s">
        <v>2705</v>
      </c>
      <c r="Q743" s="893"/>
      <c r="R743" s="891"/>
    </row>
    <row r="744" spans="1:81" ht="24.6" customHeight="1" outlineLevel="1">
      <c r="A744" s="608"/>
      <c r="B744" s="609" t="s">
        <v>186</v>
      </c>
      <c r="C744" s="544"/>
      <c r="D744" s="610"/>
      <c r="E744" s="611"/>
      <c r="F744" s="612"/>
      <c r="G744" s="611"/>
      <c r="H744" s="612"/>
      <c r="I744" s="612"/>
      <c r="J744" s="613"/>
      <c r="K744" s="357"/>
      <c r="L744" s="614"/>
      <c r="M744" s="615"/>
      <c r="N744" s="357"/>
      <c r="O744" s="616"/>
      <c r="P744" s="357"/>
      <c r="Q744" s="893"/>
      <c r="R744" s="891"/>
      <c r="S744" s="357"/>
      <c r="T744" s="357"/>
      <c r="U744" s="357"/>
      <c r="V744" s="357"/>
      <c r="W744" s="357"/>
      <c r="X744" s="357"/>
      <c r="Y744" s="357"/>
      <c r="Z744" s="357"/>
      <c r="AA744" s="357"/>
      <c r="AB744" s="357"/>
      <c r="AC744" s="357"/>
      <c r="AD744" s="357"/>
      <c r="AE744" s="357"/>
      <c r="AF744" s="357"/>
      <c r="AG744" s="357"/>
      <c r="AH744" s="357"/>
      <c r="AI744" s="357"/>
      <c r="AJ744" s="357"/>
      <c r="AK744" s="357"/>
      <c r="AL744" s="357"/>
      <c r="AM744" s="357"/>
      <c r="AN744" s="357"/>
      <c r="AO744" s="357"/>
      <c r="AP744" s="357"/>
      <c r="AQ744" s="357"/>
      <c r="AR744" s="357"/>
      <c r="AS744" s="357"/>
      <c r="AT744" s="357"/>
      <c r="AU744" s="357"/>
      <c r="AV744" s="357"/>
      <c r="AW744" s="357"/>
      <c r="AX744" s="357"/>
      <c r="AY744" s="357"/>
      <c r="AZ744" s="357"/>
      <c r="BA744" s="357"/>
      <c r="BB744" s="357"/>
      <c r="BC744" s="357"/>
      <c r="BD744" s="357"/>
      <c r="BE744" s="357"/>
      <c r="BF744" s="357"/>
      <c r="BG744" s="357"/>
      <c r="BH744" s="357"/>
      <c r="BI744" s="357"/>
      <c r="BJ744" s="357"/>
      <c r="BK744" s="357"/>
      <c r="BL744" s="357"/>
      <c r="BM744" s="357"/>
      <c r="BN744" s="357"/>
      <c r="BO744" s="357"/>
      <c r="BP744" s="357"/>
      <c r="BQ744" s="357"/>
      <c r="BR744" s="357"/>
      <c r="BS744" s="357"/>
      <c r="BT744" s="357"/>
      <c r="BU744" s="357"/>
      <c r="BV744" s="357"/>
      <c r="BW744" s="357"/>
      <c r="BX744" s="357"/>
      <c r="BY744" s="357"/>
      <c r="BZ744" s="357"/>
      <c r="CA744" s="357"/>
      <c r="CB744" s="357"/>
      <c r="CC744" s="357"/>
    </row>
    <row r="745" spans="1:81" ht="24.6" customHeight="1">
      <c r="A745" s="608"/>
      <c r="B745" s="609" t="s">
        <v>1381</v>
      </c>
      <c r="C745" s="544"/>
      <c r="D745" s="610"/>
      <c r="E745" s="611"/>
      <c r="F745" s="544"/>
      <c r="G745" s="611"/>
      <c r="H745" s="544"/>
      <c r="I745" s="544"/>
      <c r="J745" s="613"/>
      <c r="L745" s="614"/>
      <c r="M745" s="614"/>
      <c r="O745" s="616"/>
      <c r="Q745" s="893"/>
      <c r="R745" s="891"/>
    </row>
    <row r="746" spans="1:81" ht="24.6" customHeight="1">
      <c r="A746" s="219">
        <v>7</v>
      </c>
      <c r="B746" s="216" t="s">
        <v>67</v>
      </c>
      <c r="C746" s="126"/>
      <c r="D746" s="231"/>
      <c r="E746" s="317"/>
      <c r="F746" s="125"/>
      <c r="G746" s="317"/>
      <c r="H746" s="125"/>
      <c r="I746" s="126"/>
      <c r="J746" s="232"/>
      <c r="L746" s="124"/>
      <c r="M746" s="124"/>
      <c r="O746" s="206"/>
      <c r="Q746" s="893"/>
      <c r="R746" s="891"/>
    </row>
    <row r="747" spans="1:81" ht="24.6" customHeight="1" outlineLevel="1">
      <c r="A747" s="227">
        <v>7.1</v>
      </c>
      <c r="B747" s="234" t="s">
        <v>189</v>
      </c>
      <c r="C747" s="126"/>
      <c r="D747" s="220"/>
      <c r="E747" s="317"/>
      <c r="F747" s="125"/>
      <c r="G747" s="317"/>
      <c r="H747" s="125"/>
      <c r="I747" s="127"/>
      <c r="J747" s="218"/>
      <c r="L747" s="147"/>
      <c r="M747" s="147"/>
      <c r="O747" s="221"/>
      <c r="Q747" s="893"/>
      <c r="R747" s="891"/>
    </row>
    <row r="748" spans="1:81" ht="24.6" customHeight="1" outlineLevel="2">
      <c r="A748" s="67"/>
      <c r="B748" s="69" t="s">
        <v>190</v>
      </c>
      <c r="C748" s="70"/>
      <c r="D748" s="74"/>
      <c r="E748" s="318"/>
      <c r="F748" s="71"/>
      <c r="G748" s="318"/>
      <c r="H748" s="71"/>
      <c r="I748" s="58"/>
      <c r="J748" s="222"/>
      <c r="L748" s="90"/>
      <c r="M748" s="90"/>
      <c r="O748" s="205"/>
      <c r="Q748" s="893"/>
      <c r="R748" s="891"/>
    </row>
    <row r="749" spans="1:81" ht="24.6" customHeight="1" outlineLevel="2">
      <c r="A749" s="67"/>
      <c r="B749" s="69" t="s">
        <v>69</v>
      </c>
      <c r="C749" s="89">
        <v>549</v>
      </c>
      <c r="D749" s="72" t="s">
        <v>14</v>
      </c>
      <c r="E749" s="60"/>
      <c r="F749" s="89"/>
      <c r="G749" s="60"/>
      <c r="H749" s="89"/>
      <c r="I749" s="89"/>
      <c r="J749" s="356"/>
      <c r="K749" s="376"/>
      <c r="L749" s="118" t="s">
        <v>3116</v>
      </c>
      <c r="M749" s="118" t="e">
        <f>VLOOKUP($O749,#REF!,7,FALSE)</f>
        <v>#REF!</v>
      </c>
      <c r="O749" s="235" t="s">
        <v>2714</v>
      </c>
      <c r="Q749" s="893"/>
      <c r="R749" s="891"/>
    </row>
    <row r="750" spans="1:81" ht="24.6" customHeight="1" outlineLevel="2">
      <c r="A750" s="67"/>
      <c r="B750" s="68" t="s">
        <v>1702</v>
      </c>
      <c r="C750" s="118">
        <v>1</v>
      </c>
      <c r="D750" s="72" t="s">
        <v>1627</v>
      </c>
      <c r="E750" s="319"/>
      <c r="F750" s="89"/>
      <c r="G750" s="319"/>
      <c r="H750" s="89"/>
      <c r="I750" s="66"/>
      <c r="J750" s="222"/>
      <c r="L750" s="90" t="s">
        <v>3081</v>
      </c>
      <c r="M750" s="90" t="s">
        <v>3082</v>
      </c>
      <c r="O750" s="235"/>
      <c r="Q750" s="893"/>
      <c r="R750" s="891"/>
    </row>
    <row r="751" spans="1:81" ht="24.6" customHeight="1" outlineLevel="2">
      <c r="A751" s="67"/>
      <c r="B751" s="69" t="s">
        <v>433</v>
      </c>
      <c r="C751" s="89">
        <v>549</v>
      </c>
      <c r="D751" s="72" t="s">
        <v>14</v>
      </c>
      <c r="E751" s="60"/>
      <c r="F751" s="89"/>
      <c r="G751" s="60"/>
      <c r="H751" s="89"/>
      <c r="I751" s="89"/>
      <c r="J751" s="356"/>
      <c r="K751" s="376"/>
      <c r="L751" s="118" t="s">
        <v>3116</v>
      </c>
      <c r="M751" s="118" t="e">
        <f>VLOOKUP($O751,#REF!,7,FALSE)</f>
        <v>#REF!</v>
      </c>
      <c r="O751" s="235" t="s">
        <v>2715</v>
      </c>
      <c r="Q751" s="893"/>
      <c r="R751" s="891"/>
    </row>
    <row r="752" spans="1:81" ht="24.6" customHeight="1" outlineLevel="2">
      <c r="A752" s="67"/>
      <c r="B752" s="68" t="s">
        <v>1703</v>
      </c>
      <c r="C752" s="118">
        <v>1</v>
      </c>
      <c r="D752" s="72" t="s">
        <v>1627</v>
      </c>
      <c r="E752" s="319"/>
      <c r="F752" s="89"/>
      <c r="G752" s="319"/>
      <c r="H752" s="89"/>
      <c r="I752" s="66"/>
      <c r="J752" s="222"/>
      <c r="L752" s="90" t="s">
        <v>3081</v>
      </c>
      <c r="M752" s="90" t="s">
        <v>3082</v>
      </c>
      <c r="O752" s="235"/>
      <c r="Q752" s="893"/>
      <c r="R752" s="891"/>
    </row>
    <row r="753" spans="1:81" ht="24.6" customHeight="1" outlineLevel="2">
      <c r="A753" s="67"/>
      <c r="B753" s="69" t="s">
        <v>191</v>
      </c>
      <c r="C753" s="70"/>
      <c r="D753" s="74"/>
      <c r="E753" s="318"/>
      <c r="F753" s="71"/>
      <c r="G753" s="318"/>
      <c r="H753" s="71"/>
      <c r="I753" s="58"/>
      <c r="J753" s="222"/>
      <c r="L753" s="90"/>
      <c r="M753" s="90"/>
      <c r="O753" s="235"/>
      <c r="Q753" s="893"/>
      <c r="R753" s="891"/>
    </row>
    <row r="754" spans="1:81" ht="24.6" customHeight="1" outlineLevel="2">
      <c r="A754" s="67"/>
      <c r="B754" s="68" t="s">
        <v>435</v>
      </c>
      <c r="C754" s="118">
        <v>23</v>
      </c>
      <c r="D754" s="72" t="s">
        <v>2</v>
      </c>
      <c r="E754" s="60"/>
      <c r="F754" s="89"/>
      <c r="G754" s="60"/>
      <c r="H754" s="89"/>
      <c r="I754" s="89"/>
      <c r="J754" s="356"/>
      <c r="K754" s="376"/>
      <c r="L754" s="118" t="s">
        <v>3116</v>
      </c>
      <c r="M754" s="118" t="s">
        <v>3116</v>
      </c>
      <c r="O754" s="235" t="s">
        <v>2527</v>
      </c>
      <c r="Q754" s="893"/>
      <c r="R754" s="891"/>
    </row>
    <row r="755" spans="1:81" ht="24.6" customHeight="1" outlineLevel="2">
      <c r="A755" s="67"/>
      <c r="B755" s="68" t="s">
        <v>437</v>
      </c>
      <c r="C755" s="118">
        <v>23</v>
      </c>
      <c r="D755" s="72" t="s">
        <v>2</v>
      </c>
      <c r="E755" s="60"/>
      <c r="F755" s="89"/>
      <c r="G755" s="60"/>
      <c r="H755" s="89"/>
      <c r="I755" s="89"/>
      <c r="J755" s="356"/>
      <c r="K755" s="376"/>
      <c r="L755" s="118" t="s">
        <v>3116</v>
      </c>
      <c r="M755" s="118" t="s">
        <v>3116</v>
      </c>
      <c r="O755" s="235" t="s">
        <v>2716</v>
      </c>
      <c r="Q755" s="893"/>
      <c r="R755" s="891"/>
    </row>
    <row r="756" spans="1:81" ht="24.6" customHeight="1" outlineLevel="2">
      <c r="A756" s="67"/>
      <c r="B756" s="69" t="s">
        <v>69</v>
      </c>
      <c r="C756" s="89">
        <v>691</v>
      </c>
      <c r="D756" s="72" t="s">
        <v>14</v>
      </c>
      <c r="E756" s="60"/>
      <c r="F756" s="89"/>
      <c r="G756" s="60"/>
      <c r="H756" s="89"/>
      <c r="I756" s="89"/>
      <c r="J756" s="356"/>
      <c r="K756" s="376"/>
      <c r="L756" s="118" t="s">
        <v>3116</v>
      </c>
      <c r="M756" s="118" t="e">
        <f>VLOOKUP($O756,#REF!,7,FALSE)</f>
        <v>#REF!</v>
      </c>
      <c r="O756" s="235" t="s">
        <v>2714</v>
      </c>
      <c r="Q756" s="893"/>
      <c r="R756" s="891"/>
    </row>
    <row r="757" spans="1:81" ht="24.6" customHeight="1" outlineLevel="2">
      <c r="A757" s="67"/>
      <c r="B757" s="68" t="s">
        <v>1702</v>
      </c>
      <c r="C757" s="118">
        <v>1</v>
      </c>
      <c r="D757" s="72" t="s">
        <v>1627</v>
      </c>
      <c r="E757" s="319"/>
      <c r="F757" s="89"/>
      <c r="G757" s="319"/>
      <c r="H757" s="89"/>
      <c r="I757" s="66"/>
      <c r="J757" s="222"/>
      <c r="L757" s="90" t="s">
        <v>3081</v>
      </c>
      <c r="M757" s="90" t="s">
        <v>3082</v>
      </c>
      <c r="O757" s="235"/>
      <c r="Q757" s="893"/>
      <c r="R757" s="891"/>
    </row>
    <row r="758" spans="1:81" ht="24.6" customHeight="1" outlineLevel="2">
      <c r="A758" s="67"/>
      <c r="B758" s="69" t="s">
        <v>433</v>
      </c>
      <c r="C758" s="118">
        <v>85</v>
      </c>
      <c r="D758" s="72" t="s">
        <v>14</v>
      </c>
      <c r="E758" s="60"/>
      <c r="F758" s="89"/>
      <c r="G758" s="60"/>
      <c r="H758" s="89"/>
      <c r="I758" s="89"/>
      <c r="J758" s="356"/>
      <c r="K758" s="376"/>
      <c r="L758" s="118" t="s">
        <v>3116</v>
      </c>
      <c r="M758" s="118" t="e">
        <f>VLOOKUP($O758,#REF!,7,FALSE)</f>
        <v>#REF!</v>
      </c>
      <c r="O758" s="235" t="s">
        <v>2715</v>
      </c>
      <c r="Q758" s="893"/>
      <c r="R758" s="891"/>
    </row>
    <row r="759" spans="1:81" ht="24.6" customHeight="1" outlineLevel="2">
      <c r="A759" s="67"/>
      <c r="B759" s="68" t="s">
        <v>1703</v>
      </c>
      <c r="C759" s="118">
        <v>1</v>
      </c>
      <c r="D759" s="72" t="s">
        <v>1627</v>
      </c>
      <c r="E759" s="319"/>
      <c r="F759" s="89"/>
      <c r="G759" s="319"/>
      <c r="H759" s="89"/>
      <c r="I759" s="66"/>
      <c r="J759" s="222"/>
      <c r="L759" s="90" t="s">
        <v>3081</v>
      </c>
      <c r="M759" s="90" t="s">
        <v>3082</v>
      </c>
      <c r="O759" s="235"/>
      <c r="Q759" s="893"/>
      <c r="R759" s="891"/>
    </row>
    <row r="760" spans="1:81" ht="24.6" customHeight="1" outlineLevel="2">
      <c r="A760" s="67"/>
      <c r="B760" s="69" t="s">
        <v>193</v>
      </c>
      <c r="C760" s="70"/>
      <c r="D760" s="74"/>
      <c r="E760" s="318"/>
      <c r="F760" s="71"/>
      <c r="G760" s="318"/>
      <c r="H760" s="71"/>
      <c r="I760" s="58"/>
      <c r="J760" s="222"/>
      <c r="L760" s="90"/>
      <c r="M760" s="90"/>
      <c r="O760" s="235"/>
      <c r="Q760" s="893"/>
      <c r="R760" s="891"/>
    </row>
    <row r="761" spans="1:81" ht="24.6" customHeight="1" outlineLevel="2">
      <c r="A761" s="67"/>
      <c r="B761" s="69" t="s">
        <v>70</v>
      </c>
      <c r="C761" s="89">
        <v>526</v>
      </c>
      <c r="D761" s="72" t="s">
        <v>14</v>
      </c>
      <c r="E761" s="60"/>
      <c r="F761" s="89"/>
      <c r="G761" s="60"/>
      <c r="H761" s="89"/>
      <c r="I761" s="89"/>
      <c r="J761" s="356"/>
      <c r="K761" s="376"/>
      <c r="L761" s="118" t="s">
        <v>3116</v>
      </c>
      <c r="M761" s="118" t="s">
        <v>3116</v>
      </c>
      <c r="O761" s="235" t="s">
        <v>3016</v>
      </c>
      <c r="Q761" s="893"/>
      <c r="R761" s="891"/>
    </row>
    <row r="762" spans="1:81" ht="24.6" customHeight="1" outlineLevel="2">
      <c r="A762" s="67"/>
      <c r="B762" s="68" t="s">
        <v>192</v>
      </c>
      <c r="C762" s="118">
        <v>1</v>
      </c>
      <c r="D762" s="72" t="s">
        <v>1627</v>
      </c>
      <c r="E762" s="319"/>
      <c r="F762" s="89"/>
      <c r="G762" s="319"/>
      <c r="H762" s="89"/>
      <c r="I762" s="89"/>
      <c r="J762" s="356"/>
      <c r="K762" s="376"/>
      <c r="L762" s="90" t="s">
        <v>3081</v>
      </c>
      <c r="M762" s="90" t="s">
        <v>3082</v>
      </c>
      <c r="O762" s="235"/>
      <c r="Q762" s="893"/>
      <c r="R762" s="891"/>
    </row>
    <row r="763" spans="1:81" ht="24.6" customHeight="1" outlineLevel="2">
      <c r="A763" s="67"/>
      <c r="B763" s="68" t="s">
        <v>1704</v>
      </c>
      <c r="C763" s="118">
        <v>1</v>
      </c>
      <c r="D763" s="72" t="s">
        <v>1627</v>
      </c>
      <c r="E763" s="319"/>
      <c r="F763" s="89"/>
      <c r="G763" s="319"/>
      <c r="H763" s="89"/>
      <c r="I763" s="66"/>
      <c r="J763" s="222"/>
      <c r="L763" s="90" t="s">
        <v>3081</v>
      </c>
      <c r="M763" s="90" t="s">
        <v>3082</v>
      </c>
      <c r="O763" s="235"/>
      <c r="Q763" s="893"/>
      <c r="R763" s="891"/>
    </row>
    <row r="764" spans="1:81" ht="24.6" customHeight="1" outlineLevel="1">
      <c r="A764" s="608"/>
      <c r="B764" s="609" t="s">
        <v>187</v>
      </c>
      <c r="C764" s="544"/>
      <c r="D764" s="610"/>
      <c r="E764" s="611"/>
      <c r="F764" s="612"/>
      <c r="G764" s="611"/>
      <c r="H764" s="612"/>
      <c r="I764" s="612"/>
      <c r="J764" s="613"/>
      <c r="K764" s="357"/>
      <c r="L764" s="614"/>
      <c r="M764" s="615"/>
      <c r="N764" s="357"/>
      <c r="O764" s="616"/>
      <c r="P764" s="357"/>
      <c r="Q764" s="893"/>
      <c r="R764" s="891"/>
      <c r="S764" s="357"/>
      <c r="T764" s="357"/>
      <c r="U764" s="357"/>
      <c r="V764" s="357"/>
      <c r="W764" s="357"/>
      <c r="X764" s="357"/>
      <c r="Y764" s="357"/>
      <c r="Z764" s="357"/>
      <c r="AA764" s="357"/>
      <c r="AB764" s="357"/>
      <c r="AC764" s="357"/>
      <c r="AD764" s="357"/>
      <c r="AE764" s="357"/>
      <c r="AF764" s="357"/>
      <c r="AG764" s="357"/>
      <c r="AH764" s="357"/>
      <c r="AI764" s="357"/>
      <c r="AJ764" s="357"/>
      <c r="AK764" s="357"/>
      <c r="AL764" s="357"/>
      <c r="AM764" s="357"/>
      <c r="AN764" s="357"/>
      <c r="AO764" s="357"/>
      <c r="AP764" s="357"/>
      <c r="AQ764" s="357"/>
      <c r="AR764" s="357"/>
      <c r="AS764" s="357"/>
      <c r="AT764" s="357"/>
      <c r="AU764" s="357"/>
      <c r="AV764" s="357"/>
      <c r="AW764" s="357"/>
      <c r="AX764" s="357"/>
      <c r="AY764" s="357"/>
      <c r="AZ764" s="357"/>
      <c r="BA764" s="357"/>
      <c r="BB764" s="357"/>
      <c r="BC764" s="357"/>
      <c r="BD764" s="357"/>
      <c r="BE764" s="357"/>
      <c r="BF764" s="357"/>
      <c r="BG764" s="357"/>
      <c r="BH764" s="357"/>
      <c r="BI764" s="357"/>
      <c r="BJ764" s="357"/>
      <c r="BK764" s="357"/>
      <c r="BL764" s="357"/>
      <c r="BM764" s="357"/>
      <c r="BN764" s="357"/>
      <c r="BO764" s="357"/>
      <c r="BP764" s="357"/>
      <c r="BQ764" s="357"/>
      <c r="BR764" s="357"/>
      <c r="BS764" s="357"/>
      <c r="BT764" s="357"/>
      <c r="BU764" s="357"/>
      <c r="BV764" s="357"/>
      <c r="BW764" s="357"/>
      <c r="BX764" s="357"/>
      <c r="BY764" s="357"/>
      <c r="BZ764" s="357"/>
      <c r="CA764" s="357"/>
      <c r="CB764" s="357"/>
      <c r="CC764" s="357"/>
    </row>
    <row r="765" spans="1:81" ht="24.6" customHeight="1" outlineLevel="1">
      <c r="A765" s="227">
        <v>7.2</v>
      </c>
      <c r="B765" s="234" t="s">
        <v>434</v>
      </c>
      <c r="C765" s="126"/>
      <c r="D765" s="220"/>
      <c r="E765" s="317"/>
      <c r="F765" s="125"/>
      <c r="G765" s="317"/>
      <c r="H765" s="125"/>
      <c r="I765" s="127"/>
      <c r="J765" s="218"/>
      <c r="L765" s="147"/>
      <c r="M765" s="147"/>
      <c r="O765" s="221"/>
      <c r="Q765" s="893"/>
      <c r="R765" s="891"/>
    </row>
    <row r="766" spans="1:81" ht="24.6" customHeight="1" outlineLevel="2">
      <c r="A766" s="67"/>
      <c r="B766" s="68" t="s">
        <v>435</v>
      </c>
      <c r="C766" s="118">
        <v>14</v>
      </c>
      <c r="D766" s="72" t="s">
        <v>2</v>
      </c>
      <c r="E766" s="60"/>
      <c r="F766" s="89"/>
      <c r="G766" s="60"/>
      <c r="H766" s="89"/>
      <c r="I766" s="89"/>
      <c r="J766" s="356"/>
      <c r="K766" s="376"/>
      <c r="L766" s="118" t="s">
        <v>3116</v>
      </c>
      <c r="M766" s="118" t="s">
        <v>3116</v>
      </c>
      <c r="O766" s="235" t="s">
        <v>2527</v>
      </c>
      <c r="Q766" s="893"/>
      <c r="R766" s="891"/>
    </row>
    <row r="767" spans="1:81" ht="24.6" customHeight="1" outlineLevel="2">
      <c r="A767" s="67"/>
      <c r="B767" s="68" t="s">
        <v>358</v>
      </c>
      <c r="C767" s="118">
        <v>17</v>
      </c>
      <c r="D767" s="72" t="s">
        <v>2</v>
      </c>
      <c r="E767" s="60"/>
      <c r="F767" s="89"/>
      <c r="G767" s="60"/>
      <c r="H767" s="89"/>
      <c r="I767" s="89"/>
      <c r="J767" s="356"/>
      <c r="K767" s="376"/>
      <c r="L767" s="118" t="s">
        <v>3116</v>
      </c>
      <c r="M767" s="118" t="s">
        <v>3116</v>
      </c>
      <c r="O767" s="235" t="s">
        <v>2528</v>
      </c>
      <c r="Q767" s="893"/>
      <c r="R767" s="891"/>
    </row>
    <row r="768" spans="1:81" ht="24.6" customHeight="1" outlineLevel="2">
      <c r="A768" s="67"/>
      <c r="B768" s="68" t="s">
        <v>437</v>
      </c>
      <c r="C768" s="118">
        <v>8</v>
      </c>
      <c r="D768" s="72" t="s">
        <v>2</v>
      </c>
      <c r="E768" s="60"/>
      <c r="F768" s="89"/>
      <c r="G768" s="60"/>
      <c r="H768" s="89"/>
      <c r="I768" s="89"/>
      <c r="J768" s="356"/>
      <c r="K768" s="376"/>
      <c r="L768" s="118" t="s">
        <v>3116</v>
      </c>
      <c r="M768" s="118" t="s">
        <v>3116</v>
      </c>
      <c r="O768" s="235" t="s">
        <v>2716</v>
      </c>
      <c r="Q768" s="893"/>
      <c r="R768" s="891"/>
    </row>
    <row r="769" spans="1:81" ht="24.6" customHeight="1" outlineLevel="2">
      <c r="A769" s="67"/>
      <c r="B769" s="69" t="s">
        <v>431</v>
      </c>
      <c r="C769" s="118">
        <v>693</v>
      </c>
      <c r="D769" s="72" t="s">
        <v>14</v>
      </c>
      <c r="E769" s="60"/>
      <c r="F769" s="89"/>
      <c r="G769" s="60"/>
      <c r="H769" s="89"/>
      <c r="I769" s="89"/>
      <c r="J769" s="356"/>
      <c r="K769" s="376"/>
      <c r="L769" s="118" t="s">
        <v>3116</v>
      </c>
      <c r="M769" s="118" t="e">
        <f>VLOOKUP($O769,#REF!,7,FALSE)</f>
        <v>#REF!</v>
      </c>
      <c r="O769" s="235" t="s">
        <v>2717</v>
      </c>
      <c r="Q769" s="893"/>
      <c r="R769" s="891"/>
    </row>
    <row r="770" spans="1:81" ht="24.6" customHeight="1" outlineLevel="2">
      <c r="A770" s="67"/>
      <c r="B770" s="69" t="s">
        <v>436</v>
      </c>
      <c r="C770" s="118">
        <v>75</v>
      </c>
      <c r="D770" s="72" t="s">
        <v>14</v>
      </c>
      <c r="E770" s="60"/>
      <c r="F770" s="89"/>
      <c r="G770" s="60"/>
      <c r="H770" s="89"/>
      <c r="I770" s="89"/>
      <c r="J770" s="356"/>
      <c r="K770" s="376"/>
      <c r="L770" s="118" t="s">
        <v>3116</v>
      </c>
      <c r="M770" s="118" t="e">
        <f>VLOOKUP($O770,#REF!,7,FALSE)</f>
        <v>#REF!</v>
      </c>
      <c r="O770" s="235" t="s">
        <v>2718</v>
      </c>
      <c r="Q770" s="893"/>
      <c r="R770" s="891"/>
    </row>
    <row r="771" spans="1:81" ht="24.6" customHeight="1" outlineLevel="2">
      <c r="A771" s="67"/>
      <c r="B771" s="68" t="s">
        <v>1702</v>
      </c>
      <c r="C771" s="118">
        <v>1</v>
      </c>
      <c r="D771" s="72" t="s">
        <v>1627</v>
      </c>
      <c r="E771" s="319"/>
      <c r="F771" s="89"/>
      <c r="G771" s="319"/>
      <c r="H771" s="89"/>
      <c r="I771" s="66"/>
      <c r="J771" s="222"/>
      <c r="L771" s="90" t="s">
        <v>3081</v>
      </c>
      <c r="M771" s="90" t="s">
        <v>3082</v>
      </c>
      <c r="O771" s="235"/>
      <c r="Q771" s="893"/>
      <c r="R771" s="891"/>
    </row>
    <row r="772" spans="1:81" ht="24.6" customHeight="1" outlineLevel="2">
      <c r="A772" s="67"/>
      <c r="B772" s="69" t="s">
        <v>432</v>
      </c>
      <c r="C772" s="118">
        <v>693</v>
      </c>
      <c r="D772" s="72" t="s">
        <v>14</v>
      </c>
      <c r="E772" s="60"/>
      <c r="F772" s="89"/>
      <c r="G772" s="60"/>
      <c r="H772" s="89"/>
      <c r="I772" s="89"/>
      <c r="J772" s="356"/>
      <c r="K772" s="376"/>
      <c r="L772" s="118" t="s">
        <v>3116</v>
      </c>
      <c r="M772" s="118" t="e">
        <f>VLOOKUP($O772,#REF!,7,FALSE)</f>
        <v>#REF!</v>
      </c>
      <c r="O772" s="235" t="s">
        <v>2719</v>
      </c>
      <c r="Q772" s="893"/>
      <c r="R772" s="891"/>
    </row>
    <row r="773" spans="1:81" ht="24.6" customHeight="1" outlineLevel="2">
      <c r="A773" s="67"/>
      <c r="B773" s="69" t="s">
        <v>433</v>
      </c>
      <c r="C773" s="89">
        <v>79</v>
      </c>
      <c r="D773" s="72" t="s">
        <v>14</v>
      </c>
      <c r="E773" s="60"/>
      <c r="F773" s="89"/>
      <c r="G773" s="60"/>
      <c r="H773" s="89"/>
      <c r="I773" s="89"/>
      <c r="J773" s="356"/>
      <c r="K773" s="376"/>
      <c r="L773" s="118" t="s">
        <v>3116</v>
      </c>
      <c r="M773" s="118" t="e">
        <f>VLOOKUP($O773,#REF!,7,FALSE)</f>
        <v>#REF!</v>
      </c>
      <c r="O773" s="235" t="s">
        <v>2715</v>
      </c>
      <c r="Q773" s="893"/>
      <c r="R773" s="891"/>
    </row>
    <row r="774" spans="1:81" ht="24.6" customHeight="1" outlineLevel="2">
      <c r="A774" s="67"/>
      <c r="B774" s="68" t="s">
        <v>1703</v>
      </c>
      <c r="C774" s="118">
        <v>1</v>
      </c>
      <c r="D774" s="72" t="s">
        <v>1627</v>
      </c>
      <c r="E774" s="319"/>
      <c r="F774" s="89"/>
      <c r="G774" s="319"/>
      <c r="H774" s="89"/>
      <c r="I774" s="66"/>
      <c r="J774" s="222"/>
      <c r="L774" s="90" t="s">
        <v>3081</v>
      </c>
      <c r="M774" s="90" t="s">
        <v>3082</v>
      </c>
      <c r="O774" s="235"/>
      <c r="Q774" s="893"/>
      <c r="R774" s="891"/>
    </row>
    <row r="775" spans="1:81" ht="24.6" customHeight="1" outlineLevel="1">
      <c r="A775" s="608"/>
      <c r="B775" s="609" t="s">
        <v>188</v>
      </c>
      <c r="C775" s="544"/>
      <c r="D775" s="610"/>
      <c r="E775" s="611"/>
      <c r="F775" s="612"/>
      <c r="G775" s="611"/>
      <c r="H775" s="612"/>
      <c r="I775" s="612"/>
      <c r="J775" s="613"/>
      <c r="K775" s="357"/>
      <c r="L775" s="614"/>
      <c r="M775" s="615"/>
      <c r="N775" s="357"/>
      <c r="O775" s="616"/>
      <c r="P775" s="357"/>
      <c r="Q775" s="893"/>
      <c r="R775" s="891"/>
      <c r="S775" s="357"/>
      <c r="T775" s="357"/>
      <c r="U775" s="357"/>
      <c r="V775" s="357"/>
      <c r="W775" s="357"/>
      <c r="X775" s="357"/>
      <c r="Y775" s="357"/>
      <c r="Z775" s="357"/>
      <c r="AA775" s="357"/>
      <c r="AB775" s="357"/>
      <c r="AC775" s="357"/>
      <c r="AD775" s="357"/>
      <c r="AE775" s="357"/>
      <c r="AF775" s="357"/>
      <c r="AG775" s="357"/>
      <c r="AH775" s="357"/>
      <c r="AI775" s="357"/>
      <c r="AJ775" s="357"/>
      <c r="AK775" s="357"/>
      <c r="AL775" s="357"/>
      <c r="AM775" s="357"/>
      <c r="AN775" s="357"/>
      <c r="AO775" s="357"/>
      <c r="AP775" s="357"/>
      <c r="AQ775" s="357"/>
      <c r="AR775" s="357"/>
      <c r="AS775" s="357"/>
      <c r="AT775" s="357"/>
      <c r="AU775" s="357"/>
      <c r="AV775" s="357"/>
      <c r="AW775" s="357"/>
      <c r="AX775" s="357"/>
      <c r="AY775" s="357"/>
      <c r="AZ775" s="357"/>
      <c r="BA775" s="357"/>
      <c r="BB775" s="357"/>
      <c r="BC775" s="357"/>
      <c r="BD775" s="357"/>
      <c r="BE775" s="357"/>
      <c r="BF775" s="357"/>
      <c r="BG775" s="357"/>
      <c r="BH775" s="357"/>
      <c r="BI775" s="357"/>
      <c r="BJ775" s="357"/>
      <c r="BK775" s="357"/>
      <c r="BL775" s="357"/>
      <c r="BM775" s="357"/>
      <c r="BN775" s="357"/>
      <c r="BO775" s="357"/>
      <c r="BP775" s="357"/>
      <c r="BQ775" s="357"/>
      <c r="BR775" s="357"/>
      <c r="BS775" s="357"/>
      <c r="BT775" s="357"/>
      <c r="BU775" s="357"/>
      <c r="BV775" s="357"/>
      <c r="BW775" s="357"/>
      <c r="BX775" s="357"/>
      <c r="BY775" s="357"/>
      <c r="BZ775" s="357"/>
      <c r="CA775" s="357"/>
      <c r="CB775" s="357"/>
      <c r="CC775" s="357"/>
    </row>
    <row r="776" spans="1:81" ht="24.6" customHeight="1">
      <c r="A776" s="608"/>
      <c r="B776" s="609" t="s">
        <v>1382</v>
      </c>
      <c r="C776" s="544"/>
      <c r="D776" s="617"/>
      <c r="E776" s="611"/>
      <c r="F776" s="544"/>
      <c r="G776" s="611"/>
      <c r="H776" s="544"/>
      <c r="I776" s="544"/>
      <c r="J776" s="613"/>
      <c r="L776" s="614"/>
      <c r="M776" s="614"/>
      <c r="O776" s="616"/>
      <c r="Q776" s="893"/>
      <c r="R776" s="891"/>
    </row>
    <row r="777" spans="1:81" ht="24.6" customHeight="1">
      <c r="A777" s="219">
        <v>8</v>
      </c>
      <c r="B777" s="234" t="s">
        <v>438</v>
      </c>
      <c r="C777" s="126"/>
      <c r="D777" s="231"/>
      <c r="E777" s="317"/>
      <c r="F777" s="125"/>
      <c r="G777" s="317"/>
      <c r="H777" s="125"/>
      <c r="I777" s="126"/>
      <c r="J777" s="232"/>
      <c r="L777" s="124"/>
      <c r="M777" s="124"/>
      <c r="O777" s="206"/>
      <c r="Q777" s="893"/>
      <c r="R777" s="891"/>
    </row>
    <row r="778" spans="1:81" ht="24.6" customHeight="1" outlineLevel="1">
      <c r="A778" s="227">
        <v>8.1</v>
      </c>
      <c r="B778" s="228" t="s">
        <v>439</v>
      </c>
      <c r="C778" s="127"/>
      <c r="D778" s="220"/>
      <c r="E778" s="320"/>
      <c r="F778" s="125"/>
      <c r="G778" s="317"/>
      <c r="H778" s="125"/>
      <c r="I778" s="125"/>
      <c r="J778" s="218"/>
      <c r="L778" s="124"/>
      <c r="M778" s="226"/>
      <c r="O778" s="206"/>
      <c r="Q778" s="893"/>
      <c r="R778" s="891"/>
    </row>
    <row r="779" spans="1:81" ht="24.6" customHeight="1" outlineLevel="2">
      <c r="A779" s="67"/>
      <c r="B779" s="68" t="s">
        <v>440</v>
      </c>
      <c r="C779" s="118">
        <v>1</v>
      </c>
      <c r="D779" s="72" t="s">
        <v>2</v>
      </c>
      <c r="E779" s="60"/>
      <c r="F779" s="89"/>
      <c r="G779" s="60"/>
      <c r="H779" s="89"/>
      <c r="I779" s="89"/>
      <c r="J779" s="356"/>
      <c r="K779" s="376"/>
      <c r="L779" s="118" t="s">
        <v>3116</v>
      </c>
      <c r="M779" s="118" t="s">
        <v>3116</v>
      </c>
      <c r="N779" s="357"/>
      <c r="O779" s="235" t="s">
        <v>2720</v>
      </c>
      <c r="P779" s="357"/>
      <c r="Q779" s="893"/>
      <c r="R779" s="891"/>
      <c r="S779" s="357"/>
      <c r="T779" s="357"/>
      <c r="U779" s="357"/>
      <c r="V779" s="357"/>
      <c r="W779" s="357"/>
      <c r="X779" s="357"/>
      <c r="Y779" s="357"/>
      <c r="Z779" s="357"/>
      <c r="AA779" s="357"/>
      <c r="AB779" s="357"/>
      <c r="AC779" s="357"/>
      <c r="AD779" s="357"/>
      <c r="AE779" s="357"/>
      <c r="AF779" s="357"/>
      <c r="AG779" s="357"/>
      <c r="AH779" s="357"/>
      <c r="AI779" s="357"/>
      <c r="AJ779" s="357"/>
      <c r="AK779" s="357"/>
      <c r="AL779" s="357"/>
      <c r="AM779" s="357"/>
      <c r="AN779" s="357"/>
      <c r="AO779" s="357"/>
      <c r="AP779" s="357"/>
      <c r="AQ779" s="357"/>
      <c r="AR779" s="357"/>
      <c r="AS779" s="357"/>
      <c r="AT779" s="357"/>
      <c r="AU779" s="357"/>
      <c r="AV779" s="357"/>
      <c r="AW779" s="357"/>
      <c r="AX779" s="357"/>
      <c r="AY779" s="357"/>
      <c r="AZ779" s="357"/>
      <c r="BA779" s="357"/>
      <c r="BB779" s="357"/>
      <c r="BC779" s="357"/>
      <c r="BD779" s="357"/>
      <c r="BE779" s="357"/>
      <c r="BF779" s="357"/>
      <c r="BG779" s="357"/>
      <c r="BH779" s="357"/>
      <c r="BI779" s="357"/>
      <c r="BJ779" s="357"/>
      <c r="BK779" s="357"/>
      <c r="BL779" s="357"/>
      <c r="BM779" s="357"/>
      <c r="BN779" s="357"/>
      <c r="BO779" s="357"/>
      <c r="BP779" s="357"/>
      <c r="BQ779" s="357"/>
      <c r="BR779" s="357"/>
      <c r="BS779" s="357"/>
      <c r="BT779" s="357"/>
      <c r="BU779" s="357"/>
      <c r="BV779" s="357"/>
      <c r="BW779" s="357"/>
      <c r="BX779" s="357"/>
      <c r="BY779" s="357"/>
      <c r="BZ779" s="357"/>
      <c r="CA779" s="357"/>
      <c r="CB779" s="357"/>
      <c r="CC779" s="357"/>
    </row>
    <row r="780" spans="1:81" ht="24.6" customHeight="1" outlineLevel="2">
      <c r="A780" s="67"/>
      <c r="B780" s="68" t="s">
        <v>441</v>
      </c>
      <c r="C780" s="118">
        <v>1</v>
      </c>
      <c r="D780" s="72" t="s">
        <v>2</v>
      </c>
      <c r="E780" s="60"/>
      <c r="F780" s="89"/>
      <c r="G780" s="60"/>
      <c r="H780" s="89"/>
      <c r="I780" s="89"/>
      <c r="J780" s="356"/>
      <c r="K780" s="376"/>
      <c r="L780" s="118" t="s">
        <v>3116</v>
      </c>
      <c r="M780" s="118" t="s">
        <v>3116</v>
      </c>
      <c r="N780" s="357"/>
      <c r="O780" s="235" t="s">
        <v>2721</v>
      </c>
      <c r="P780" s="357"/>
      <c r="Q780" s="893"/>
      <c r="R780" s="891"/>
      <c r="S780" s="357"/>
      <c r="T780" s="357"/>
      <c r="U780" s="357"/>
      <c r="V780" s="357"/>
      <c r="W780" s="357"/>
      <c r="X780" s="357"/>
      <c r="Y780" s="357"/>
      <c r="Z780" s="357"/>
      <c r="AA780" s="357"/>
      <c r="AB780" s="357"/>
      <c r="AC780" s="357"/>
      <c r="AD780" s="357"/>
      <c r="AE780" s="357"/>
      <c r="AF780" s="357"/>
      <c r="AG780" s="357"/>
      <c r="AH780" s="357"/>
      <c r="AI780" s="357"/>
      <c r="AJ780" s="357"/>
      <c r="AK780" s="357"/>
      <c r="AL780" s="357"/>
      <c r="AM780" s="357"/>
      <c r="AN780" s="357"/>
      <c r="AO780" s="357"/>
      <c r="AP780" s="357"/>
      <c r="AQ780" s="357"/>
      <c r="AR780" s="357"/>
      <c r="AS780" s="357"/>
      <c r="AT780" s="357"/>
      <c r="AU780" s="357"/>
      <c r="AV780" s="357"/>
      <c r="AW780" s="357"/>
      <c r="AX780" s="357"/>
      <c r="AY780" s="357"/>
      <c r="AZ780" s="357"/>
      <c r="BA780" s="357"/>
      <c r="BB780" s="357"/>
      <c r="BC780" s="357"/>
      <c r="BD780" s="357"/>
      <c r="BE780" s="357"/>
      <c r="BF780" s="357"/>
      <c r="BG780" s="357"/>
      <c r="BH780" s="357"/>
      <c r="BI780" s="357"/>
      <c r="BJ780" s="357"/>
      <c r="BK780" s="357"/>
      <c r="BL780" s="357"/>
      <c r="BM780" s="357"/>
      <c r="BN780" s="357"/>
      <c r="BO780" s="357"/>
      <c r="BP780" s="357"/>
      <c r="BQ780" s="357"/>
      <c r="BR780" s="357"/>
      <c r="BS780" s="357"/>
      <c r="BT780" s="357"/>
      <c r="BU780" s="357"/>
      <c r="BV780" s="357"/>
      <c r="BW780" s="357"/>
      <c r="BX780" s="357"/>
      <c r="BY780" s="357"/>
      <c r="BZ780" s="357"/>
      <c r="CA780" s="357"/>
      <c r="CB780" s="357"/>
      <c r="CC780" s="357"/>
    </row>
    <row r="781" spans="1:81" ht="24.6" customHeight="1" outlineLevel="2">
      <c r="A781" s="67"/>
      <c r="B781" s="68" t="s">
        <v>443</v>
      </c>
      <c r="C781" s="118">
        <v>19</v>
      </c>
      <c r="D781" s="72" t="s">
        <v>2</v>
      </c>
      <c r="E781" s="60"/>
      <c r="F781" s="89"/>
      <c r="G781" s="60"/>
      <c r="H781" s="89"/>
      <c r="I781" s="89"/>
      <c r="J781" s="356"/>
      <c r="K781" s="376"/>
      <c r="L781" s="118" t="s">
        <v>3116</v>
      </c>
      <c r="M781" s="118" t="s">
        <v>3116</v>
      </c>
      <c r="N781" s="357"/>
      <c r="O781" s="235" t="s">
        <v>2722</v>
      </c>
      <c r="P781" s="357"/>
      <c r="Q781" s="893"/>
      <c r="R781" s="891"/>
      <c r="S781" s="357"/>
      <c r="T781" s="357"/>
      <c r="U781" s="357"/>
      <c r="V781" s="357"/>
      <c r="W781" s="357"/>
      <c r="X781" s="357"/>
      <c r="Y781" s="357"/>
      <c r="Z781" s="357"/>
      <c r="AA781" s="357"/>
      <c r="AB781" s="357"/>
      <c r="AC781" s="357"/>
      <c r="AD781" s="357"/>
      <c r="AE781" s="357"/>
      <c r="AF781" s="357"/>
      <c r="AG781" s="357"/>
      <c r="AH781" s="357"/>
      <c r="AI781" s="357"/>
      <c r="AJ781" s="357"/>
      <c r="AK781" s="357"/>
      <c r="AL781" s="357"/>
      <c r="AM781" s="357"/>
      <c r="AN781" s="357"/>
      <c r="AO781" s="357"/>
      <c r="AP781" s="357"/>
      <c r="AQ781" s="357"/>
      <c r="AR781" s="357"/>
      <c r="AS781" s="357"/>
      <c r="AT781" s="357"/>
      <c r="AU781" s="357"/>
      <c r="AV781" s="357"/>
      <c r="AW781" s="357"/>
      <c r="AX781" s="357"/>
      <c r="AY781" s="357"/>
      <c r="AZ781" s="357"/>
      <c r="BA781" s="357"/>
      <c r="BB781" s="357"/>
      <c r="BC781" s="357"/>
      <c r="BD781" s="357"/>
      <c r="BE781" s="357"/>
      <c r="BF781" s="357"/>
      <c r="BG781" s="357"/>
      <c r="BH781" s="357"/>
      <c r="BI781" s="357"/>
      <c r="BJ781" s="357"/>
      <c r="BK781" s="357"/>
      <c r="BL781" s="357"/>
      <c r="BM781" s="357"/>
      <c r="BN781" s="357"/>
      <c r="BO781" s="357"/>
      <c r="BP781" s="357"/>
      <c r="BQ781" s="357"/>
      <c r="BR781" s="357"/>
      <c r="BS781" s="357"/>
      <c r="BT781" s="357"/>
      <c r="BU781" s="357"/>
      <c r="BV781" s="357"/>
      <c r="BW781" s="357"/>
      <c r="BX781" s="357"/>
      <c r="BY781" s="357"/>
      <c r="BZ781" s="357"/>
      <c r="CA781" s="357"/>
      <c r="CB781" s="357"/>
      <c r="CC781" s="357"/>
    </row>
    <row r="782" spans="1:81" ht="24.6" customHeight="1" outlineLevel="2">
      <c r="A782" s="67"/>
      <c r="B782" s="68" t="s">
        <v>442</v>
      </c>
      <c r="C782" s="118">
        <v>8</v>
      </c>
      <c r="D782" s="72" t="s">
        <v>2</v>
      </c>
      <c r="E782" s="60"/>
      <c r="F782" s="89"/>
      <c r="G782" s="60"/>
      <c r="H782" s="89"/>
      <c r="I782" s="89"/>
      <c r="J782" s="356"/>
      <c r="K782" s="376"/>
      <c r="L782" s="118" t="s">
        <v>3116</v>
      </c>
      <c r="M782" s="118" t="s">
        <v>3116</v>
      </c>
      <c r="N782" s="357"/>
      <c r="O782" s="235" t="s">
        <v>2723</v>
      </c>
      <c r="P782" s="357"/>
      <c r="Q782" s="893"/>
      <c r="R782" s="891"/>
      <c r="S782" s="357"/>
      <c r="T782" s="357"/>
      <c r="U782" s="357"/>
      <c r="V782" s="357"/>
      <c r="W782" s="357"/>
      <c r="X782" s="357"/>
      <c r="Y782" s="357"/>
      <c r="Z782" s="357"/>
      <c r="AA782" s="357"/>
      <c r="AB782" s="357"/>
      <c r="AC782" s="357"/>
      <c r="AD782" s="357"/>
      <c r="AE782" s="357"/>
      <c r="AF782" s="357"/>
      <c r="AG782" s="357"/>
      <c r="AH782" s="357"/>
      <c r="AI782" s="357"/>
      <c r="AJ782" s="357"/>
      <c r="AK782" s="357"/>
      <c r="AL782" s="357"/>
      <c r="AM782" s="357"/>
      <c r="AN782" s="357"/>
      <c r="AO782" s="357"/>
      <c r="AP782" s="357"/>
      <c r="AQ782" s="357"/>
      <c r="AR782" s="357"/>
      <c r="AS782" s="357"/>
      <c r="AT782" s="357"/>
      <c r="AU782" s="357"/>
      <c r="AV782" s="357"/>
      <c r="AW782" s="357"/>
      <c r="AX782" s="357"/>
      <c r="AY782" s="357"/>
      <c r="AZ782" s="357"/>
      <c r="BA782" s="357"/>
      <c r="BB782" s="357"/>
      <c r="BC782" s="357"/>
      <c r="BD782" s="357"/>
      <c r="BE782" s="357"/>
      <c r="BF782" s="357"/>
      <c r="BG782" s="357"/>
      <c r="BH782" s="357"/>
      <c r="BI782" s="357"/>
      <c r="BJ782" s="357"/>
      <c r="BK782" s="357"/>
      <c r="BL782" s="357"/>
      <c r="BM782" s="357"/>
      <c r="BN782" s="357"/>
      <c r="BO782" s="357"/>
      <c r="BP782" s="357"/>
      <c r="BQ782" s="357"/>
      <c r="BR782" s="357"/>
      <c r="BS782" s="357"/>
      <c r="BT782" s="357"/>
      <c r="BU782" s="357"/>
      <c r="BV782" s="357"/>
      <c r="BW782" s="357"/>
      <c r="BX782" s="357"/>
      <c r="BY782" s="357"/>
      <c r="BZ782" s="357"/>
      <c r="CA782" s="357"/>
      <c r="CB782" s="357"/>
      <c r="CC782" s="357"/>
    </row>
    <row r="783" spans="1:81" ht="24.6" customHeight="1" outlineLevel="2">
      <c r="A783" s="67"/>
      <c r="B783" s="68" t="s">
        <v>445</v>
      </c>
      <c r="C783" s="118">
        <v>8</v>
      </c>
      <c r="D783" s="72" t="s">
        <v>2</v>
      </c>
      <c r="E783" s="60"/>
      <c r="F783" s="89"/>
      <c r="G783" s="60"/>
      <c r="H783" s="89"/>
      <c r="I783" s="89"/>
      <c r="J783" s="356"/>
      <c r="K783" s="376"/>
      <c r="L783" s="118" t="s">
        <v>3116</v>
      </c>
      <c r="M783" s="118" t="s">
        <v>3116</v>
      </c>
      <c r="N783" s="357"/>
      <c r="O783" s="235" t="s">
        <v>2724</v>
      </c>
      <c r="P783" s="357"/>
      <c r="Q783" s="893"/>
      <c r="R783" s="891"/>
      <c r="S783" s="357"/>
      <c r="T783" s="357"/>
      <c r="U783" s="357"/>
      <c r="V783" s="357"/>
      <c r="W783" s="357"/>
      <c r="X783" s="357"/>
      <c r="Y783" s="357"/>
      <c r="Z783" s="357"/>
      <c r="AA783" s="357"/>
      <c r="AB783" s="357"/>
      <c r="AC783" s="357"/>
      <c r="AD783" s="357"/>
      <c r="AE783" s="357"/>
      <c r="AF783" s="357"/>
      <c r="AG783" s="357"/>
      <c r="AH783" s="357"/>
      <c r="AI783" s="357"/>
      <c r="AJ783" s="357"/>
      <c r="AK783" s="357"/>
      <c r="AL783" s="357"/>
      <c r="AM783" s="357"/>
      <c r="AN783" s="357"/>
      <c r="AO783" s="357"/>
      <c r="AP783" s="357"/>
      <c r="AQ783" s="357"/>
      <c r="AR783" s="357"/>
      <c r="AS783" s="357"/>
      <c r="AT783" s="357"/>
      <c r="AU783" s="357"/>
      <c r="AV783" s="357"/>
      <c r="AW783" s="357"/>
      <c r="AX783" s="357"/>
      <c r="AY783" s="357"/>
      <c r="AZ783" s="357"/>
      <c r="BA783" s="357"/>
      <c r="BB783" s="357"/>
      <c r="BC783" s="357"/>
      <c r="BD783" s="357"/>
      <c r="BE783" s="357"/>
      <c r="BF783" s="357"/>
      <c r="BG783" s="357"/>
      <c r="BH783" s="357"/>
      <c r="BI783" s="357"/>
      <c r="BJ783" s="357"/>
      <c r="BK783" s="357"/>
      <c r="BL783" s="357"/>
      <c r="BM783" s="357"/>
      <c r="BN783" s="357"/>
      <c r="BO783" s="357"/>
      <c r="BP783" s="357"/>
      <c r="BQ783" s="357"/>
      <c r="BR783" s="357"/>
      <c r="BS783" s="357"/>
      <c r="BT783" s="357"/>
      <c r="BU783" s="357"/>
      <c r="BV783" s="357"/>
      <c r="BW783" s="357"/>
      <c r="BX783" s="357"/>
      <c r="BY783" s="357"/>
      <c r="BZ783" s="357"/>
      <c r="CA783" s="357"/>
      <c r="CB783" s="357"/>
      <c r="CC783" s="357"/>
    </row>
    <row r="784" spans="1:81" ht="24.6" customHeight="1" outlineLevel="2">
      <c r="A784" s="67"/>
      <c r="B784" s="68" t="s">
        <v>449</v>
      </c>
      <c r="C784" s="118">
        <v>1</v>
      </c>
      <c r="D784" s="72" t="s">
        <v>1627</v>
      </c>
      <c r="E784" s="60"/>
      <c r="F784" s="89"/>
      <c r="G784" s="60"/>
      <c r="H784" s="89"/>
      <c r="I784" s="89"/>
      <c r="J784" s="356"/>
      <c r="K784" s="376"/>
      <c r="L784" s="118" t="s">
        <v>3116</v>
      </c>
      <c r="M784" s="118" t="s">
        <v>3116</v>
      </c>
      <c r="N784" s="357"/>
      <c r="O784" s="235" t="s">
        <v>2725</v>
      </c>
      <c r="P784" s="357"/>
      <c r="Q784" s="893"/>
      <c r="R784" s="891"/>
      <c r="S784" s="357"/>
      <c r="T784" s="357"/>
      <c r="U784" s="357"/>
      <c r="V784" s="357"/>
      <c r="W784" s="357"/>
      <c r="X784" s="357"/>
      <c r="Y784" s="357"/>
      <c r="Z784" s="357"/>
      <c r="AA784" s="357"/>
      <c r="AB784" s="357"/>
      <c r="AC784" s="357"/>
      <c r="AD784" s="357"/>
      <c r="AE784" s="357"/>
      <c r="AF784" s="357"/>
      <c r="AG784" s="357"/>
      <c r="AH784" s="357"/>
      <c r="AI784" s="357"/>
      <c r="AJ784" s="357"/>
      <c r="AK784" s="357"/>
      <c r="AL784" s="357"/>
      <c r="AM784" s="357"/>
      <c r="AN784" s="357"/>
      <c r="AO784" s="357"/>
      <c r="AP784" s="357"/>
      <c r="AQ784" s="357"/>
      <c r="AR784" s="357"/>
      <c r="AS784" s="357"/>
      <c r="AT784" s="357"/>
      <c r="AU784" s="357"/>
      <c r="AV784" s="357"/>
      <c r="AW784" s="357"/>
      <c r="AX784" s="357"/>
      <c r="AY784" s="357"/>
      <c r="AZ784" s="357"/>
      <c r="BA784" s="357"/>
      <c r="BB784" s="357"/>
      <c r="BC784" s="357"/>
      <c r="BD784" s="357"/>
      <c r="BE784" s="357"/>
      <c r="BF784" s="357"/>
      <c r="BG784" s="357"/>
      <c r="BH784" s="357"/>
      <c r="BI784" s="357"/>
      <c r="BJ784" s="357"/>
      <c r="BK784" s="357"/>
      <c r="BL784" s="357"/>
      <c r="BM784" s="357"/>
      <c r="BN784" s="357"/>
      <c r="BO784" s="357"/>
      <c r="BP784" s="357"/>
      <c r="BQ784" s="357"/>
      <c r="BR784" s="357"/>
      <c r="BS784" s="357"/>
      <c r="BT784" s="357"/>
      <c r="BU784" s="357"/>
      <c r="BV784" s="357"/>
      <c r="BW784" s="357"/>
      <c r="BX784" s="357"/>
      <c r="BY784" s="357"/>
      <c r="BZ784" s="357"/>
      <c r="CA784" s="357"/>
      <c r="CB784" s="357"/>
      <c r="CC784" s="357"/>
    </row>
    <row r="785" spans="1:81" ht="24.6" customHeight="1" outlineLevel="2">
      <c r="A785" s="243"/>
      <c r="B785" s="69" t="s">
        <v>71</v>
      </c>
      <c r="C785" s="70"/>
      <c r="D785" s="74"/>
      <c r="E785" s="318"/>
      <c r="F785" s="71"/>
      <c r="G785" s="318"/>
      <c r="H785" s="71"/>
      <c r="I785" s="71"/>
      <c r="J785" s="244"/>
      <c r="L785" s="148"/>
      <c r="M785" s="149"/>
      <c r="O785" s="235"/>
      <c r="Q785" s="893"/>
      <c r="R785" s="891"/>
    </row>
    <row r="786" spans="1:81" ht="24.6" customHeight="1" outlineLevel="2">
      <c r="A786" s="67"/>
      <c r="B786" s="68" t="s">
        <v>78</v>
      </c>
      <c r="C786" s="89">
        <v>803</v>
      </c>
      <c r="D786" s="74" t="s">
        <v>14</v>
      </c>
      <c r="E786" s="60"/>
      <c r="F786" s="89"/>
      <c r="G786" s="60"/>
      <c r="H786" s="89"/>
      <c r="I786" s="89"/>
      <c r="J786" s="356"/>
      <c r="K786" s="376"/>
      <c r="L786" s="118" t="s">
        <v>3116</v>
      </c>
      <c r="M786" s="118" t="e">
        <f>VLOOKUP($O786,#REF!,7,FALSE)</f>
        <v>#REF!</v>
      </c>
      <c r="N786" s="357"/>
      <c r="O786" s="235" t="s">
        <v>2726</v>
      </c>
      <c r="P786" s="357"/>
      <c r="Q786" s="893"/>
      <c r="R786" s="891"/>
      <c r="S786" s="357"/>
      <c r="T786" s="357"/>
      <c r="U786" s="357"/>
      <c r="V786" s="357"/>
      <c r="W786" s="357"/>
      <c r="X786" s="357"/>
      <c r="Y786" s="357"/>
      <c r="Z786" s="357"/>
      <c r="AA786" s="357"/>
      <c r="AB786" s="357"/>
      <c r="AC786" s="357"/>
      <c r="AD786" s="357"/>
      <c r="AE786" s="357"/>
      <c r="AF786" s="357"/>
      <c r="AG786" s="357"/>
      <c r="AH786" s="357"/>
      <c r="AI786" s="357"/>
      <c r="AJ786" s="357"/>
      <c r="AK786" s="357"/>
      <c r="AL786" s="357"/>
      <c r="AM786" s="357"/>
      <c r="AN786" s="357"/>
      <c r="AO786" s="357"/>
      <c r="AP786" s="357"/>
      <c r="AQ786" s="357"/>
      <c r="AR786" s="357"/>
      <c r="AS786" s="357"/>
      <c r="AT786" s="357"/>
      <c r="AU786" s="357"/>
      <c r="AV786" s="357"/>
      <c r="AW786" s="357"/>
      <c r="AX786" s="357"/>
      <c r="AY786" s="357"/>
      <c r="AZ786" s="357"/>
      <c r="BA786" s="357"/>
      <c r="BB786" s="357"/>
      <c r="BC786" s="357"/>
      <c r="BD786" s="357"/>
      <c r="BE786" s="357"/>
      <c r="BF786" s="357"/>
      <c r="BG786" s="357"/>
      <c r="BH786" s="357"/>
      <c r="BI786" s="357"/>
      <c r="BJ786" s="357"/>
      <c r="BK786" s="357"/>
      <c r="BL786" s="357"/>
      <c r="BM786" s="357"/>
      <c r="BN786" s="357"/>
      <c r="BO786" s="357"/>
      <c r="BP786" s="357"/>
      <c r="BQ786" s="357"/>
      <c r="BR786" s="357"/>
      <c r="BS786" s="357"/>
      <c r="BT786" s="357"/>
      <c r="BU786" s="357"/>
      <c r="BV786" s="357"/>
      <c r="BW786" s="357"/>
      <c r="BX786" s="357"/>
      <c r="BY786" s="357"/>
      <c r="BZ786" s="357"/>
      <c r="CA786" s="357"/>
      <c r="CB786" s="357"/>
      <c r="CC786" s="357"/>
    </row>
    <row r="787" spans="1:81" ht="24.6" customHeight="1" outlineLevel="2">
      <c r="A787" s="67"/>
      <c r="B787" s="68" t="s">
        <v>1705</v>
      </c>
      <c r="C787" s="118">
        <v>1</v>
      </c>
      <c r="D787" s="72" t="s">
        <v>1627</v>
      </c>
      <c r="E787" s="319"/>
      <c r="F787" s="89"/>
      <c r="G787" s="319"/>
      <c r="H787" s="89"/>
      <c r="I787" s="66"/>
      <c r="J787" s="222"/>
      <c r="L787" s="90" t="s">
        <v>3083</v>
      </c>
      <c r="M787" s="90" t="s">
        <v>3082</v>
      </c>
      <c r="O787" s="235"/>
      <c r="Q787" s="893"/>
      <c r="R787" s="891"/>
    </row>
    <row r="788" spans="1:81" ht="24.6" customHeight="1" outlineLevel="2">
      <c r="A788" s="67"/>
      <c r="B788" s="69" t="s">
        <v>59</v>
      </c>
      <c r="C788" s="70"/>
      <c r="D788" s="74"/>
      <c r="E788" s="318"/>
      <c r="F788" s="71"/>
      <c r="G788" s="318"/>
      <c r="H788" s="71"/>
      <c r="I788" s="58"/>
      <c r="J788" s="222"/>
      <c r="K788" s="357"/>
      <c r="L788" s="90"/>
      <c r="M788" s="90"/>
      <c r="N788" s="357"/>
      <c r="O788" s="235"/>
      <c r="P788" s="357"/>
      <c r="Q788" s="893"/>
      <c r="R788" s="891"/>
      <c r="S788" s="357"/>
      <c r="T788" s="357"/>
      <c r="U788" s="357"/>
      <c r="V788" s="357"/>
      <c r="W788" s="357"/>
      <c r="X788" s="357"/>
      <c r="Y788" s="357"/>
      <c r="Z788" s="357"/>
      <c r="AA788" s="357"/>
      <c r="AB788" s="357"/>
      <c r="AC788" s="357"/>
      <c r="AD788" s="357"/>
      <c r="AE788" s="357"/>
      <c r="AF788" s="357"/>
      <c r="AG788" s="357"/>
      <c r="AH788" s="357"/>
      <c r="AI788" s="357"/>
      <c r="AJ788" s="357"/>
      <c r="AK788" s="357"/>
      <c r="AL788" s="357"/>
      <c r="AM788" s="357"/>
      <c r="AN788" s="357"/>
      <c r="AO788" s="357"/>
      <c r="AP788" s="357"/>
      <c r="AQ788" s="357"/>
      <c r="AR788" s="357"/>
      <c r="AS788" s="357"/>
      <c r="AT788" s="357"/>
      <c r="AU788" s="357"/>
      <c r="AV788" s="357"/>
      <c r="AW788" s="357"/>
      <c r="AX788" s="357"/>
      <c r="AY788" s="357"/>
      <c r="AZ788" s="357"/>
      <c r="BA788" s="357"/>
      <c r="BB788" s="357"/>
      <c r="BC788" s="357"/>
      <c r="BD788" s="357"/>
      <c r="BE788" s="357"/>
      <c r="BF788" s="357"/>
      <c r="BG788" s="357"/>
      <c r="BH788" s="357"/>
      <c r="BI788" s="357"/>
      <c r="BJ788" s="357"/>
      <c r="BK788" s="357"/>
      <c r="BL788" s="357"/>
      <c r="BM788" s="357"/>
      <c r="BN788" s="357"/>
      <c r="BO788" s="357"/>
      <c r="BP788" s="357"/>
      <c r="BQ788" s="357"/>
      <c r="BR788" s="357"/>
      <c r="BS788" s="357"/>
      <c r="BT788" s="357"/>
      <c r="BU788" s="357"/>
      <c r="BV788" s="357"/>
      <c r="BW788" s="357"/>
      <c r="BX788" s="357"/>
      <c r="BY788" s="357"/>
      <c r="BZ788" s="357"/>
      <c r="CA788" s="357"/>
      <c r="CB788" s="357"/>
      <c r="CC788" s="357"/>
    </row>
    <row r="789" spans="1:81" ht="24.6" customHeight="1" outlineLevel="2">
      <c r="A789" s="67"/>
      <c r="B789" s="237" t="s">
        <v>366</v>
      </c>
      <c r="C789" s="89">
        <v>725</v>
      </c>
      <c r="D789" s="74" t="s">
        <v>14</v>
      </c>
      <c r="E789" s="60"/>
      <c r="F789" s="89"/>
      <c r="G789" s="60"/>
      <c r="H789" s="89"/>
      <c r="I789" s="89"/>
      <c r="J789" s="356"/>
      <c r="K789" s="376"/>
      <c r="L789" s="118" t="s">
        <v>3116</v>
      </c>
      <c r="M789" s="118" t="e">
        <f>VLOOKUP($O789,#REF!,7,FALSE)</f>
        <v>#REF!</v>
      </c>
      <c r="O789" s="235" t="s">
        <v>2649</v>
      </c>
      <c r="Q789" s="893"/>
      <c r="R789" s="891"/>
    </row>
    <row r="790" spans="1:81" ht="24.6" customHeight="1" outlineLevel="2">
      <c r="A790" s="67"/>
      <c r="B790" s="68" t="s">
        <v>1706</v>
      </c>
      <c r="C790" s="118">
        <v>1</v>
      </c>
      <c r="D790" s="72" t="s">
        <v>1627</v>
      </c>
      <c r="E790" s="319"/>
      <c r="F790" s="89"/>
      <c r="G790" s="319"/>
      <c r="H790" s="89"/>
      <c r="I790" s="66"/>
      <c r="J790" s="222"/>
      <c r="L790" s="90" t="s">
        <v>3083</v>
      </c>
      <c r="M790" s="90" t="s">
        <v>3082</v>
      </c>
      <c r="O790" s="235"/>
      <c r="Q790" s="893"/>
      <c r="R790" s="891"/>
    </row>
    <row r="791" spans="1:81" ht="24.6" customHeight="1" outlineLevel="1">
      <c r="A791" s="608"/>
      <c r="B791" s="609" t="s">
        <v>194</v>
      </c>
      <c r="C791" s="544"/>
      <c r="D791" s="610"/>
      <c r="E791" s="611"/>
      <c r="F791" s="612"/>
      <c r="G791" s="611"/>
      <c r="H791" s="612"/>
      <c r="I791" s="612"/>
      <c r="J791" s="613"/>
      <c r="K791" s="357"/>
      <c r="L791" s="614"/>
      <c r="M791" s="615"/>
      <c r="N791" s="357"/>
      <c r="O791" s="616"/>
      <c r="P791" s="357"/>
      <c r="Q791" s="893"/>
      <c r="R791" s="891"/>
      <c r="S791" s="357"/>
      <c r="T791" s="357"/>
      <c r="U791" s="357"/>
      <c r="V791" s="357"/>
      <c r="W791" s="357"/>
      <c r="X791" s="357"/>
      <c r="Y791" s="357"/>
      <c r="Z791" s="357"/>
      <c r="AA791" s="357"/>
      <c r="AB791" s="357"/>
      <c r="AC791" s="357"/>
      <c r="AD791" s="357"/>
      <c r="AE791" s="357"/>
      <c r="AF791" s="357"/>
      <c r="AG791" s="357"/>
      <c r="AH791" s="357"/>
      <c r="AI791" s="357"/>
      <c r="AJ791" s="357"/>
      <c r="AK791" s="357"/>
      <c r="AL791" s="357"/>
      <c r="AM791" s="357"/>
      <c r="AN791" s="357"/>
      <c r="AO791" s="357"/>
      <c r="AP791" s="357"/>
      <c r="AQ791" s="357"/>
      <c r="AR791" s="357"/>
      <c r="AS791" s="357"/>
      <c r="AT791" s="357"/>
      <c r="AU791" s="357"/>
      <c r="AV791" s="357"/>
      <c r="AW791" s="357"/>
      <c r="AX791" s="357"/>
      <c r="AY791" s="357"/>
      <c r="AZ791" s="357"/>
      <c r="BA791" s="357"/>
      <c r="BB791" s="357"/>
      <c r="BC791" s="357"/>
      <c r="BD791" s="357"/>
      <c r="BE791" s="357"/>
      <c r="BF791" s="357"/>
      <c r="BG791" s="357"/>
      <c r="BH791" s="357"/>
      <c r="BI791" s="357"/>
      <c r="BJ791" s="357"/>
      <c r="BK791" s="357"/>
      <c r="BL791" s="357"/>
      <c r="BM791" s="357"/>
      <c r="BN791" s="357"/>
      <c r="BO791" s="357"/>
      <c r="BP791" s="357"/>
      <c r="BQ791" s="357"/>
      <c r="BR791" s="357"/>
      <c r="BS791" s="357"/>
      <c r="BT791" s="357"/>
      <c r="BU791" s="357"/>
      <c r="BV791" s="357"/>
      <c r="BW791" s="357"/>
      <c r="BX791" s="357"/>
      <c r="BY791" s="357"/>
      <c r="BZ791" s="357"/>
      <c r="CA791" s="357"/>
      <c r="CB791" s="357"/>
      <c r="CC791" s="357"/>
    </row>
    <row r="792" spans="1:81" ht="24.6" customHeight="1" outlineLevel="1">
      <c r="A792" s="227">
        <v>8.1999999999999993</v>
      </c>
      <c r="B792" s="228" t="s">
        <v>446</v>
      </c>
      <c r="C792" s="127"/>
      <c r="D792" s="245"/>
      <c r="E792" s="320"/>
      <c r="F792" s="125"/>
      <c r="G792" s="317"/>
      <c r="H792" s="125"/>
      <c r="I792" s="125"/>
      <c r="J792" s="218"/>
      <c r="L792" s="124"/>
      <c r="M792" s="226"/>
      <c r="O792" s="206"/>
      <c r="Q792" s="893"/>
      <c r="R792" s="891"/>
    </row>
    <row r="793" spans="1:81" ht="24.6" customHeight="1" outlineLevel="2">
      <c r="A793" s="67"/>
      <c r="B793" s="68" t="s">
        <v>440</v>
      </c>
      <c r="C793" s="118">
        <v>2</v>
      </c>
      <c r="D793" s="72" t="s">
        <v>2</v>
      </c>
      <c r="E793" s="60"/>
      <c r="F793" s="89"/>
      <c r="G793" s="60"/>
      <c r="H793" s="89"/>
      <c r="I793" s="89"/>
      <c r="J793" s="356"/>
      <c r="K793" s="376"/>
      <c r="L793" s="118" t="s">
        <v>3116</v>
      </c>
      <c r="M793" s="118" t="s">
        <v>3116</v>
      </c>
      <c r="N793" s="357"/>
      <c r="O793" s="235" t="s">
        <v>2720</v>
      </c>
      <c r="P793" s="357"/>
      <c r="Q793" s="893"/>
      <c r="R793" s="891"/>
      <c r="S793" s="357"/>
      <c r="T793" s="357"/>
      <c r="U793" s="357"/>
      <c r="V793" s="357"/>
      <c r="W793" s="357"/>
      <c r="X793" s="357"/>
      <c r="Y793" s="357"/>
      <c r="Z793" s="357"/>
      <c r="AA793" s="357"/>
      <c r="AB793" s="357"/>
      <c r="AC793" s="357"/>
      <c r="AD793" s="357"/>
      <c r="AE793" s="357"/>
      <c r="AF793" s="357"/>
      <c r="AG793" s="357"/>
      <c r="AH793" s="357"/>
      <c r="AI793" s="357"/>
      <c r="AJ793" s="357"/>
      <c r="AK793" s="357"/>
      <c r="AL793" s="357"/>
      <c r="AM793" s="357"/>
      <c r="AN793" s="357"/>
      <c r="AO793" s="357"/>
      <c r="AP793" s="357"/>
      <c r="AQ793" s="357"/>
      <c r="AR793" s="357"/>
      <c r="AS793" s="357"/>
      <c r="AT793" s="357"/>
      <c r="AU793" s="357"/>
      <c r="AV793" s="357"/>
      <c r="AW793" s="357"/>
      <c r="AX793" s="357"/>
      <c r="AY793" s="357"/>
      <c r="AZ793" s="357"/>
      <c r="BA793" s="357"/>
      <c r="BB793" s="357"/>
      <c r="BC793" s="357"/>
      <c r="BD793" s="357"/>
      <c r="BE793" s="357"/>
      <c r="BF793" s="357"/>
      <c r="BG793" s="357"/>
      <c r="BH793" s="357"/>
      <c r="BI793" s="357"/>
      <c r="BJ793" s="357"/>
      <c r="BK793" s="357"/>
      <c r="BL793" s="357"/>
      <c r="BM793" s="357"/>
      <c r="BN793" s="357"/>
      <c r="BO793" s="357"/>
      <c r="BP793" s="357"/>
      <c r="BQ793" s="357"/>
      <c r="BR793" s="357"/>
      <c r="BS793" s="357"/>
      <c r="BT793" s="357"/>
      <c r="BU793" s="357"/>
      <c r="BV793" s="357"/>
      <c r="BW793" s="357"/>
      <c r="BX793" s="357"/>
      <c r="BY793" s="357"/>
      <c r="BZ793" s="357"/>
      <c r="CA793" s="357"/>
      <c r="CB793" s="357"/>
      <c r="CC793" s="357"/>
    </row>
    <row r="794" spans="1:81" ht="24.6" customHeight="1" outlineLevel="2">
      <c r="A794" s="67"/>
      <c r="B794" s="68" t="s">
        <v>441</v>
      </c>
      <c r="C794" s="118">
        <v>2</v>
      </c>
      <c r="D794" s="72" t="s">
        <v>2</v>
      </c>
      <c r="E794" s="60"/>
      <c r="F794" s="89"/>
      <c r="G794" s="60"/>
      <c r="H794" s="89"/>
      <c r="I794" s="89"/>
      <c r="J794" s="356"/>
      <c r="K794" s="376"/>
      <c r="L794" s="118" t="s">
        <v>3116</v>
      </c>
      <c r="M794" s="118" t="s">
        <v>3116</v>
      </c>
      <c r="N794" s="357"/>
      <c r="O794" s="235" t="s">
        <v>2721</v>
      </c>
      <c r="P794" s="357"/>
      <c r="Q794" s="893"/>
      <c r="R794" s="891"/>
      <c r="S794" s="357"/>
      <c r="T794" s="357"/>
      <c r="U794" s="357"/>
      <c r="V794" s="357"/>
      <c r="W794" s="357"/>
      <c r="X794" s="357"/>
      <c r="Y794" s="357"/>
      <c r="Z794" s="357"/>
      <c r="AA794" s="357"/>
      <c r="AB794" s="357"/>
      <c r="AC794" s="357"/>
      <c r="AD794" s="357"/>
      <c r="AE794" s="357"/>
      <c r="AF794" s="357"/>
      <c r="AG794" s="357"/>
      <c r="AH794" s="357"/>
      <c r="AI794" s="357"/>
      <c r="AJ794" s="357"/>
      <c r="AK794" s="357"/>
      <c r="AL794" s="357"/>
      <c r="AM794" s="357"/>
      <c r="AN794" s="357"/>
      <c r="AO794" s="357"/>
      <c r="AP794" s="357"/>
      <c r="AQ794" s="357"/>
      <c r="AR794" s="357"/>
      <c r="AS794" s="357"/>
      <c r="AT794" s="357"/>
      <c r="AU794" s="357"/>
      <c r="AV794" s="357"/>
      <c r="AW794" s="357"/>
      <c r="AX794" s="357"/>
      <c r="AY794" s="357"/>
      <c r="AZ794" s="357"/>
      <c r="BA794" s="357"/>
      <c r="BB794" s="357"/>
      <c r="BC794" s="357"/>
      <c r="BD794" s="357"/>
      <c r="BE794" s="357"/>
      <c r="BF794" s="357"/>
      <c r="BG794" s="357"/>
      <c r="BH794" s="357"/>
      <c r="BI794" s="357"/>
      <c r="BJ794" s="357"/>
      <c r="BK794" s="357"/>
      <c r="BL794" s="357"/>
      <c r="BM794" s="357"/>
      <c r="BN794" s="357"/>
      <c r="BO794" s="357"/>
      <c r="BP794" s="357"/>
      <c r="BQ794" s="357"/>
      <c r="BR794" s="357"/>
      <c r="BS794" s="357"/>
      <c r="BT794" s="357"/>
      <c r="BU794" s="357"/>
      <c r="BV794" s="357"/>
      <c r="BW794" s="357"/>
      <c r="BX794" s="357"/>
      <c r="BY794" s="357"/>
      <c r="BZ794" s="357"/>
      <c r="CA794" s="357"/>
      <c r="CB794" s="357"/>
      <c r="CC794" s="357"/>
    </row>
    <row r="795" spans="1:81" ht="24.6" customHeight="1" outlineLevel="2">
      <c r="A795" s="67"/>
      <c r="B795" s="68" t="s">
        <v>444</v>
      </c>
      <c r="C795" s="118">
        <v>61</v>
      </c>
      <c r="D795" s="72" t="s">
        <v>2</v>
      </c>
      <c r="E795" s="60"/>
      <c r="F795" s="89"/>
      <c r="G795" s="60"/>
      <c r="H795" s="89"/>
      <c r="I795" s="89"/>
      <c r="J795" s="356"/>
      <c r="K795" s="376"/>
      <c r="L795" s="118" t="s">
        <v>3116</v>
      </c>
      <c r="M795" s="118" t="s">
        <v>3116</v>
      </c>
      <c r="N795" s="357"/>
      <c r="O795" s="235" t="s">
        <v>2727</v>
      </c>
      <c r="P795" s="357"/>
      <c r="Q795" s="893"/>
      <c r="R795" s="891"/>
      <c r="S795" s="357"/>
      <c r="T795" s="357"/>
      <c r="U795" s="357"/>
      <c r="V795" s="357"/>
      <c r="W795" s="357"/>
      <c r="X795" s="357"/>
      <c r="Y795" s="357"/>
      <c r="Z795" s="357"/>
      <c r="AA795" s="357"/>
      <c r="AB795" s="357"/>
      <c r="AC795" s="357"/>
      <c r="AD795" s="357"/>
      <c r="AE795" s="357"/>
      <c r="AF795" s="357"/>
      <c r="AG795" s="357"/>
      <c r="AH795" s="357"/>
      <c r="AI795" s="357"/>
      <c r="AJ795" s="357"/>
      <c r="AK795" s="357"/>
      <c r="AL795" s="357"/>
      <c r="AM795" s="357"/>
      <c r="AN795" s="357"/>
      <c r="AO795" s="357"/>
      <c r="AP795" s="357"/>
      <c r="AQ795" s="357"/>
      <c r="AR795" s="357"/>
      <c r="AS795" s="357"/>
      <c r="AT795" s="357"/>
      <c r="AU795" s="357"/>
      <c r="AV795" s="357"/>
      <c r="AW795" s="357"/>
      <c r="AX795" s="357"/>
      <c r="AY795" s="357"/>
      <c r="AZ795" s="357"/>
      <c r="BA795" s="357"/>
      <c r="BB795" s="357"/>
      <c r="BC795" s="357"/>
      <c r="BD795" s="357"/>
      <c r="BE795" s="357"/>
      <c r="BF795" s="357"/>
      <c r="BG795" s="357"/>
      <c r="BH795" s="357"/>
      <c r="BI795" s="357"/>
      <c r="BJ795" s="357"/>
      <c r="BK795" s="357"/>
      <c r="BL795" s="357"/>
      <c r="BM795" s="357"/>
      <c r="BN795" s="357"/>
      <c r="BO795" s="357"/>
      <c r="BP795" s="357"/>
      <c r="BQ795" s="357"/>
      <c r="BR795" s="357"/>
      <c r="BS795" s="357"/>
      <c r="BT795" s="357"/>
      <c r="BU795" s="357"/>
      <c r="BV795" s="357"/>
      <c r="BW795" s="357"/>
      <c r="BX795" s="357"/>
      <c r="BY795" s="357"/>
      <c r="BZ795" s="357"/>
      <c r="CA795" s="357"/>
      <c r="CB795" s="357"/>
      <c r="CC795" s="357"/>
    </row>
    <row r="796" spans="1:81" ht="24.6" customHeight="1" outlineLevel="2">
      <c r="A796" s="67"/>
      <c r="B796" s="68" t="s">
        <v>443</v>
      </c>
      <c r="C796" s="118">
        <v>52</v>
      </c>
      <c r="D796" s="72" t="s">
        <v>2</v>
      </c>
      <c r="E796" s="60"/>
      <c r="F796" s="89"/>
      <c r="G796" s="60"/>
      <c r="H796" s="89"/>
      <c r="I796" s="89"/>
      <c r="J796" s="356"/>
      <c r="K796" s="376"/>
      <c r="L796" s="118" t="s">
        <v>3116</v>
      </c>
      <c r="M796" s="118" t="s">
        <v>3116</v>
      </c>
      <c r="N796" s="357"/>
      <c r="O796" s="235" t="s">
        <v>2722</v>
      </c>
      <c r="P796" s="357"/>
      <c r="Q796" s="893"/>
      <c r="R796" s="891"/>
      <c r="S796" s="357"/>
      <c r="T796" s="357"/>
      <c r="U796" s="357"/>
      <c r="V796" s="357"/>
      <c r="W796" s="357"/>
      <c r="X796" s="357"/>
      <c r="Y796" s="357"/>
      <c r="Z796" s="357"/>
      <c r="AA796" s="357"/>
      <c r="AB796" s="357"/>
      <c r="AC796" s="357"/>
      <c r="AD796" s="357"/>
      <c r="AE796" s="357"/>
      <c r="AF796" s="357"/>
      <c r="AG796" s="357"/>
      <c r="AH796" s="357"/>
      <c r="AI796" s="357"/>
      <c r="AJ796" s="357"/>
      <c r="AK796" s="357"/>
      <c r="AL796" s="357"/>
      <c r="AM796" s="357"/>
      <c r="AN796" s="357"/>
      <c r="AO796" s="357"/>
      <c r="AP796" s="357"/>
      <c r="AQ796" s="357"/>
      <c r="AR796" s="357"/>
      <c r="AS796" s="357"/>
      <c r="AT796" s="357"/>
      <c r="AU796" s="357"/>
      <c r="AV796" s="357"/>
      <c r="AW796" s="357"/>
      <c r="AX796" s="357"/>
      <c r="AY796" s="357"/>
      <c r="AZ796" s="357"/>
      <c r="BA796" s="357"/>
      <c r="BB796" s="357"/>
      <c r="BC796" s="357"/>
      <c r="BD796" s="357"/>
      <c r="BE796" s="357"/>
      <c r="BF796" s="357"/>
      <c r="BG796" s="357"/>
      <c r="BH796" s="357"/>
      <c r="BI796" s="357"/>
      <c r="BJ796" s="357"/>
      <c r="BK796" s="357"/>
      <c r="BL796" s="357"/>
      <c r="BM796" s="357"/>
      <c r="BN796" s="357"/>
      <c r="BO796" s="357"/>
      <c r="BP796" s="357"/>
      <c r="BQ796" s="357"/>
      <c r="BR796" s="357"/>
      <c r="BS796" s="357"/>
      <c r="BT796" s="357"/>
      <c r="BU796" s="357"/>
      <c r="BV796" s="357"/>
      <c r="BW796" s="357"/>
      <c r="BX796" s="357"/>
      <c r="BY796" s="357"/>
      <c r="BZ796" s="357"/>
      <c r="CA796" s="357"/>
      <c r="CB796" s="357"/>
      <c r="CC796" s="357"/>
    </row>
    <row r="797" spans="1:81" ht="24.6" customHeight="1" outlineLevel="2">
      <c r="A797" s="67"/>
      <c r="B797" s="68" t="s">
        <v>442</v>
      </c>
      <c r="C797" s="118">
        <v>21</v>
      </c>
      <c r="D797" s="72" t="s">
        <v>2</v>
      </c>
      <c r="E797" s="60"/>
      <c r="F797" s="89"/>
      <c r="G797" s="60"/>
      <c r="H797" s="89"/>
      <c r="I797" s="89"/>
      <c r="J797" s="356"/>
      <c r="K797" s="376"/>
      <c r="L797" s="118" t="s">
        <v>3117</v>
      </c>
      <c r="M797" s="118" t="s">
        <v>3117</v>
      </c>
      <c r="N797" s="357"/>
      <c r="O797" s="235" t="s">
        <v>2723</v>
      </c>
      <c r="P797" s="357"/>
      <c r="Q797" s="893"/>
      <c r="R797" s="891"/>
      <c r="S797" s="357"/>
      <c r="T797" s="357"/>
      <c r="U797" s="357"/>
      <c r="V797" s="357"/>
      <c r="W797" s="357"/>
      <c r="X797" s="357"/>
      <c r="Y797" s="357"/>
      <c r="Z797" s="357"/>
      <c r="AA797" s="357"/>
      <c r="AB797" s="357"/>
      <c r="AC797" s="357"/>
      <c r="AD797" s="357"/>
      <c r="AE797" s="357"/>
      <c r="AF797" s="357"/>
      <c r="AG797" s="357"/>
      <c r="AH797" s="357"/>
      <c r="AI797" s="357"/>
      <c r="AJ797" s="357"/>
      <c r="AK797" s="357"/>
      <c r="AL797" s="357"/>
      <c r="AM797" s="357"/>
      <c r="AN797" s="357"/>
      <c r="AO797" s="357"/>
      <c r="AP797" s="357"/>
      <c r="AQ797" s="357"/>
      <c r="AR797" s="357"/>
      <c r="AS797" s="357"/>
      <c r="AT797" s="357"/>
      <c r="AU797" s="357"/>
      <c r="AV797" s="357"/>
      <c r="AW797" s="357"/>
      <c r="AX797" s="357"/>
      <c r="AY797" s="357"/>
      <c r="AZ797" s="357"/>
      <c r="BA797" s="357"/>
      <c r="BB797" s="357"/>
      <c r="BC797" s="357"/>
      <c r="BD797" s="357"/>
      <c r="BE797" s="357"/>
      <c r="BF797" s="357"/>
      <c r="BG797" s="357"/>
      <c r="BH797" s="357"/>
      <c r="BI797" s="357"/>
      <c r="BJ797" s="357"/>
      <c r="BK797" s="357"/>
      <c r="BL797" s="357"/>
      <c r="BM797" s="357"/>
      <c r="BN797" s="357"/>
      <c r="BO797" s="357"/>
      <c r="BP797" s="357"/>
      <c r="BQ797" s="357"/>
      <c r="BR797" s="357"/>
      <c r="BS797" s="357"/>
      <c r="BT797" s="357"/>
      <c r="BU797" s="357"/>
      <c r="BV797" s="357"/>
      <c r="BW797" s="357"/>
      <c r="BX797" s="357"/>
      <c r="BY797" s="357"/>
      <c r="BZ797" s="357"/>
      <c r="CA797" s="357"/>
      <c r="CB797" s="357"/>
      <c r="CC797" s="357"/>
    </row>
    <row r="798" spans="1:81" ht="24.6" customHeight="1" outlineLevel="2">
      <c r="A798" s="67"/>
      <c r="B798" s="68" t="s">
        <v>445</v>
      </c>
      <c r="C798" s="118">
        <v>20</v>
      </c>
      <c r="D798" s="72" t="s">
        <v>2</v>
      </c>
      <c r="E798" s="60"/>
      <c r="F798" s="89"/>
      <c r="G798" s="60"/>
      <c r="H798" s="89"/>
      <c r="I798" s="89"/>
      <c r="J798" s="356"/>
      <c r="K798" s="376"/>
      <c r="L798" s="118" t="s">
        <v>3117</v>
      </c>
      <c r="M798" s="118" t="s">
        <v>3117</v>
      </c>
      <c r="N798" s="357"/>
      <c r="O798" s="235" t="s">
        <v>2724</v>
      </c>
      <c r="P798" s="357"/>
      <c r="Q798" s="893"/>
      <c r="R798" s="891"/>
      <c r="S798" s="357"/>
      <c r="T798" s="357"/>
      <c r="U798" s="357"/>
      <c r="V798" s="357"/>
      <c r="W798" s="357"/>
      <c r="X798" s="357"/>
      <c r="Y798" s="357"/>
      <c r="Z798" s="357"/>
      <c r="AA798" s="357"/>
      <c r="AB798" s="357"/>
      <c r="AC798" s="357"/>
      <c r="AD798" s="357"/>
      <c r="AE798" s="357"/>
      <c r="AF798" s="357"/>
      <c r="AG798" s="357"/>
      <c r="AH798" s="357"/>
      <c r="AI798" s="357"/>
      <c r="AJ798" s="357"/>
      <c r="AK798" s="357"/>
      <c r="AL798" s="357"/>
      <c r="AM798" s="357"/>
      <c r="AN798" s="357"/>
      <c r="AO798" s="357"/>
      <c r="AP798" s="357"/>
      <c r="AQ798" s="357"/>
      <c r="AR798" s="357"/>
      <c r="AS798" s="357"/>
      <c r="AT798" s="357"/>
      <c r="AU798" s="357"/>
      <c r="AV798" s="357"/>
      <c r="AW798" s="357"/>
      <c r="AX798" s="357"/>
      <c r="AY798" s="357"/>
      <c r="AZ798" s="357"/>
      <c r="BA798" s="357"/>
      <c r="BB798" s="357"/>
      <c r="BC798" s="357"/>
      <c r="BD798" s="357"/>
      <c r="BE798" s="357"/>
      <c r="BF798" s="357"/>
      <c r="BG798" s="357"/>
      <c r="BH798" s="357"/>
      <c r="BI798" s="357"/>
      <c r="BJ798" s="357"/>
      <c r="BK798" s="357"/>
      <c r="BL798" s="357"/>
      <c r="BM798" s="357"/>
      <c r="BN798" s="357"/>
      <c r="BO798" s="357"/>
      <c r="BP798" s="357"/>
      <c r="BQ798" s="357"/>
      <c r="BR798" s="357"/>
      <c r="BS798" s="357"/>
      <c r="BT798" s="357"/>
      <c r="BU798" s="357"/>
      <c r="BV798" s="357"/>
      <c r="BW798" s="357"/>
      <c r="BX798" s="357"/>
      <c r="BY798" s="357"/>
      <c r="BZ798" s="357"/>
      <c r="CA798" s="357"/>
      <c r="CB798" s="357"/>
      <c r="CC798" s="357"/>
    </row>
    <row r="799" spans="1:81" ht="24.6" customHeight="1" outlineLevel="2">
      <c r="A799" s="67"/>
      <c r="B799" s="68" t="s">
        <v>449</v>
      </c>
      <c r="C799" s="118">
        <v>1</v>
      </c>
      <c r="D799" s="72" t="s">
        <v>1627</v>
      </c>
      <c r="E799" s="60"/>
      <c r="F799" s="89"/>
      <c r="G799" s="60"/>
      <c r="H799" s="89"/>
      <c r="I799" s="89"/>
      <c r="J799" s="356"/>
      <c r="K799" s="376"/>
      <c r="L799" s="118" t="s">
        <v>3117</v>
      </c>
      <c r="M799" s="118" t="s">
        <v>3117</v>
      </c>
      <c r="N799" s="357"/>
      <c r="O799" s="235" t="s">
        <v>2728</v>
      </c>
      <c r="P799" s="357"/>
      <c r="Q799" s="893"/>
      <c r="R799" s="891"/>
      <c r="S799" s="357"/>
      <c r="T799" s="357"/>
      <c r="U799" s="357"/>
      <c r="V799" s="357"/>
      <c r="W799" s="357"/>
      <c r="X799" s="357"/>
      <c r="Y799" s="357"/>
      <c r="Z799" s="357"/>
      <c r="AA799" s="357"/>
      <c r="AB799" s="357"/>
      <c r="AC799" s="357"/>
      <c r="AD799" s="357"/>
      <c r="AE799" s="357"/>
      <c r="AF799" s="357"/>
      <c r="AG799" s="357"/>
      <c r="AH799" s="357"/>
      <c r="AI799" s="357"/>
      <c r="AJ799" s="357"/>
      <c r="AK799" s="357"/>
      <c r="AL799" s="357"/>
      <c r="AM799" s="357"/>
      <c r="AN799" s="357"/>
      <c r="AO799" s="357"/>
      <c r="AP799" s="357"/>
      <c r="AQ799" s="357"/>
      <c r="AR799" s="357"/>
      <c r="AS799" s="357"/>
      <c r="AT799" s="357"/>
      <c r="AU799" s="357"/>
      <c r="AV799" s="357"/>
      <c r="AW799" s="357"/>
      <c r="AX799" s="357"/>
      <c r="AY799" s="357"/>
      <c r="AZ799" s="357"/>
      <c r="BA799" s="357"/>
      <c r="BB799" s="357"/>
      <c r="BC799" s="357"/>
      <c r="BD799" s="357"/>
      <c r="BE799" s="357"/>
      <c r="BF799" s="357"/>
      <c r="BG799" s="357"/>
      <c r="BH799" s="357"/>
      <c r="BI799" s="357"/>
      <c r="BJ799" s="357"/>
      <c r="BK799" s="357"/>
      <c r="BL799" s="357"/>
      <c r="BM799" s="357"/>
      <c r="BN799" s="357"/>
      <c r="BO799" s="357"/>
      <c r="BP799" s="357"/>
      <c r="BQ799" s="357"/>
      <c r="BR799" s="357"/>
      <c r="BS799" s="357"/>
      <c r="BT799" s="357"/>
      <c r="BU799" s="357"/>
      <c r="BV799" s="357"/>
      <c r="BW799" s="357"/>
      <c r="BX799" s="357"/>
      <c r="BY799" s="357"/>
      <c r="BZ799" s="357"/>
      <c r="CA799" s="357"/>
      <c r="CB799" s="357"/>
      <c r="CC799" s="357"/>
    </row>
    <row r="800" spans="1:81" ht="24.6" customHeight="1" outlineLevel="2">
      <c r="A800" s="243"/>
      <c r="B800" s="69" t="s">
        <v>71</v>
      </c>
      <c r="C800" s="70"/>
      <c r="D800" s="74"/>
      <c r="E800" s="318"/>
      <c r="F800" s="71"/>
      <c r="G800" s="318"/>
      <c r="H800" s="71"/>
      <c r="I800" s="71"/>
      <c r="J800" s="244"/>
      <c r="L800" s="148"/>
      <c r="M800" s="149"/>
      <c r="O800" s="235"/>
      <c r="Q800" s="893"/>
      <c r="R800" s="891"/>
    </row>
    <row r="801" spans="1:81" ht="24.6" customHeight="1" outlineLevel="2">
      <c r="A801" s="67"/>
      <c r="B801" s="68" t="s">
        <v>78</v>
      </c>
      <c r="C801" s="118">
        <v>2907</v>
      </c>
      <c r="D801" s="74" t="s">
        <v>14</v>
      </c>
      <c r="E801" s="60"/>
      <c r="F801" s="89"/>
      <c r="G801" s="60"/>
      <c r="H801" s="89"/>
      <c r="I801" s="89"/>
      <c r="J801" s="356"/>
      <c r="K801" s="376"/>
      <c r="L801" s="118" t="s">
        <v>3117</v>
      </c>
      <c r="M801" s="118" t="e">
        <f>VLOOKUP($O801,#REF!,7,FALSE)</f>
        <v>#REF!</v>
      </c>
      <c r="N801" s="357"/>
      <c r="O801" s="235" t="s">
        <v>2726</v>
      </c>
      <c r="P801" s="357"/>
      <c r="Q801" s="893"/>
      <c r="R801" s="891"/>
      <c r="S801" s="357"/>
      <c r="T801" s="357"/>
      <c r="U801" s="357"/>
      <c r="V801" s="357"/>
      <c r="W801" s="357"/>
      <c r="X801" s="357"/>
      <c r="Y801" s="357"/>
      <c r="Z801" s="357"/>
      <c r="AA801" s="357"/>
      <c r="AB801" s="357"/>
      <c r="AC801" s="357"/>
      <c r="AD801" s="357"/>
      <c r="AE801" s="357"/>
      <c r="AF801" s="357"/>
      <c r="AG801" s="357"/>
      <c r="AH801" s="357"/>
      <c r="AI801" s="357"/>
      <c r="AJ801" s="357"/>
      <c r="AK801" s="357"/>
      <c r="AL801" s="357"/>
      <c r="AM801" s="357"/>
      <c r="AN801" s="357"/>
      <c r="AO801" s="357"/>
      <c r="AP801" s="357"/>
      <c r="AQ801" s="357"/>
      <c r="AR801" s="357"/>
      <c r="AS801" s="357"/>
      <c r="AT801" s="357"/>
      <c r="AU801" s="357"/>
      <c r="AV801" s="357"/>
      <c r="AW801" s="357"/>
      <c r="AX801" s="357"/>
      <c r="AY801" s="357"/>
      <c r="AZ801" s="357"/>
      <c r="BA801" s="357"/>
      <c r="BB801" s="357"/>
      <c r="BC801" s="357"/>
      <c r="BD801" s="357"/>
      <c r="BE801" s="357"/>
      <c r="BF801" s="357"/>
      <c r="BG801" s="357"/>
      <c r="BH801" s="357"/>
      <c r="BI801" s="357"/>
      <c r="BJ801" s="357"/>
      <c r="BK801" s="357"/>
      <c r="BL801" s="357"/>
      <c r="BM801" s="357"/>
      <c r="BN801" s="357"/>
      <c r="BO801" s="357"/>
      <c r="BP801" s="357"/>
      <c r="BQ801" s="357"/>
      <c r="BR801" s="357"/>
      <c r="BS801" s="357"/>
      <c r="BT801" s="357"/>
      <c r="BU801" s="357"/>
      <c r="BV801" s="357"/>
      <c r="BW801" s="357"/>
      <c r="BX801" s="357"/>
      <c r="BY801" s="357"/>
      <c r="BZ801" s="357"/>
      <c r="CA801" s="357"/>
      <c r="CB801" s="357"/>
      <c r="CC801" s="357"/>
    </row>
    <row r="802" spans="1:81" ht="24.6" customHeight="1" outlineLevel="2">
      <c r="A802" s="67"/>
      <c r="B802" s="68" t="s">
        <v>1705</v>
      </c>
      <c r="C802" s="118">
        <v>1</v>
      </c>
      <c r="D802" s="72" t="s">
        <v>1627</v>
      </c>
      <c r="E802" s="319"/>
      <c r="F802" s="89"/>
      <c r="G802" s="319"/>
      <c r="H802" s="89"/>
      <c r="I802" s="66"/>
      <c r="J802" s="222"/>
      <c r="L802" s="90" t="s">
        <v>3083</v>
      </c>
      <c r="M802" s="90" t="s">
        <v>3082</v>
      </c>
      <c r="O802" s="235"/>
      <c r="Q802" s="893"/>
      <c r="R802" s="891"/>
    </row>
    <row r="803" spans="1:81" ht="24.6" customHeight="1" outlineLevel="2">
      <c r="A803" s="67"/>
      <c r="B803" s="69" t="s">
        <v>59</v>
      </c>
      <c r="C803" s="70"/>
      <c r="D803" s="74"/>
      <c r="E803" s="318"/>
      <c r="F803" s="71"/>
      <c r="G803" s="318"/>
      <c r="H803" s="71"/>
      <c r="I803" s="58"/>
      <c r="J803" s="222"/>
      <c r="K803" s="357"/>
      <c r="L803" s="90"/>
      <c r="M803" s="90"/>
      <c r="N803" s="357"/>
      <c r="O803" s="235"/>
      <c r="P803" s="357"/>
      <c r="Q803" s="893"/>
      <c r="R803" s="891"/>
      <c r="S803" s="357"/>
      <c r="T803" s="357"/>
      <c r="U803" s="357"/>
      <c r="V803" s="357"/>
      <c r="W803" s="357"/>
      <c r="X803" s="357"/>
      <c r="Y803" s="357"/>
      <c r="Z803" s="357"/>
      <c r="AA803" s="357"/>
      <c r="AB803" s="357"/>
      <c r="AC803" s="357"/>
      <c r="AD803" s="357"/>
      <c r="AE803" s="357"/>
      <c r="AF803" s="357"/>
      <c r="AG803" s="357"/>
      <c r="AH803" s="357"/>
      <c r="AI803" s="357"/>
      <c r="AJ803" s="357"/>
      <c r="AK803" s="357"/>
      <c r="AL803" s="357"/>
      <c r="AM803" s="357"/>
      <c r="AN803" s="357"/>
      <c r="AO803" s="357"/>
      <c r="AP803" s="357"/>
      <c r="AQ803" s="357"/>
      <c r="AR803" s="357"/>
      <c r="AS803" s="357"/>
      <c r="AT803" s="357"/>
      <c r="AU803" s="357"/>
      <c r="AV803" s="357"/>
      <c r="AW803" s="357"/>
      <c r="AX803" s="357"/>
      <c r="AY803" s="357"/>
      <c r="AZ803" s="357"/>
      <c r="BA803" s="357"/>
      <c r="BB803" s="357"/>
      <c r="BC803" s="357"/>
      <c r="BD803" s="357"/>
      <c r="BE803" s="357"/>
      <c r="BF803" s="357"/>
      <c r="BG803" s="357"/>
      <c r="BH803" s="357"/>
      <c r="BI803" s="357"/>
      <c r="BJ803" s="357"/>
      <c r="BK803" s="357"/>
      <c r="BL803" s="357"/>
      <c r="BM803" s="357"/>
      <c r="BN803" s="357"/>
      <c r="BO803" s="357"/>
      <c r="BP803" s="357"/>
      <c r="BQ803" s="357"/>
      <c r="BR803" s="357"/>
      <c r="BS803" s="357"/>
      <c r="BT803" s="357"/>
      <c r="BU803" s="357"/>
      <c r="BV803" s="357"/>
      <c r="BW803" s="357"/>
      <c r="BX803" s="357"/>
      <c r="BY803" s="357"/>
      <c r="BZ803" s="357"/>
      <c r="CA803" s="357"/>
      <c r="CB803" s="357"/>
      <c r="CC803" s="357"/>
    </row>
    <row r="804" spans="1:81" ht="24.6" customHeight="1" outlineLevel="2">
      <c r="A804" s="67"/>
      <c r="B804" s="237" t="s">
        <v>366</v>
      </c>
      <c r="C804" s="118">
        <v>2907</v>
      </c>
      <c r="D804" s="74" t="s">
        <v>14</v>
      </c>
      <c r="E804" s="60"/>
      <c r="F804" s="89"/>
      <c r="G804" s="60"/>
      <c r="H804" s="89"/>
      <c r="I804" s="89"/>
      <c r="J804" s="356"/>
      <c r="K804" s="376"/>
      <c r="L804" s="118" t="s">
        <v>3117</v>
      </c>
      <c r="M804" s="118" t="e">
        <f>VLOOKUP($O804,#REF!,7,FALSE)</f>
        <v>#REF!</v>
      </c>
      <c r="O804" s="235" t="s">
        <v>2649</v>
      </c>
      <c r="Q804" s="893"/>
      <c r="R804" s="891"/>
    </row>
    <row r="805" spans="1:81" ht="24.6" customHeight="1" outlineLevel="2">
      <c r="A805" s="67"/>
      <c r="B805" s="68" t="s">
        <v>1706</v>
      </c>
      <c r="C805" s="118">
        <v>1</v>
      </c>
      <c r="D805" s="72" t="s">
        <v>1627</v>
      </c>
      <c r="E805" s="319"/>
      <c r="F805" s="89"/>
      <c r="G805" s="319"/>
      <c r="H805" s="89"/>
      <c r="I805" s="66"/>
      <c r="J805" s="222"/>
      <c r="L805" s="90" t="s">
        <v>3083</v>
      </c>
      <c r="M805" s="90" t="s">
        <v>3082</v>
      </c>
      <c r="O805" s="235"/>
      <c r="Q805" s="893"/>
      <c r="R805" s="891"/>
    </row>
    <row r="806" spans="1:81" ht="24.6" customHeight="1" outlineLevel="1">
      <c r="A806" s="608"/>
      <c r="B806" s="609" t="s">
        <v>195</v>
      </c>
      <c r="C806" s="544"/>
      <c r="D806" s="610"/>
      <c r="E806" s="611"/>
      <c r="F806" s="612"/>
      <c r="G806" s="611"/>
      <c r="H806" s="612"/>
      <c r="I806" s="612"/>
      <c r="J806" s="613"/>
      <c r="K806" s="357"/>
      <c r="L806" s="614"/>
      <c r="M806" s="615"/>
      <c r="N806" s="357"/>
      <c r="O806" s="616"/>
      <c r="P806" s="357"/>
      <c r="Q806" s="893"/>
      <c r="R806" s="891"/>
      <c r="S806" s="357"/>
      <c r="T806" s="357"/>
      <c r="U806" s="357"/>
      <c r="V806" s="357"/>
      <c r="W806" s="357"/>
      <c r="X806" s="357"/>
      <c r="Y806" s="357"/>
      <c r="Z806" s="357"/>
      <c r="AA806" s="357"/>
      <c r="AB806" s="357"/>
      <c r="AC806" s="357"/>
      <c r="AD806" s="357"/>
      <c r="AE806" s="357"/>
      <c r="AF806" s="357"/>
      <c r="AG806" s="357"/>
      <c r="AH806" s="357"/>
      <c r="AI806" s="357"/>
      <c r="AJ806" s="357"/>
      <c r="AK806" s="357"/>
      <c r="AL806" s="357"/>
      <c r="AM806" s="357"/>
      <c r="AN806" s="357"/>
      <c r="AO806" s="357"/>
      <c r="AP806" s="357"/>
      <c r="AQ806" s="357"/>
      <c r="AR806" s="357"/>
      <c r="AS806" s="357"/>
      <c r="AT806" s="357"/>
      <c r="AU806" s="357"/>
      <c r="AV806" s="357"/>
      <c r="AW806" s="357"/>
      <c r="AX806" s="357"/>
      <c r="AY806" s="357"/>
      <c r="AZ806" s="357"/>
      <c r="BA806" s="357"/>
      <c r="BB806" s="357"/>
      <c r="BC806" s="357"/>
      <c r="BD806" s="357"/>
      <c r="BE806" s="357"/>
      <c r="BF806" s="357"/>
      <c r="BG806" s="357"/>
      <c r="BH806" s="357"/>
      <c r="BI806" s="357"/>
      <c r="BJ806" s="357"/>
      <c r="BK806" s="357"/>
      <c r="BL806" s="357"/>
      <c r="BM806" s="357"/>
      <c r="BN806" s="357"/>
      <c r="BO806" s="357"/>
      <c r="BP806" s="357"/>
      <c r="BQ806" s="357"/>
      <c r="BR806" s="357"/>
      <c r="BS806" s="357"/>
      <c r="BT806" s="357"/>
      <c r="BU806" s="357"/>
      <c r="BV806" s="357"/>
      <c r="BW806" s="357"/>
      <c r="BX806" s="357"/>
      <c r="BY806" s="357"/>
      <c r="BZ806" s="357"/>
      <c r="CA806" s="357"/>
      <c r="CB806" s="357"/>
      <c r="CC806" s="357"/>
    </row>
    <row r="807" spans="1:81" ht="24.6" customHeight="1" outlineLevel="1">
      <c r="A807" s="227">
        <v>8.3000000000000007</v>
      </c>
      <c r="B807" s="228" t="s">
        <v>447</v>
      </c>
      <c r="C807" s="127"/>
      <c r="D807" s="245"/>
      <c r="E807" s="320"/>
      <c r="F807" s="125"/>
      <c r="G807" s="317"/>
      <c r="H807" s="125"/>
      <c r="I807" s="125"/>
      <c r="J807" s="218"/>
      <c r="L807" s="124"/>
      <c r="M807" s="226"/>
      <c r="O807" s="206"/>
      <c r="Q807" s="893"/>
      <c r="R807" s="891"/>
    </row>
    <row r="808" spans="1:81" ht="24.6" customHeight="1" outlineLevel="2">
      <c r="A808" s="67"/>
      <c r="B808" s="68" t="s">
        <v>440</v>
      </c>
      <c r="C808" s="118">
        <v>2</v>
      </c>
      <c r="D808" s="72" t="s">
        <v>2</v>
      </c>
      <c r="E808" s="60"/>
      <c r="F808" s="89"/>
      <c r="G808" s="60"/>
      <c r="H808" s="89"/>
      <c r="I808" s="89"/>
      <c r="J808" s="356"/>
      <c r="K808" s="376"/>
      <c r="L808" s="118" t="s">
        <v>3117</v>
      </c>
      <c r="M808" s="118" t="s">
        <v>3117</v>
      </c>
      <c r="N808" s="357"/>
      <c r="O808" s="205" t="s">
        <v>2720</v>
      </c>
      <c r="P808" s="357"/>
      <c r="Q808" s="893"/>
      <c r="R808" s="891"/>
      <c r="S808" s="357"/>
      <c r="T808" s="357"/>
      <c r="U808" s="357"/>
      <c r="V808" s="357"/>
      <c r="W808" s="357"/>
      <c r="X808" s="357"/>
      <c r="Y808" s="357"/>
      <c r="Z808" s="357"/>
      <c r="AA808" s="357"/>
      <c r="AB808" s="357"/>
      <c r="AC808" s="357"/>
      <c r="AD808" s="357"/>
      <c r="AE808" s="357"/>
      <c r="AF808" s="357"/>
      <c r="AG808" s="357"/>
      <c r="AH808" s="357"/>
      <c r="AI808" s="357"/>
      <c r="AJ808" s="357"/>
      <c r="AK808" s="357"/>
      <c r="AL808" s="357"/>
      <c r="AM808" s="357"/>
      <c r="AN808" s="357"/>
      <c r="AO808" s="357"/>
      <c r="AP808" s="357"/>
      <c r="AQ808" s="357"/>
      <c r="AR808" s="357"/>
      <c r="AS808" s="357"/>
      <c r="AT808" s="357"/>
      <c r="AU808" s="357"/>
      <c r="AV808" s="357"/>
      <c r="AW808" s="357"/>
      <c r="AX808" s="357"/>
      <c r="AY808" s="357"/>
      <c r="AZ808" s="357"/>
      <c r="BA808" s="357"/>
      <c r="BB808" s="357"/>
      <c r="BC808" s="357"/>
      <c r="BD808" s="357"/>
      <c r="BE808" s="357"/>
      <c r="BF808" s="357"/>
      <c r="BG808" s="357"/>
      <c r="BH808" s="357"/>
      <c r="BI808" s="357"/>
      <c r="BJ808" s="357"/>
      <c r="BK808" s="357"/>
      <c r="BL808" s="357"/>
      <c r="BM808" s="357"/>
      <c r="BN808" s="357"/>
      <c r="BO808" s="357"/>
      <c r="BP808" s="357"/>
      <c r="BQ808" s="357"/>
      <c r="BR808" s="357"/>
      <c r="BS808" s="357"/>
      <c r="BT808" s="357"/>
      <c r="BU808" s="357"/>
      <c r="BV808" s="357"/>
      <c r="BW808" s="357"/>
      <c r="BX808" s="357"/>
      <c r="BY808" s="357"/>
      <c r="BZ808" s="357"/>
      <c r="CA808" s="357"/>
      <c r="CB808" s="357"/>
      <c r="CC808" s="357"/>
    </row>
    <row r="809" spans="1:81" ht="24.6" customHeight="1" outlineLevel="2">
      <c r="A809" s="67"/>
      <c r="B809" s="68" t="s">
        <v>441</v>
      </c>
      <c r="C809" s="118">
        <v>2</v>
      </c>
      <c r="D809" s="72" t="s">
        <v>2</v>
      </c>
      <c r="E809" s="60"/>
      <c r="F809" s="89"/>
      <c r="G809" s="60"/>
      <c r="H809" s="89"/>
      <c r="I809" s="89"/>
      <c r="J809" s="356"/>
      <c r="K809" s="376"/>
      <c r="L809" s="118" t="s">
        <v>3117</v>
      </c>
      <c r="M809" s="118" t="s">
        <v>3117</v>
      </c>
      <c r="N809" s="357"/>
      <c r="O809" s="205" t="s">
        <v>2721</v>
      </c>
      <c r="P809" s="357"/>
      <c r="Q809" s="893"/>
      <c r="R809" s="891"/>
      <c r="S809" s="357"/>
      <c r="T809" s="357"/>
      <c r="U809" s="357"/>
      <c r="V809" s="357"/>
      <c r="W809" s="357"/>
      <c r="X809" s="357"/>
      <c r="Y809" s="357"/>
      <c r="Z809" s="357"/>
      <c r="AA809" s="357"/>
      <c r="AB809" s="357"/>
      <c r="AC809" s="357"/>
      <c r="AD809" s="357"/>
      <c r="AE809" s="357"/>
      <c r="AF809" s="357"/>
      <c r="AG809" s="357"/>
      <c r="AH809" s="357"/>
      <c r="AI809" s="357"/>
      <c r="AJ809" s="357"/>
      <c r="AK809" s="357"/>
      <c r="AL809" s="357"/>
      <c r="AM809" s="357"/>
      <c r="AN809" s="357"/>
      <c r="AO809" s="357"/>
      <c r="AP809" s="357"/>
      <c r="AQ809" s="357"/>
      <c r="AR809" s="357"/>
      <c r="AS809" s="357"/>
      <c r="AT809" s="357"/>
      <c r="AU809" s="357"/>
      <c r="AV809" s="357"/>
      <c r="AW809" s="357"/>
      <c r="AX809" s="357"/>
      <c r="AY809" s="357"/>
      <c r="AZ809" s="357"/>
      <c r="BA809" s="357"/>
      <c r="BB809" s="357"/>
      <c r="BC809" s="357"/>
      <c r="BD809" s="357"/>
      <c r="BE809" s="357"/>
      <c r="BF809" s="357"/>
      <c r="BG809" s="357"/>
      <c r="BH809" s="357"/>
      <c r="BI809" s="357"/>
      <c r="BJ809" s="357"/>
      <c r="BK809" s="357"/>
      <c r="BL809" s="357"/>
      <c r="BM809" s="357"/>
      <c r="BN809" s="357"/>
      <c r="BO809" s="357"/>
      <c r="BP809" s="357"/>
      <c r="BQ809" s="357"/>
      <c r="BR809" s="357"/>
      <c r="BS809" s="357"/>
      <c r="BT809" s="357"/>
      <c r="BU809" s="357"/>
      <c r="BV809" s="357"/>
      <c r="BW809" s="357"/>
      <c r="BX809" s="357"/>
      <c r="BY809" s="357"/>
      <c r="BZ809" s="357"/>
      <c r="CA809" s="357"/>
      <c r="CB809" s="357"/>
      <c r="CC809" s="357"/>
    </row>
    <row r="810" spans="1:81" ht="24.6" customHeight="1" outlineLevel="2">
      <c r="A810" s="67"/>
      <c r="B810" s="68" t="s">
        <v>444</v>
      </c>
      <c r="C810" s="118">
        <v>56</v>
      </c>
      <c r="D810" s="72" t="s">
        <v>2</v>
      </c>
      <c r="E810" s="60"/>
      <c r="F810" s="89"/>
      <c r="G810" s="60"/>
      <c r="H810" s="89"/>
      <c r="I810" s="89"/>
      <c r="J810" s="356"/>
      <c r="K810" s="376"/>
      <c r="L810" s="118" t="s">
        <v>3117</v>
      </c>
      <c r="M810" s="118" t="s">
        <v>3117</v>
      </c>
      <c r="N810" s="357"/>
      <c r="O810" s="205" t="s">
        <v>2727</v>
      </c>
      <c r="P810" s="357"/>
      <c r="Q810" s="893"/>
      <c r="R810" s="891"/>
      <c r="S810" s="357"/>
      <c r="T810" s="357"/>
      <c r="U810" s="357"/>
      <c r="V810" s="357"/>
      <c r="W810" s="357"/>
      <c r="X810" s="357"/>
      <c r="Y810" s="357"/>
      <c r="Z810" s="357"/>
      <c r="AA810" s="357"/>
      <c r="AB810" s="357"/>
      <c r="AC810" s="357"/>
      <c r="AD810" s="357"/>
      <c r="AE810" s="357"/>
      <c r="AF810" s="357"/>
      <c r="AG810" s="357"/>
      <c r="AH810" s="357"/>
      <c r="AI810" s="357"/>
      <c r="AJ810" s="357"/>
      <c r="AK810" s="357"/>
      <c r="AL810" s="357"/>
      <c r="AM810" s="357"/>
      <c r="AN810" s="357"/>
      <c r="AO810" s="357"/>
      <c r="AP810" s="357"/>
      <c r="AQ810" s="357"/>
      <c r="AR810" s="357"/>
      <c r="AS810" s="357"/>
      <c r="AT810" s="357"/>
      <c r="AU810" s="357"/>
      <c r="AV810" s="357"/>
      <c r="AW810" s="357"/>
      <c r="AX810" s="357"/>
      <c r="AY810" s="357"/>
      <c r="AZ810" s="357"/>
      <c r="BA810" s="357"/>
      <c r="BB810" s="357"/>
      <c r="BC810" s="357"/>
      <c r="BD810" s="357"/>
      <c r="BE810" s="357"/>
      <c r="BF810" s="357"/>
      <c r="BG810" s="357"/>
      <c r="BH810" s="357"/>
      <c r="BI810" s="357"/>
      <c r="BJ810" s="357"/>
      <c r="BK810" s="357"/>
      <c r="BL810" s="357"/>
      <c r="BM810" s="357"/>
      <c r="BN810" s="357"/>
      <c r="BO810" s="357"/>
      <c r="BP810" s="357"/>
      <c r="BQ810" s="357"/>
      <c r="BR810" s="357"/>
      <c r="BS810" s="357"/>
      <c r="BT810" s="357"/>
      <c r="BU810" s="357"/>
      <c r="BV810" s="357"/>
      <c r="BW810" s="357"/>
      <c r="BX810" s="357"/>
      <c r="BY810" s="357"/>
      <c r="BZ810" s="357"/>
      <c r="CA810" s="357"/>
      <c r="CB810" s="357"/>
      <c r="CC810" s="357"/>
    </row>
    <row r="811" spans="1:81" ht="24.6" customHeight="1" outlineLevel="2">
      <c r="A811" s="67"/>
      <c r="B811" s="68" t="s">
        <v>443</v>
      </c>
      <c r="C811" s="118">
        <v>47</v>
      </c>
      <c r="D811" s="72" t="s">
        <v>2</v>
      </c>
      <c r="E811" s="60"/>
      <c r="F811" s="89"/>
      <c r="G811" s="60"/>
      <c r="H811" s="89"/>
      <c r="I811" s="89"/>
      <c r="J811" s="356"/>
      <c r="K811" s="376"/>
      <c r="L811" s="118" t="s">
        <v>3117</v>
      </c>
      <c r="M811" s="118" t="s">
        <v>3117</v>
      </c>
      <c r="N811" s="357"/>
      <c r="O811" s="205" t="s">
        <v>2722</v>
      </c>
      <c r="P811" s="357"/>
      <c r="Q811" s="893"/>
      <c r="R811" s="891"/>
      <c r="S811" s="357"/>
      <c r="T811" s="357"/>
      <c r="U811" s="357"/>
      <c r="V811" s="357"/>
      <c r="W811" s="357"/>
      <c r="X811" s="357"/>
      <c r="Y811" s="357"/>
      <c r="Z811" s="357"/>
      <c r="AA811" s="357"/>
      <c r="AB811" s="357"/>
      <c r="AC811" s="357"/>
      <c r="AD811" s="357"/>
      <c r="AE811" s="357"/>
      <c r="AF811" s="357"/>
      <c r="AG811" s="357"/>
      <c r="AH811" s="357"/>
      <c r="AI811" s="357"/>
      <c r="AJ811" s="357"/>
      <c r="AK811" s="357"/>
      <c r="AL811" s="357"/>
      <c r="AM811" s="357"/>
      <c r="AN811" s="357"/>
      <c r="AO811" s="357"/>
      <c r="AP811" s="357"/>
      <c r="AQ811" s="357"/>
      <c r="AR811" s="357"/>
      <c r="AS811" s="357"/>
      <c r="AT811" s="357"/>
      <c r="AU811" s="357"/>
      <c r="AV811" s="357"/>
      <c r="AW811" s="357"/>
      <c r="AX811" s="357"/>
      <c r="AY811" s="357"/>
      <c r="AZ811" s="357"/>
      <c r="BA811" s="357"/>
      <c r="BB811" s="357"/>
      <c r="BC811" s="357"/>
      <c r="BD811" s="357"/>
      <c r="BE811" s="357"/>
      <c r="BF811" s="357"/>
      <c r="BG811" s="357"/>
      <c r="BH811" s="357"/>
      <c r="BI811" s="357"/>
      <c r="BJ811" s="357"/>
      <c r="BK811" s="357"/>
      <c r="BL811" s="357"/>
      <c r="BM811" s="357"/>
      <c r="BN811" s="357"/>
      <c r="BO811" s="357"/>
      <c r="BP811" s="357"/>
      <c r="BQ811" s="357"/>
      <c r="BR811" s="357"/>
      <c r="BS811" s="357"/>
      <c r="BT811" s="357"/>
      <c r="BU811" s="357"/>
      <c r="BV811" s="357"/>
      <c r="BW811" s="357"/>
      <c r="BX811" s="357"/>
      <c r="BY811" s="357"/>
      <c r="BZ811" s="357"/>
      <c r="CA811" s="357"/>
      <c r="CB811" s="357"/>
      <c r="CC811" s="357"/>
    </row>
    <row r="812" spans="1:81" ht="24.6" customHeight="1" outlineLevel="2">
      <c r="A812" s="67"/>
      <c r="B812" s="68" t="s">
        <v>442</v>
      </c>
      <c r="C812" s="118">
        <v>19</v>
      </c>
      <c r="D812" s="72" t="s">
        <v>2</v>
      </c>
      <c r="E812" s="60"/>
      <c r="F812" s="89"/>
      <c r="G812" s="60"/>
      <c r="H812" s="89"/>
      <c r="I812" s="89"/>
      <c r="J812" s="356"/>
      <c r="K812" s="376"/>
      <c r="L812" s="118" t="s">
        <v>3117</v>
      </c>
      <c r="M812" s="118" t="s">
        <v>3117</v>
      </c>
      <c r="N812" s="357"/>
      <c r="O812" s="205" t="s">
        <v>2723</v>
      </c>
      <c r="P812" s="357"/>
      <c r="Q812" s="893"/>
      <c r="R812" s="891"/>
      <c r="S812" s="357"/>
      <c r="T812" s="357"/>
      <c r="U812" s="357"/>
      <c r="V812" s="357"/>
      <c r="W812" s="357"/>
      <c r="X812" s="357"/>
      <c r="Y812" s="357"/>
      <c r="Z812" s="357"/>
      <c r="AA812" s="357"/>
      <c r="AB812" s="357"/>
      <c r="AC812" s="357"/>
      <c r="AD812" s="357"/>
      <c r="AE812" s="357"/>
      <c r="AF812" s="357"/>
      <c r="AG812" s="357"/>
      <c r="AH812" s="357"/>
      <c r="AI812" s="357"/>
      <c r="AJ812" s="357"/>
      <c r="AK812" s="357"/>
      <c r="AL812" s="357"/>
      <c r="AM812" s="357"/>
      <c r="AN812" s="357"/>
      <c r="AO812" s="357"/>
      <c r="AP812" s="357"/>
      <c r="AQ812" s="357"/>
      <c r="AR812" s="357"/>
      <c r="AS812" s="357"/>
      <c r="AT812" s="357"/>
      <c r="AU812" s="357"/>
      <c r="AV812" s="357"/>
      <c r="AW812" s="357"/>
      <c r="AX812" s="357"/>
      <c r="AY812" s="357"/>
      <c r="AZ812" s="357"/>
      <c r="BA812" s="357"/>
      <c r="BB812" s="357"/>
      <c r="BC812" s="357"/>
      <c r="BD812" s="357"/>
      <c r="BE812" s="357"/>
      <c r="BF812" s="357"/>
      <c r="BG812" s="357"/>
      <c r="BH812" s="357"/>
      <c r="BI812" s="357"/>
      <c r="BJ812" s="357"/>
      <c r="BK812" s="357"/>
      <c r="BL812" s="357"/>
      <c r="BM812" s="357"/>
      <c r="BN812" s="357"/>
      <c r="BO812" s="357"/>
      <c r="BP812" s="357"/>
      <c r="BQ812" s="357"/>
      <c r="BR812" s="357"/>
      <c r="BS812" s="357"/>
      <c r="BT812" s="357"/>
      <c r="BU812" s="357"/>
      <c r="BV812" s="357"/>
      <c r="BW812" s="357"/>
      <c r="BX812" s="357"/>
      <c r="BY812" s="357"/>
      <c r="BZ812" s="357"/>
      <c r="CA812" s="357"/>
      <c r="CB812" s="357"/>
      <c r="CC812" s="357"/>
    </row>
    <row r="813" spans="1:81" ht="24.6" customHeight="1" outlineLevel="2">
      <c r="A813" s="67"/>
      <c r="B813" s="68" t="s">
        <v>445</v>
      </c>
      <c r="C813" s="118">
        <v>18</v>
      </c>
      <c r="D813" s="72" t="s">
        <v>2</v>
      </c>
      <c r="E813" s="60"/>
      <c r="F813" s="89"/>
      <c r="G813" s="60"/>
      <c r="H813" s="89"/>
      <c r="I813" s="89"/>
      <c r="J813" s="356"/>
      <c r="K813" s="376"/>
      <c r="L813" s="118" t="s">
        <v>3117</v>
      </c>
      <c r="M813" s="118" t="s">
        <v>3117</v>
      </c>
      <c r="N813" s="357"/>
      <c r="O813" s="205" t="s">
        <v>2724</v>
      </c>
      <c r="P813" s="357"/>
      <c r="Q813" s="893"/>
      <c r="R813" s="891"/>
      <c r="S813" s="357"/>
      <c r="T813" s="357"/>
      <c r="U813" s="357"/>
      <c r="V813" s="357"/>
      <c r="W813" s="357"/>
      <c r="X813" s="357"/>
      <c r="Y813" s="357"/>
      <c r="Z813" s="357"/>
      <c r="AA813" s="357"/>
      <c r="AB813" s="357"/>
      <c r="AC813" s="357"/>
      <c r="AD813" s="357"/>
      <c r="AE813" s="357"/>
      <c r="AF813" s="357"/>
      <c r="AG813" s="357"/>
      <c r="AH813" s="357"/>
      <c r="AI813" s="357"/>
      <c r="AJ813" s="357"/>
      <c r="AK813" s="357"/>
      <c r="AL813" s="357"/>
      <c r="AM813" s="357"/>
      <c r="AN813" s="357"/>
      <c r="AO813" s="357"/>
      <c r="AP813" s="357"/>
      <c r="AQ813" s="357"/>
      <c r="AR813" s="357"/>
      <c r="AS813" s="357"/>
      <c r="AT813" s="357"/>
      <c r="AU813" s="357"/>
      <c r="AV813" s="357"/>
      <c r="AW813" s="357"/>
      <c r="AX813" s="357"/>
      <c r="AY813" s="357"/>
      <c r="AZ813" s="357"/>
      <c r="BA813" s="357"/>
      <c r="BB813" s="357"/>
      <c r="BC813" s="357"/>
      <c r="BD813" s="357"/>
      <c r="BE813" s="357"/>
      <c r="BF813" s="357"/>
      <c r="BG813" s="357"/>
      <c r="BH813" s="357"/>
      <c r="BI813" s="357"/>
      <c r="BJ813" s="357"/>
      <c r="BK813" s="357"/>
      <c r="BL813" s="357"/>
      <c r="BM813" s="357"/>
      <c r="BN813" s="357"/>
      <c r="BO813" s="357"/>
      <c r="BP813" s="357"/>
      <c r="BQ813" s="357"/>
      <c r="BR813" s="357"/>
      <c r="BS813" s="357"/>
      <c r="BT813" s="357"/>
      <c r="BU813" s="357"/>
      <c r="BV813" s="357"/>
      <c r="BW813" s="357"/>
      <c r="BX813" s="357"/>
      <c r="BY813" s="357"/>
      <c r="BZ813" s="357"/>
      <c r="CA813" s="357"/>
      <c r="CB813" s="357"/>
      <c r="CC813" s="357"/>
    </row>
    <row r="814" spans="1:81" ht="24.6" customHeight="1" outlineLevel="2">
      <c r="A814" s="67"/>
      <c r="B814" s="68" t="s">
        <v>449</v>
      </c>
      <c r="C814" s="118">
        <v>1</v>
      </c>
      <c r="D814" s="72" t="s">
        <v>1627</v>
      </c>
      <c r="E814" s="60"/>
      <c r="F814" s="89"/>
      <c r="G814" s="60"/>
      <c r="H814" s="89"/>
      <c r="I814" s="89"/>
      <c r="J814" s="356"/>
      <c r="K814" s="376"/>
      <c r="L814" s="118" t="s">
        <v>3117</v>
      </c>
      <c r="M814" s="118" t="s">
        <v>3117</v>
      </c>
      <c r="N814" s="357"/>
      <c r="O814" s="205" t="s">
        <v>2729</v>
      </c>
      <c r="P814" s="357"/>
      <c r="Q814" s="893"/>
      <c r="R814" s="891"/>
      <c r="S814" s="357"/>
      <c r="T814" s="357"/>
      <c r="U814" s="357"/>
      <c r="V814" s="357"/>
      <c r="W814" s="357"/>
      <c r="X814" s="357"/>
      <c r="Y814" s="357"/>
      <c r="Z814" s="357"/>
      <c r="AA814" s="357"/>
      <c r="AB814" s="357"/>
      <c r="AC814" s="357"/>
      <c r="AD814" s="357"/>
      <c r="AE814" s="357"/>
      <c r="AF814" s="357"/>
      <c r="AG814" s="357"/>
      <c r="AH814" s="357"/>
      <c r="AI814" s="357"/>
      <c r="AJ814" s="357"/>
      <c r="AK814" s="357"/>
      <c r="AL814" s="357"/>
      <c r="AM814" s="357"/>
      <c r="AN814" s="357"/>
      <c r="AO814" s="357"/>
      <c r="AP814" s="357"/>
      <c r="AQ814" s="357"/>
      <c r="AR814" s="357"/>
      <c r="AS814" s="357"/>
      <c r="AT814" s="357"/>
      <c r="AU814" s="357"/>
      <c r="AV814" s="357"/>
      <c r="AW814" s="357"/>
      <c r="AX814" s="357"/>
      <c r="AY814" s="357"/>
      <c r="AZ814" s="357"/>
      <c r="BA814" s="357"/>
      <c r="BB814" s="357"/>
      <c r="BC814" s="357"/>
      <c r="BD814" s="357"/>
      <c r="BE814" s="357"/>
      <c r="BF814" s="357"/>
      <c r="BG814" s="357"/>
      <c r="BH814" s="357"/>
      <c r="BI814" s="357"/>
      <c r="BJ814" s="357"/>
      <c r="BK814" s="357"/>
      <c r="BL814" s="357"/>
      <c r="BM814" s="357"/>
      <c r="BN814" s="357"/>
      <c r="BO814" s="357"/>
      <c r="BP814" s="357"/>
      <c r="BQ814" s="357"/>
      <c r="BR814" s="357"/>
      <c r="BS814" s="357"/>
      <c r="BT814" s="357"/>
      <c r="BU814" s="357"/>
      <c r="BV814" s="357"/>
      <c r="BW814" s="357"/>
      <c r="BX814" s="357"/>
      <c r="BY814" s="357"/>
      <c r="BZ814" s="357"/>
      <c r="CA814" s="357"/>
      <c r="CB814" s="357"/>
      <c r="CC814" s="357"/>
    </row>
    <row r="815" spans="1:81" ht="24.6" customHeight="1" outlineLevel="2">
      <c r="A815" s="243"/>
      <c r="B815" s="69" t="s">
        <v>71</v>
      </c>
      <c r="C815" s="70"/>
      <c r="D815" s="74"/>
      <c r="E815" s="318"/>
      <c r="F815" s="71"/>
      <c r="G815" s="318"/>
      <c r="H815" s="71"/>
      <c r="I815" s="71"/>
      <c r="J815" s="244"/>
      <c r="L815" s="148"/>
      <c r="M815" s="149"/>
      <c r="O815" s="204"/>
      <c r="Q815" s="893"/>
      <c r="R815" s="891"/>
    </row>
    <row r="816" spans="1:81" ht="24.6" customHeight="1" outlineLevel="2">
      <c r="A816" s="67"/>
      <c r="B816" s="68" t="s">
        <v>78</v>
      </c>
      <c r="C816" s="118">
        <v>2659</v>
      </c>
      <c r="D816" s="74" t="s">
        <v>14</v>
      </c>
      <c r="E816" s="60"/>
      <c r="F816" s="89"/>
      <c r="G816" s="60"/>
      <c r="H816" s="89"/>
      <c r="I816" s="89"/>
      <c r="J816" s="356"/>
      <c r="K816" s="376"/>
      <c r="L816" s="118" t="s">
        <v>3117</v>
      </c>
      <c r="M816" s="118" t="e">
        <f>VLOOKUP($O816,#REF!,7,FALSE)</f>
        <v>#REF!</v>
      </c>
      <c r="N816" s="357"/>
      <c r="O816" s="204" t="s">
        <v>2726</v>
      </c>
      <c r="P816" s="357"/>
      <c r="Q816" s="893"/>
      <c r="R816" s="891"/>
      <c r="S816" s="357"/>
      <c r="T816" s="357"/>
      <c r="U816" s="357"/>
      <c r="V816" s="357"/>
      <c r="W816" s="357"/>
      <c r="X816" s="357"/>
      <c r="Y816" s="357"/>
      <c r="Z816" s="357"/>
      <c r="AA816" s="357"/>
      <c r="AB816" s="357"/>
      <c r="AC816" s="357"/>
      <c r="AD816" s="357"/>
      <c r="AE816" s="357"/>
      <c r="AF816" s="357"/>
      <c r="AG816" s="357"/>
      <c r="AH816" s="357"/>
      <c r="AI816" s="357"/>
      <c r="AJ816" s="357"/>
      <c r="AK816" s="357"/>
      <c r="AL816" s="357"/>
      <c r="AM816" s="357"/>
      <c r="AN816" s="357"/>
      <c r="AO816" s="357"/>
      <c r="AP816" s="357"/>
      <c r="AQ816" s="357"/>
      <c r="AR816" s="357"/>
      <c r="AS816" s="357"/>
      <c r="AT816" s="357"/>
      <c r="AU816" s="357"/>
      <c r="AV816" s="357"/>
      <c r="AW816" s="357"/>
      <c r="AX816" s="357"/>
      <c r="AY816" s="357"/>
      <c r="AZ816" s="357"/>
      <c r="BA816" s="357"/>
      <c r="BB816" s="357"/>
      <c r="BC816" s="357"/>
      <c r="BD816" s="357"/>
      <c r="BE816" s="357"/>
      <c r="BF816" s="357"/>
      <c r="BG816" s="357"/>
      <c r="BH816" s="357"/>
      <c r="BI816" s="357"/>
      <c r="BJ816" s="357"/>
      <c r="BK816" s="357"/>
      <c r="BL816" s="357"/>
      <c r="BM816" s="357"/>
      <c r="BN816" s="357"/>
      <c r="BO816" s="357"/>
      <c r="BP816" s="357"/>
      <c r="BQ816" s="357"/>
      <c r="BR816" s="357"/>
      <c r="BS816" s="357"/>
      <c r="BT816" s="357"/>
      <c r="BU816" s="357"/>
      <c r="BV816" s="357"/>
      <c r="BW816" s="357"/>
      <c r="BX816" s="357"/>
      <c r="BY816" s="357"/>
      <c r="BZ816" s="357"/>
      <c r="CA816" s="357"/>
      <c r="CB816" s="357"/>
      <c r="CC816" s="357"/>
    </row>
    <row r="817" spans="1:81" ht="24.6" customHeight="1" outlineLevel="2">
      <c r="A817" s="67"/>
      <c r="B817" s="68" t="s">
        <v>1705</v>
      </c>
      <c r="C817" s="118">
        <v>1</v>
      </c>
      <c r="D817" s="72" t="s">
        <v>1627</v>
      </c>
      <c r="E817" s="319"/>
      <c r="F817" s="89"/>
      <c r="G817" s="319"/>
      <c r="H817" s="89"/>
      <c r="I817" s="66"/>
      <c r="J817" s="222"/>
      <c r="L817" s="90" t="s">
        <v>3083</v>
      </c>
      <c r="M817" s="90" t="s">
        <v>3082</v>
      </c>
      <c r="O817" s="205"/>
      <c r="Q817" s="893"/>
      <c r="R817" s="891"/>
    </row>
    <row r="818" spans="1:81" ht="24.6" customHeight="1" outlineLevel="2">
      <c r="A818" s="67"/>
      <c r="B818" s="69" t="s">
        <v>59</v>
      </c>
      <c r="C818" s="70"/>
      <c r="D818" s="74"/>
      <c r="E818" s="318"/>
      <c r="F818" s="71"/>
      <c r="G818" s="318"/>
      <c r="H818" s="71"/>
      <c r="I818" s="58"/>
      <c r="J818" s="222"/>
      <c r="K818" s="357"/>
      <c r="L818" s="90"/>
      <c r="M818" s="90"/>
      <c r="N818" s="357"/>
      <c r="O818" s="205"/>
      <c r="P818" s="357"/>
      <c r="Q818" s="893"/>
      <c r="R818" s="891"/>
      <c r="S818" s="357"/>
      <c r="T818" s="357"/>
      <c r="U818" s="357"/>
      <c r="V818" s="357"/>
      <c r="W818" s="357"/>
      <c r="X818" s="357"/>
      <c r="Y818" s="357"/>
      <c r="Z818" s="357"/>
      <c r="AA818" s="357"/>
      <c r="AB818" s="357"/>
      <c r="AC818" s="357"/>
      <c r="AD818" s="357"/>
      <c r="AE818" s="357"/>
      <c r="AF818" s="357"/>
      <c r="AG818" s="357"/>
      <c r="AH818" s="357"/>
      <c r="AI818" s="357"/>
      <c r="AJ818" s="357"/>
      <c r="AK818" s="357"/>
      <c r="AL818" s="357"/>
      <c r="AM818" s="357"/>
      <c r="AN818" s="357"/>
      <c r="AO818" s="357"/>
      <c r="AP818" s="357"/>
      <c r="AQ818" s="357"/>
      <c r="AR818" s="357"/>
      <c r="AS818" s="357"/>
      <c r="AT818" s="357"/>
      <c r="AU818" s="357"/>
      <c r="AV818" s="357"/>
      <c r="AW818" s="357"/>
      <c r="AX818" s="357"/>
      <c r="AY818" s="357"/>
      <c r="AZ818" s="357"/>
      <c r="BA818" s="357"/>
      <c r="BB818" s="357"/>
      <c r="BC818" s="357"/>
      <c r="BD818" s="357"/>
      <c r="BE818" s="357"/>
      <c r="BF818" s="357"/>
      <c r="BG818" s="357"/>
      <c r="BH818" s="357"/>
      <c r="BI818" s="357"/>
      <c r="BJ818" s="357"/>
      <c r="BK818" s="357"/>
      <c r="BL818" s="357"/>
      <c r="BM818" s="357"/>
      <c r="BN818" s="357"/>
      <c r="BO818" s="357"/>
      <c r="BP818" s="357"/>
      <c r="BQ818" s="357"/>
      <c r="BR818" s="357"/>
      <c r="BS818" s="357"/>
      <c r="BT818" s="357"/>
      <c r="BU818" s="357"/>
      <c r="BV818" s="357"/>
      <c r="BW818" s="357"/>
      <c r="BX818" s="357"/>
      <c r="BY818" s="357"/>
      <c r="BZ818" s="357"/>
      <c r="CA818" s="357"/>
      <c r="CB818" s="357"/>
      <c r="CC818" s="357"/>
    </row>
    <row r="819" spans="1:81" ht="24.6" customHeight="1" outlineLevel="2">
      <c r="A819" s="67"/>
      <c r="B819" s="237" t="s">
        <v>366</v>
      </c>
      <c r="C819" s="118">
        <v>2659</v>
      </c>
      <c r="D819" s="74" t="s">
        <v>14</v>
      </c>
      <c r="E819" s="60"/>
      <c r="F819" s="89"/>
      <c r="G819" s="60"/>
      <c r="H819" s="89"/>
      <c r="I819" s="89"/>
      <c r="J819" s="356"/>
      <c r="K819" s="376"/>
      <c r="L819" s="118" t="s">
        <v>3117</v>
      </c>
      <c r="M819" s="118" t="e">
        <f>VLOOKUP($O819,#REF!,7,FALSE)</f>
        <v>#REF!</v>
      </c>
      <c r="O819" s="205" t="s">
        <v>2649</v>
      </c>
      <c r="Q819" s="893"/>
      <c r="R819" s="891"/>
    </row>
    <row r="820" spans="1:81" ht="24.6" customHeight="1" outlineLevel="2">
      <c r="A820" s="67"/>
      <c r="B820" s="68" t="s">
        <v>1706</v>
      </c>
      <c r="C820" s="118">
        <v>1</v>
      </c>
      <c r="D820" s="72" t="s">
        <v>1627</v>
      </c>
      <c r="E820" s="319"/>
      <c r="F820" s="89"/>
      <c r="G820" s="319"/>
      <c r="H820" s="89"/>
      <c r="I820" s="66"/>
      <c r="J820" s="222"/>
      <c r="L820" s="90" t="s">
        <v>3083</v>
      </c>
      <c r="M820" s="90" t="s">
        <v>3082</v>
      </c>
      <c r="O820" s="205"/>
      <c r="Q820" s="893"/>
      <c r="R820" s="891"/>
    </row>
    <row r="821" spans="1:81" ht="24.6" customHeight="1" outlineLevel="1">
      <c r="A821" s="608"/>
      <c r="B821" s="609" t="s">
        <v>196</v>
      </c>
      <c r="C821" s="544"/>
      <c r="D821" s="610"/>
      <c r="E821" s="611"/>
      <c r="F821" s="612"/>
      <c r="G821" s="611"/>
      <c r="H821" s="612"/>
      <c r="I821" s="612"/>
      <c r="J821" s="613"/>
      <c r="K821" s="357"/>
      <c r="L821" s="614"/>
      <c r="M821" s="615"/>
      <c r="N821" s="357"/>
      <c r="O821" s="616"/>
      <c r="P821" s="357"/>
      <c r="Q821" s="893"/>
      <c r="R821" s="891"/>
      <c r="S821" s="357"/>
      <c r="T821" s="357"/>
      <c r="U821" s="357"/>
      <c r="V821" s="357"/>
      <c r="W821" s="357"/>
      <c r="X821" s="357"/>
      <c r="Y821" s="357"/>
      <c r="Z821" s="357"/>
      <c r="AA821" s="357"/>
      <c r="AB821" s="357"/>
      <c r="AC821" s="357"/>
      <c r="AD821" s="357"/>
      <c r="AE821" s="357"/>
      <c r="AF821" s="357"/>
      <c r="AG821" s="357"/>
      <c r="AH821" s="357"/>
      <c r="AI821" s="357"/>
      <c r="AJ821" s="357"/>
      <c r="AK821" s="357"/>
      <c r="AL821" s="357"/>
      <c r="AM821" s="357"/>
      <c r="AN821" s="357"/>
      <c r="AO821" s="357"/>
      <c r="AP821" s="357"/>
      <c r="AQ821" s="357"/>
      <c r="AR821" s="357"/>
      <c r="AS821" s="357"/>
      <c r="AT821" s="357"/>
      <c r="AU821" s="357"/>
      <c r="AV821" s="357"/>
      <c r="AW821" s="357"/>
      <c r="AX821" s="357"/>
      <c r="AY821" s="357"/>
      <c r="AZ821" s="357"/>
      <c r="BA821" s="357"/>
      <c r="BB821" s="357"/>
      <c r="BC821" s="357"/>
      <c r="BD821" s="357"/>
      <c r="BE821" s="357"/>
      <c r="BF821" s="357"/>
      <c r="BG821" s="357"/>
      <c r="BH821" s="357"/>
      <c r="BI821" s="357"/>
      <c r="BJ821" s="357"/>
      <c r="BK821" s="357"/>
      <c r="BL821" s="357"/>
      <c r="BM821" s="357"/>
      <c r="BN821" s="357"/>
      <c r="BO821" s="357"/>
      <c r="BP821" s="357"/>
      <c r="BQ821" s="357"/>
      <c r="BR821" s="357"/>
      <c r="BS821" s="357"/>
      <c r="BT821" s="357"/>
      <c r="BU821" s="357"/>
      <c r="BV821" s="357"/>
      <c r="BW821" s="357"/>
      <c r="BX821" s="357"/>
      <c r="BY821" s="357"/>
      <c r="BZ821" s="357"/>
      <c r="CA821" s="357"/>
      <c r="CB821" s="357"/>
      <c r="CC821" s="357"/>
    </row>
    <row r="822" spans="1:81" ht="24.6" customHeight="1" outlineLevel="1">
      <c r="A822" s="227">
        <v>8.4</v>
      </c>
      <c r="B822" s="228" t="s">
        <v>3305</v>
      </c>
      <c r="C822" s="127"/>
      <c r="D822" s="245"/>
      <c r="E822" s="320"/>
      <c r="F822" s="125"/>
      <c r="G822" s="317"/>
      <c r="H822" s="125"/>
      <c r="I822" s="125"/>
      <c r="J822" s="218"/>
      <c r="L822" s="124"/>
      <c r="M822" s="226"/>
      <c r="O822" s="206"/>
      <c r="Q822" s="893"/>
      <c r="R822" s="891"/>
    </row>
    <row r="823" spans="1:81" ht="24.6" customHeight="1" outlineLevel="2">
      <c r="A823" s="67"/>
      <c r="B823" s="68" t="s">
        <v>440</v>
      </c>
      <c r="C823" s="118">
        <v>4</v>
      </c>
      <c r="D823" s="72" t="s">
        <v>2</v>
      </c>
      <c r="E823" s="60"/>
      <c r="F823" s="89"/>
      <c r="G823" s="60"/>
      <c r="H823" s="89"/>
      <c r="I823" s="89"/>
      <c r="J823" s="356"/>
      <c r="K823" s="376"/>
      <c r="L823" s="118" t="s">
        <v>3117</v>
      </c>
      <c r="M823" s="118" t="s">
        <v>3117</v>
      </c>
      <c r="N823" s="357"/>
      <c r="O823" s="205" t="s">
        <v>2720</v>
      </c>
      <c r="P823" s="357"/>
      <c r="Q823" s="893"/>
      <c r="R823" s="891"/>
      <c r="S823" s="357"/>
      <c r="T823" s="357"/>
      <c r="U823" s="357"/>
      <c r="V823" s="357"/>
      <c r="W823" s="357"/>
      <c r="X823" s="357"/>
      <c r="Y823" s="357"/>
      <c r="Z823" s="357"/>
      <c r="AA823" s="357"/>
      <c r="AB823" s="357"/>
      <c r="AC823" s="357"/>
      <c r="AD823" s="357"/>
      <c r="AE823" s="357"/>
      <c r="AF823" s="357"/>
      <c r="AG823" s="357"/>
      <c r="AH823" s="357"/>
      <c r="AI823" s="357"/>
      <c r="AJ823" s="357"/>
      <c r="AK823" s="357"/>
      <c r="AL823" s="357"/>
      <c r="AM823" s="357"/>
      <c r="AN823" s="357"/>
      <c r="AO823" s="357"/>
      <c r="AP823" s="357"/>
      <c r="AQ823" s="357"/>
      <c r="AR823" s="357"/>
      <c r="AS823" s="357"/>
      <c r="AT823" s="357"/>
      <c r="AU823" s="357"/>
      <c r="AV823" s="357"/>
      <c r="AW823" s="357"/>
      <c r="AX823" s="357"/>
      <c r="AY823" s="357"/>
      <c r="AZ823" s="357"/>
      <c r="BA823" s="357"/>
      <c r="BB823" s="357"/>
      <c r="BC823" s="357"/>
      <c r="BD823" s="357"/>
      <c r="BE823" s="357"/>
      <c r="BF823" s="357"/>
      <c r="BG823" s="357"/>
      <c r="BH823" s="357"/>
      <c r="BI823" s="357"/>
      <c r="BJ823" s="357"/>
      <c r="BK823" s="357"/>
      <c r="BL823" s="357"/>
      <c r="BM823" s="357"/>
      <c r="BN823" s="357"/>
      <c r="BO823" s="357"/>
      <c r="BP823" s="357"/>
      <c r="BQ823" s="357"/>
      <c r="BR823" s="357"/>
      <c r="BS823" s="357"/>
      <c r="BT823" s="357"/>
      <c r="BU823" s="357"/>
      <c r="BV823" s="357"/>
      <c r="BW823" s="357"/>
      <c r="BX823" s="357"/>
      <c r="BY823" s="357"/>
      <c r="BZ823" s="357"/>
      <c r="CA823" s="357"/>
      <c r="CB823" s="357"/>
      <c r="CC823" s="357"/>
    </row>
    <row r="824" spans="1:81" ht="24.6" customHeight="1" outlineLevel="2">
      <c r="A824" s="67"/>
      <c r="B824" s="68" t="s">
        <v>441</v>
      </c>
      <c r="C824" s="118">
        <v>4</v>
      </c>
      <c r="D824" s="72" t="s">
        <v>2</v>
      </c>
      <c r="E824" s="60"/>
      <c r="F824" s="89"/>
      <c r="G824" s="60"/>
      <c r="H824" s="89"/>
      <c r="I824" s="89"/>
      <c r="J824" s="356"/>
      <c r="K824" s="376"/>
      <c r="L824" s="118" t="s">
        <v>3117</v>
      </c>
      <c r="M824" s="118" t="s">
        <v>3117</v>
      </c>
      <c r="N824" s="357"/>
      <c r="O824" s="205" t="s">
        <v>2721</v>
      </c>
      <c r="P824" s="357"/>
      <c r="Q824" s="893"/>
      <c r="R824" s="891"/>
      <c r="S824" s="357"/>
      <c r="T824" s="357"/>
      <c r="U824" s="357"/>
      <c r="V824" s="357"/>
      <c r="W824" s="357"/>
      <c r="X824" s="357"/>
      <c r="Y824" s="357"/>
      <c r="Z824" s="357"/>
      <c r="AA824" s="357"/>
      <c r="AB824" s="357"/>
      <c r="AC824" s="357"/>
      <c r="AD824" s="357"/>
      <c r="AE824" s="357"/>
      <c r="AF824" s="357"/>
      <c r="AG824" s="357"/>
      <c r="AH824" s="357"/>
      <c r="AI824" s="357"/>
      <c r="AJ824" s="357"/>
      <c r="AK824" s="357"/>
      <c r="AL824" s="357"/>
      <c r="AM824" s="357"/>
      <c r="AN824" s="357"/>
      <c r="AO824" s="357"/>
      <c r="AP824" s="357"/>
      <c r="AQ824" s="357"/>
      <c r="AR824" s="357"/>
      <c r="AS824" s="357"/>
      <c r="AT824" s="357"/>
      <c r="AU824" s="357"/>
      <c r="AV824" s="357"/>
      <c r="AW824" s="357"/>
      <c r="AX824" s="357"/>
      <c r="AY824" s="357"/>
      <c r="AZ824" s="357"/>
      <c r="BA824" s="357"/>
      <c r="BB824" s="357"/>
      <c r="BC824" s="357"/>
      <c r="BD824" s="357"/>
      <c r="BE824" s="357"/>
      <c r="BF824" s="357"/>
      <c r="BG824" s="357"/>
      <c r="BH824" s="357"/>
      <c r="BI824" s="357"/>
      <c r="BJ824" s="357"/>
      <c r="BK824" s="357"/>
      <c r="BL824" s="357"/>
      <c r="BM824" s="357"/>
      <c r="BN824" s="357"/>
      <c r="BO824" s="357"/>
      <c r="BP824" s="357"/>
      <c r="BQ824" s="357"/>
      <c r="BR824" s="357"/>
      <c r="BS824" s="357"/>
      <c r="BT824" s="357"/>
      <c r="BU824" s="357"/>
      <c r="BV824" s="357"/>
      <c r="BW824" s="357"/>
      <c r="BX824" s="357"/>
      <c r="BY824" s="357"/>
      <c r="BZ824" s="357"/>
      <c r="CA824" s="357"/>
      <c r="CB824" s="357"/>
      <c r="CC824" s="357"/>
    </row>
    <row r="825" spans="1:81" ht="24.6" customHeight="1" outlineLevel="2">
      <c r="A825" s="67"/>
      <c r="B825" s="68" t="s">
        <v>444</v>
      </c>
      <c r="C825" s="118">
        <v>80</v>
      </c>
      <c r="D825" s="72" t="s">
        <v>2</v>
      </c>
      <c r="E825" s="60"/>
      <c r="F825" s="89"/>
      <c r="G825" s="60"/>
      <c r="H825" s="89"/>
      <c r="I825" s="89"/>
      <c r="J825" s="356"/>
      <c r="K825" s="376"/>
      <c r="L825" s="118" t="s">
        <v>3117</v>
      </c>
      <c r="M825" s="118" t="s">
        <v>3117</v>
      </c>
      <c r="N825" s="357"/>
      <c r="O825" s="205" t="s">
        <v>2727</v>
      </c>
      <c r="P825" s="357"/>
      <c r="Q825" s="893"/>
      <c r="R825" s="891"/>
      <c r="S825" s="357"/>
      <c r="T825" s="357"/>
      <c r="U825" s="357"/>
      <c r="V825" s="357"/>
      <c r="W825" s="357"/>
      <c r="X825" s="357"/>
      <c r="Y825" s="357"/>
      <c r="Z825" s="357"/>
      <c r="AA825" s="357"/>
      <c r="AB825" s="357"/>
      <c r="AC825" s="357"/>
      <c r="AD825" s="357"/>
      <c r="AE825" s="357"/>
      <c r="AF825" s="357"/>
      <c r="AG825" s="357"/>
      <c r="AH825" s="357"/>
      <c r="AI825" s="357"/>
      <c r="AJ825" s="357"/>
      <c r="AK825" s="357"/>
      <c r="AL825" s="357"/>
      <c r="AM825" s="357"/>
      <c r="AN825" s="357"/>
      <c r="AO825" s="357"/>
      <c r="AP825" s="357"/>
      <c r="AQ825" s="357"/>
      <c r="AR825" s="357"/>
      <c r="AS825" s="357"/>
      <c r="AT825" s="357"/>
      <c r="AU825" s="357"/>
      <c r="AV825" s="357"/>
      <c r="AW825" s="357"/>
      <c r="AX825" s="357"/>
      <c r="AY825" s="357"/>
      <c r="AZ825" s="357"/>
      <c r="BA825" s="357"/>
      <c r="BB825" s="357"/>
      <c r="BC825" s="357"/>
      <c r="BD825" s="357"/>
      <c r="BE825" s="357"/>
      <c r="BF825" s="357"/>
      <c r="BG825" s="357"/>
      <c r="BH825" s="357"/>
      <c r="BI825" s="357"/>
      <c r="BJ825" s="357"/>
      <c r="BK825" s="357"/>
      <c r="BL825" s="357"/>
      <c r="BM825" s="357"/>
      <c r="BN825" s="357"/>
      <c r="BO825" s="357"/>
      <c r="BP825" s="357"/>
      <c r="BQ825" s="357"/>
      <c r="BR825" s="357"/>
      <c r="BS825" s="357"/>
      <c r="BT825" s="357"/>
      <c r="BU825" s="357"/>
      <c r="BV825" s="357"/>
      <c r="BW825" s="357"/>
      <c r="BX825" s="357"/>
      <c r="BY825" s="357"/>
      <c r="BZ825" s="357"/>
      <c r="CA825" s="357"/>
      <c r="CB825" s="357"/>
      <c r="CC825" s="357"/>
    </row>
    <row r="826" spans="1:81" ht="24.6" customHeight="1" outlineLevel="2">
      <c r="A826" s="67"/>
      <c r="B826" s="68" t="s">
        <v>442</v>
      </c>
      <c r="C826" s="118">
        <v>80</v>
      </c>
      <c r="D826" s="72" t="s">
        <v>2</v>
      </c>
      <c r="E826" s="60"/>
      <c r="F826" s="89"/>
      <c r="G826" s="60"/>
      <c r="H826" s="89"/>
      <c r="I826" s="89"/>
      <c r="J826" s="356"/>
      <c r="K826" s="376"/>
      <c r="L826" s="118" t="s">
        <v>3117</v>
      </c>
      <c r="M826" s="118" t="s">
        <v>3117</v>
      </c>
      <c r="N826" s="357"/>
      <c r="O826" s="205" t="s">
        <v>2723</v>
      </c>
      <c r="P826" s="357"/>
      <c r="Q826" s="893"/>
      <c r="R826" s="891"/>
      <c r="S826" s="357"/>
      <c r="T826" s="357"/>
      <c r="U826" s="357"/>
      <c r="V826" s="357"/>
      <c r="W826" s="357"/>
      <c r="X826" s="357"/>
      <c r="Y826" s="357"/>
      <c r="Z826" s="357"/>
      <c r="AA826" s="357"/>
      <c r="AB826" s="357"/>
      <c r="AC826" s="357"/>
      <c r="AD826" s="357"/>
      <c r="AE826" s="357"/>
      <c r="AF826" s="357"/>
      <c r="AG826" s="357"/>
      <c r="AH826" s="357"/>
      <c r="AI826" s="357"/>
      <c r="AJ826" s="357"/>
      <c r="AK826" s="357"/>
      <c r="AL826" s="357"/>
      <c r="AM826" s="357"/>
      <c r="AN826" s="357"/>
      <c r="AO826" s="357"/>
      <c r="AP826" s="357"/>
      <c r="AQ826" s="357"/>
      <c r="AR826" s="357"/>
      <c r="AS826" s="357"/>
      <c r="AT826" s="357"/>
      <c r="AU826" s="357"/>
      <c r="AV826" s="357"/>
      <c r="AW826" s="357"/>
      <c r="AX826" s="357"/>
      <c r="AY826" s="357"/>
      <c r="AZ826" s="357"/>
      <c r="BA826" s="357"/>
      <c r="BB826" s="357"/>
      <c r="BC826" s="357"/>
      <c r="BD826" s="357"/>
      <c r="BE826" s="357"/>
      <c r="BF826" s="357"/>
      <c r="BG826" s="357"/>
      <c r="BH826" s="357"/>
      <c r="BI826" s="357"/>
      <c r="BJ826" s="357"/>
      <c r="BK826" s="357"/>
      <c r="BL826" s="357"/>
      <c r="BM826" s="357"/>
      <c r="BN826" s="357"/>
      <c r="BO826" s="357"/>
      <c r="BP826" s="357"/>
      <c r="BQ826" s="357"/>
      <c r="BR826" s="357"/>
      <c r="BS826" s="357"/>
      <c r="BT826" s="357"/>
      <c r="BU826" s="357"/>
      <c r="BV826" s="357"/>
      <c r="BW826" s="357"/>
      <c r="BX826" s="357"/>
      <c r="BY826" s="357"/>
      <c r="BZ826" s="357"/>
      <c r="CA826" s="357"/>
      <c r="CB826" s="357"/>
      <c r="CC826" s="357"/>
    </row>
    <row r="827" spans="1:81" ht="24.6" customHeight="1" outlineLevel="2">
      <c r="A827" s="67"/>
      <c r="B827" s="68" t="s">
        <v>445</v>
      </c>
      <c r="C827" s="118">
        <v>80</v>
      </c>
      <c r="D827" s="72" t="s">
        <v>2</v>
      </c>
      <c r="E827" s="60"/>
      <c r="F827" s="89"/>
      <c r="G827" s="60"/>
      <c r="H827" s="89"/>
      <c r="I827" s="89"/>
      <c r="J827" s="356"/>
      <c r="K827" s="376"/>
      <c r="L827" s="118" t="s">
        <v>3117</v>
      </c>
      <c r="M827" s="118" t="s">
        <v>3117</v>
      </c>
      <c r="N827" s="357"/>
      <c r="O827" s="205" t="s">
        <v>2724</v>
      </c>
      <c r="P827" s="357"/>
      <c r="Q827" s="893"/>
      <c r="R827" s="891"/>
      <c r="S827" s="357"/>
      <c r="T827" s="357"/>
      <c r="U827" s="357"/>
      <c r="V827" s="357"/>
      <c r="W827" s="357"/>
      <c r="X827" s="357"/>
      <c r="Y827" s="357"/>
      <c r="Z827" s="357"/>
      <c r="AA827" s="357"/>
      <c r="AB827" s="357"/>
      <c r="AC827" s="357"/>
      <c r="AD827" s="357"/>
      <c r="AE827" s="357"/>
      <c r="AF827" s="357"/>
      <c r="AG827" s="357"/>
      <c r="AH827" s="357"/>
      <c r="AI827" s="357"/>
      <c r="AJ827" s="357"/>
      <c r="AK827" s="357"/>
      <c r="AL827" s="357"/>
      <c r="AM827" s="357"/>
      <c r="AN827" s="357"/>
      <c r="AO827" s="357"/>
      <c r="AP827" s="357"/>
      <c r="AQ827" s="357"/>
      <c r="AR827" s="357"/>
      <c r="AS827" s="357"/>
      <c r="AT827" s="357"/>
      <c r="AU827" s="357"/>
      <c r="AV827" s="357"/>
      <c r="AW827" s="357"/>
      <c r="AX827" s="357"/>
      <c r="AY827" s="357"/>
      <c r="AZ827" s="357"/>
      <c r="BA827" s="357"/>
      <c r="BB827" s="357"/>
      <c r="BC827" s="357"/>
      <c r="BD827" s="357"/>
      <c r="BE827" s="357"/>
      <c r="BF827" s="357"/>
      <c r="BG827" s="357"/>
      <c r="BH827" s="357"/>
      <c r="BI827" s="357"/>
      <c r="BJ827" s="357"/>
      <c r="BK827" s="357"/>
      <c r="BL827" s="357"/>
      <c r="BM827" s="357"/>
      <c r="BN827" s="357"/>
      <c r="BO827" s="357"/>
      <c r="BP827" s="357"/>
      <c r="BQ827" s="357"/>
      <c r="BR827" s="357"/>
      <c r="BS827" s="357"/>
      <c r="BT827" s="357"/>
      <c r="BU827" s="357"/>
      <c r="BV827" s="357"/>
      <c r="BW827" s="357"/>
      <c r="BX827" s="357"/>
      <c r="BY827" s="357"/>
      <c r="BZ827" s="357"/>
      <c r="CA827" s="357"/>
      <c r="CB827" s="357"/>
      <c r="CC827" s="357"/>
    </row>
    <row r="828" spans="1:81" ht="24.6" customHeight="1" outlineLevel="2">
      <c r="A828" s="67"/>
      <c r="B828" s="68" t="s">
        <v>449</v>
      </c>
      <c r="C828" s="118">
        <v>1</v>
      </c>
      <c r="D828" s="72" t="s">
        <v>1627</v>
      </c>
      <c r="E828" s="60"/>
      <c r="F828" s="89"/>
      <c r="G828" s="60"/>
      <c r="H828" s="89"/>
      <c r="I828" s="89"/>
      <c r="J828" s="356"/>
      <c r="K828" s="376"/>
      <c r="L828" s="118" t="s">
        <v>3117</v>
      </c>
      <c r="M828" s="118" t="s">
        <v>3117</v>
      </c>
      <c r="N828" s="357"/>
      <c r="O828" s="205" t="s">
        <v>2730</v>
      </c>
      <c r="P828" s="357"/>
      <c r="Q828" s="893"/>
      <c r="R828" s="891"/>
      <c r="S828" s="357"/>
      <c r="T828" s="357"/>
      <c r="U828" s="357"/>
      <c r="V828" s="357"/>
      <c r="W828" s="357"/>
      <c r="X828" s="357"/>
      <c r="Y828" s="357"/>
      <c r="Z828" s="357"/>
      <c r="AA828" s="357"/>
      <c r="AB828" s="357"/>
      <c r="AC828" s="357"/>
      <c r="AD828" s="357"/>
      <c r="AE828" s="357"/>
      <c r="AF828" s="357"/>
      <c r="AG828" s="357"/>
      <c r="AH828" s="357"/>
      <c r="AI828" s="357"/>
      <c r="AJ828" s="357"/>
      <c r="AK828" s="357"/>
      <c r="AL828" s="357"/>
      <c r="AM828" s="357"/>
      <c r="AN828" s="357"/>
      <c r="AO828" s="357"/>
      <c r="AP828" s="357"/>
      <c r="AQ828" s="357"/>
      <c r="AR828" s="357"/>
      <c r="AS828" s="357"/>
      <c r="AT828" s="357"/>
      <c r="AU828" s="357"/>
      <c r="AV828" s="357"/>
      <c r="AW828" s="357"/>
      <c r="AX828" s="357"/>
      <c r="AY828" s="357"/>
      <c r="AZ828" s="357"/>
      <c r="BA828" s="357"/>
      <c r="BB828" s="357"/>
      <c r="BC828" s="357"/>
      <c r="BD828" s="357"/>
      <c r="BE828" s="357"/>
      <c r="BF828" s="357"/>
      <c r="BG828" s="357"/>
      <c r="BH828" s="357"/>
      <c r="BI828" s="357"/>
      <c r="BJ828" s="357"/>
      <c r="BK828" s="357"/>
      <c r="BL828" s="357"/>
      <c r="BM828" s="357"/>
      <c r="BN828" s="357"/>
      <c r="BO828" s="357"/>
      <c r="BP828" s="357"/>
      <c r="BQ828" s="357"/>
      <c r="BR828" s="357"/>
      <c r="BS828" s="357"/>
      <c r="BT828" s="357"/>
      <c r="BU828" s="357"/>
      <c r="BV828" s="357"/>
      <c r="BW828" s="357"/>
      <c r="BX828" s="357"/>
      <c r="BY828" s="357"/>
      <c r="BZ828" s="357"/>
      <c r="CA828" s="357"/>
      <c r="CB828" s="357"/>
      <c r="CC828" s="357"/>
    </row>
    <row r="829" spans="1:81" ht="24.6" customHeight="1" outlineLevel="2">
      <c r="A829" s="243"/>
      <c r="B829" s="69" t="s">
        <v>71</v>
      </c>
      <c r="C829" s="70"/>
      <c r="D829" s="74"/>
      <c r="E829" s="318"/>
      <c r="F829" s="71"/>
      <c r="G829" s="318"/>
      <c r="H829" s="71"/>
      <c r="I829" s="71"/>
      <c r="J829" s="244"/>
      <c r="L829" s="148"/>
      <c r="M829" s="149"/>
      <c r="O829" s="204"/>
      <c r="Q829" s="893"/>
      <c r="R829" s="891"/>
    </row>
    <row r="830" spans="1:81" ht="24.6" customHeight="1" outlineLevel="2">
      <c r="A830" s="67"/>
      <c r="B830" s="68" t="s">
        <v>78</v>
      </c>
      <c r="C830" s="89">
        <v>3724</v>
      </c>
      <c r="D830" s="74" t="s">
        <v>14</v>
      </c>
      <c r="E830" s="60"/>
      <c r="F830" s="89"/>
      <c r="G830" s="60"/>
      <c r="H830" s="89"/>
      <c r="I830" s="89"/>
      <c r="J830" s="356"/>
      <c r="K830" s="376"/>
      <c r="L830" s="118" t="s">
        <v>3117</v>
      </c>
      <c r="M830" s="118" t="e">
        <f>VLOOKUP($O830,#REF!,7,FALSE)</f>
        <v>#REF!</v>
      </c>
      <c r="N830" s="357"/>
      <c r="O830" s="204" t="s">
        <v>2726</v>
      </c>
      <c r="P830" s="357"/>
      <c r="Q830" s="893"/>
      <c r="R830" s="891"/>
      <c r="S830" s="357"/>
      <c r="T830" s="357"/>
      <c r="U830" s="357"/>
      <c r="V830" s="357"/>
      <c r="W830" s="357"/>
      <c r="X830" s="357"/>
      <c r="Y830" s="357"/>
      <c r="Z830" s="357"/>
      <c r="AA830" s="357"/>
      <c r="AB830" s="357"/>
      <c r="AC830" s="357"/>
      <c r="AD830" s="357"/>
      <c r="AE830" s="357"/>
      <c r="AF830" s="357"/>
      <c r="AG830" s="357"/>
      <c r="AH830" s="357"/>
      <c r="AI830" s="357"/>
      <c r="AJ830" s="357"/>
      <c r="AK830" s="357"/>
      <c r="AL830" s="357"/>
      <c r="AM830" s="357"/>
      <c r="AN830" s="357"/>
      <c r="AO830" s="357"/>
      <c r="AP830" s="357"/>
      <c r="AQ830" s="357"/>
      <c r="AR830" s="357"/>
      <c r="AS830" s="357"/>
      <c r="AT830" s="357"/>
      <c r="AU830" s="357"/>
      <c r="AV830" s="357"/>
      <c r="AW830" s="357"/>
      <c r="AX830" s="357"/>
      <c r="AY830" s="357"/>
      <c r="AZ830" s="357"/>
      <c r="BA830" s="357"/>
      <c r="BB830" s="357"/>
      <c r="BC830" s="357"/>
      <c r="BD830" s="357"/>
      <c r="BE830" s="357"/>
      <c r="BF830" s="357"/>
      <c r="BG830" s="357"/>
      <c r="BH830" s="357"/>
      <c r="BI830" s="357"/>
      <c r="BJ830" s="357"/>
      <c r="BK830" s="357"/>
      <c r="BL830" s="357"/>
      <c r="BM830" s="357"/>
      <c r="BN830" s="357"/>
      <c r="BO830" s="357"/>
      <c r="BP830" s="357"/>
      <c r="BQ830" s="357"/>
      <c r="BR830" s="357"/>
      <c r="BS830" s="357"/>
      <c r="BT830" s="357"/>
      <c r="BU830" s="357"/>
      <c r="BV830" s="357"/>
      <c r="BW830" s="357"/>
      <c r="BX830" s="357"/>
      <c r="BY830" s="357"/>
      <c r="BZ830" s="357"/>
      <c r="CA830" s="357"/>
      <c r="CB830" s="357"/>
      <c r="CC830" s="357"/>
    </row>
    <row r="831" spans="1:81" ht="24.6" customHeight="1" outlineLevel="2">
      <c r="A831" s="67"/>
      <c r="B831" s="68" t="s">
        <v>1705</v>
      </c>
      <c r="C831" s="118">
        <v>1</v>
      </c>
      <c r="D831" s="72" t="s">
        <v>1627</v>
      </c>
      <c r="E831" s="319"/>
      <c r="F831" s="89"/>
      <c r="G831" s="319"/>
      <c r="H831" s="89"/>
      <c r="I831" s="66"/>
      <c r="J831" s="222"/>
      <c r="L831" s="90" t="s">
        <v>3083</v>
      </c>
      <c r="M831" s="90" t="s">
        <v>3082</v>
      </c>
      <c r="O831" s="205"/>
      <c r="Q831" s="893"/>
      <c r="R831" s="891"/>
    </row>
    <row r="832" spans="1:81" ht="24.6" customHeight="1" outlineLevel="2">
      <c r="A832" s="67"/>
      <c r="B832" s="69" t="s">
        <v>59</v>
      </c>
      <c r="C832" s="70"/>
      <c r="D832" s="74"/>
      <c r="E832" s="318"/>
      <c r="F832" s="71"/>
      <c r="G832" s="318"/>
      <c r="H832" s="71"/>
      <c r="I832" s="58"/>
      <c r="J832" s="222"/>
      <c r="K832" s="357"/>
      <c r="L832" s="90"/>
      <c r="M832" s="90"/>
      <c r="N832" s="357"/>
      <c r="O832" s="205"/>
      <c r="P832" s="357"/>
      <c r="Q832" s="893"/>
      <c r="R832" s="891"/>
      <c r="S832" s="357"/>
      <c r="T832" s="357"/>
      <c r="U832" s="357"/>
      <c r="V832" s="357"/>
      <c r="W832" s="357"/>
      <c r="X832" s="357"/>
      <c r="Y832" s="357"/>
      <c r="Z832" s="357"/>
      <c r="AA832" s="357"/>
      <c r="AB832" s="357"/>
      <c r="AC832" s="357"/>
      <c r="AD832" s="357"/>
      <c r="AE832" s="357"/>
      <c r="AF832" s="357"/>
      <c r="AG832" s="357"/>
      <c r="AH832" s="357"/>
      <c r="AI832" s="357"/>
      <c r="AJ832" s="357"/>
      <c r="AK832" s="357"/>
      <c r="AL832" s="357"/>
      <c r="AM832" s="357"/>
      <c r="AN832" s="357"/>
      <c r="AO832" s="357"/>
      <c r="AP832" s="357"/>
      <c r="AQ832" s="357"/>
      <c r="AR832" s="357"/>
      <c r="AS832" s="357"/>
      <c r="AT832" s="357"/>
      <c r="AU832" s="357"/>
      <c r="AV832" s="357"/>
      <c r="AW832" s="357"/>
      <c r="AX832" s="357"/>
      <c r="AY832" s="357"/>
      <c r="AZ832" s="357"/>
      <c r="BA832" s="357"/>
      <c r="BB832" s="357"/>
      <c r="BC832" s="357"/>
      <c r="BD832" s="357"/>
      <c r="BE832" s="357"/>
      <c r="BF832" s="357"/>
      <c r="BG832" s="357"/>
      <c r="BH832" s="357"/>
      <c r="BI832" s="357"/>
      <c r="BJ832" s="357"/>
      <c r="BK832" s="357"/>
      <c r="BL832" s="357"/>
      <c r="BM832" s="357"/>
      <c r="BN832" s="357"/>
      <c r="BO832" s="357"/>
      <c r="BP832" s="357"/>
      <c r="BQ832" s="357"/>
      <c r="BR832" s="357"/>
      <c r="BS832" s="357"/>
      <c r="BT832" s="357"/>
      <c r="BU832" s="357"/>
      <c r="BV832" s="357"/>
      <c r="BW832" s="357"/>
      <c r="BX832" s="357"/>
      <c r="BY832" s="357"/>
      <c r="BZ832" s="357"/>
      <c r="CA832" s="357"/>
      <c r="CB832" s="357"/>
      <c r="CC832" s="357"/>
    </row>
    <row r="833" spans="1:81" ht="24.6" customHeight="1" outlineLevel="2">
      <c r="A833" s="67"/>
      <c r="B833" s="237" t="s">
        <v>366</v>
      </c>
      <c r="C833" s="118">
        <v>3758</v>
      </c>
      <c r="D833" s="74" t="s">
        <v>14</v>
      </c>
      <c r="E833" s="60"/>
      <c r="F833" s="89"/>
      <c r="G833" s="60"/>
      <c r="H833" s="89"/>
      <c r="I833" s="89"/>
      <c r="J833" s="356"/>
      <c r="K833" s="376"/>
      <c r="L833" s="118" t="s">
        <v>3117</v>
      </c>
      <c r="M833" s="118" t="e">
        <f>VLOOKUP($O833,#REF!,7,FALSE)</f>
        <v>#REF!</v>
      </c>
      <c r="O833" s="205" t="s">
        <v>2649</v>
      </c>
      <c r="Q833" s="893"/>
      <c r="R833" s="891"/>
    </row>
    <row r="834" spans="1:81" ht="24.6" customHeight="1" outlineLevel="2">
      <c r="A834" s="67"/>
      <c r="B834" s="68" t="s">
        <v>1706</v>
      </c>
      <c r="C834" s="118">
        <v>1</v>
      </c>
      <c r="D834" s="72" t="s">
        <v>1627</v>
      </c>
      <c r="E834" s="319"/>
      <c r="F834" s="89"/>
      <c r="G834" s="319"/>
      <c r="H834" s="89"/>
      <c r="I834" s="66"/>
      <c r="J834" s="222"/>
      <c r="L834" s="90" t="s">
        <v>3083</v>
      </c>
      <c r="M834" s="90" t="s">
        <v>3082</v>
      </c>
      <c r="O834" s="205"/>
      <c r="Q834" s="893"/>
      <c r="R834" s="891"/>
    </row>
    <row r="835" spans="1:81" ht="24.6" customHeight="1" outlineLevel="1">
      <c r="A835" s="608"/>
      <c r="B835" s="609" t="s">
        <v>448</v>
      </c>
      <c r="C835" s="544"/>
      <c r="D835" s="610"/>
      <c r="E835" s="611"/>
      <c r="F835" s="612"/>
      <c r="G835" s="611"/>
      <c r="H835" s="612"/>
      <c r="I835" s="612"/>
      <c r="J835" s="613"/>
      <c r="K835" s="357"/>
      <c r="L835" s="614"/>
      <c r="M835" s="615"/>
      <c r="N835" s="357"/>
      <c r="O835" s="616"/>
      <c r="P835" s="357"/>
      <c r="Q835" s="893"/>
      <c r="R835" s="891"/>
      <c r="S835" s="357"/>
      <c r="T835" s="357"/>
      <c r="U835" s="357"/>
      <c r="V835" s="357"/>
      <c r="W835" s="357"/>
      <c r="X835" s="357"/>
      <c r="Y835" s="357"/>
      <c r="Z835" s="357"/>
      <c r="AA835" s="357"/>
      <c r="AB835" s="357"/>
      <c r="AC835" s="357"/>
      <c r="AD835" s="357"/>
      <c r="AE835" s="357"/>
      <c r="AF835" s="357"/>
      <c r="AG835" s="357"/>
      <c r="AH835" s="357"/>
      <c r="AI835" s="357"/>
      <c r="AJ835" s="357"/>
      <c r="AK835" s="357"/>
      <c r="AL835" s="357"/>
      <c r="AM835" s="357"/>
      <c r="AN835" s="357"/>
      <c r="AO835" s="357"/>
      <c r="AP835" s="357"/>
      <c r="AQ835" s="357"/>
      <c r="AR835" s="357"/>
      <c r="AS835" s="357"/>
      <c r="AT835" s="357"/>
      <c r="AU835" s="357"/>
      <c r="AV835" s="357"/>
      <c r="AW835" s="357"/>
      <c r="AX835" s="357"/>
      <c r="AY835" s="357"/>
      <c r="AZ835" s="357"/>
      <c r="BA835" s="357"/>
      <c r="BB835" s="357"/>
      <c r="BC835" s="357"/>
      <c r="BD835" s="357"/>
      <c r="BE835" s="357"/>
      <c r="BF835" s="357"/>
      <c r="BG835" s="357"/>
      <c r="BH835" s="357"/>
      <c r="BI835" s="357"/>
      <c r="BJ835" s="357"/>
      <c r="BK835" s="357"/>
      <c r="BL835" s="357"/>
      <c r="BM835" s="357"/>
      <c r="BN835" s="357"/>
      <c r="BO835" s="357"/>
      <c r="BP835" s="357"/>
      <c r="BQ835" s="357"/>
      <c r="BR835" s="357"/>
      <c r="BS835" s="357"/>
      <c r="BT835" s="357"/>
      <c r="BU835" s="357"/>
      <c r="BV835" s="357"/>
      <c r="BW835" s="357"/>
      <c r="BX835" s="357"/>
      <c r="BY835" s="357"/>
      <c r="BZ835" s="357"/>
      <c r="CA835" s="357"/>
      <c r="CB835" s="357"/>
      <c r="CC835" s="357"/>
    </row>
    <row r="836" spans="1:81" ht="24.6" customHeight="1">
      <c r="A836" s="608"/>
      <c r="B836" s="609" t="s">
        <v>1383</v>
      </c>
      <c r="C836" s="544"/>
      <c r="D836" s="610"/>
      <c r="E836" s="611"/>
      <c r="F836" s="544"/>
      <c r="G836" s="611"/>
      <c r="H836" s="544"/>
      <c r="I836" s="544"/>
      <c r="J836" s="613"/>
      <c r="L836" s="614"/>
      <c r="M836" s="614"/>
      <c r="O836" s="616"/>
      <c r="Q836" s="893"/>
      <c r="R836" s="891"/>
    </row>
    <row r="837" spans="1:81" ht="24.6" customHeight="1">
      <c r="A837" s="219">
        <v>9</v>
      </c>
      <c r="B837" s="234" t="s">
        <v>26</v>
      </c>
      <c r="C837" s="126"/>
      <c r="D837" s="236"/>
      <c r="E837" s="317"/>
      <c r="F837" s="125"/>
      <c r="G837" s="317"/>
      <c r="H837" s="125"/>
      <c r="I837" s="126"/>
      <c r="J837" s="232"/>
      <c r="L837" s="124"/>
      <c r="M837" s="124"/>
      <c r="O837" s="206"/>
      <c r="Q837" s="893"/>
      <c r="R837" s="891"/>
    </row>
    <row r="838" spans="1:81" ht="24.6" customHeight="1" outlineLevel="1">
      <c r="A838" s="227">
        <v>9.1</v>
      </c>
      <c r="B838" s="228" t="s">
        <v>197</v>
      </c>
      <c r="C838" s="127"/>
      <c r="D838" s="245"/>
      <c r="E838" s="320"/>
      <c r="F838" s="125"/>
      <c r="G838" s="317"/>
      <c r="H838" s="125"/>
      <c r="I838" s="125"/>
      <c r="J838" s="218"/>
      <c r="L838" s="124"/>
      <c r="M838" s="226"/>
      <c r="O838" s="206"/>
      <c r="Q838" s="893"/>
      <c r="R838" s="891"/>
    </row>
    <row r="839" spans="1:81" ht="24.6" customHeight="1" outlineLevel="2">
      <c r="A839" s="67"/>
      <c r="B839" s="68" t="s">
        <v>73</v>
      </c>
      <c r="C839" s="118">
        <v>1</v>
      </c>
      <c r="D839" s="72" t="s">
        <v>2</v>
      </c>
      <c r="E839" s="60"/>
      <c r="F839" s="89"/>
      <c r="G839" s="60"/>
      <c r="H839" s="89"/>
      <c r="I839" s="89"/>
      <c r="J839" s="356"/>
      <c r="K839" s="376"/>
      <c r="L839" s="118" t="e">
        <f>VLOOKUP($O839,#REF!,6,FALSE)</f>
        <v>#REF!</v>
      </c>
      <c r="M839" s="118" t="s">
        <v>3117</v>
      </c>
      <c r="O839" s="205" t="s">
        <v>73</v>
      </c>
      <c r="Q839" s="893"/>
      <c r="R839" s="891"/>
    </row>
    <row r="840" spans="1:81" ht="24.6" customHeight="1" outlineLevel="2">
      <c r="A840" s="67"/>
      <c r="B840" s="68" t="s">
        <v>198</v>
      </c>
      <c r="C840" s="118">
        <v>2</v>
      </c>
      <c r="D840" s="72" t="s">
        <v>2</v>
      </c>
      <c r="E840" s="60"/>
      <c r="F840" s="89"/>
      <c r="G840" s="60"/>
      <c r="H840" s="89"/>
      <c r="I840" s="89"/>
      <c r="J840" s="356"/>
      <c r="K840" s="376"/>
      <c r="L840" s="118" t="e">
        <f>VLOOKUP($O840,#REF!,6,FALSE)</f>
        <v>#REF!</v>
      </c>
      <c r="M840" s="118" t="s">
        <v>3117</v>
      </c>
      <c r="O840" s="205" t="s">
        <v>198</v>
      </c>
      <c r="Q840" s="893"/>
      <c r="R840" s="891"/>
    </row>
    <row r="841" spans="1:81" ht="24.6" customHeight="1" outlineLevel="2">
      <c r="A841" s="67"/>
      <c r="B841" s="68" t="s">
        <v>529</v>
      </c>
      <c r="C841" s="118">
        <v>1</v>
      </c>
      <c r="D841" s="72" t="s">
        <v>2</v>
      </c>
      <c r="E841" s="60"/>
      <c r="F841" s="89"/>
      <c r="G841" s="60"/>
      <c r="H841" s="89"/>
      <c r="I841" s="89"/>
      <c r="J841" s="356"/>
      <c r="K841" s="376"/>
      <c r="L841" s="118" t="e">
        <f>VLOOKUP($O841,#REF!,6,FALSE)</f>
        <v>#REF!</v>
      </c>
      <c r="M841" s="118" t="s">
        <v>3117</v>
      </c>
      <c r="O841" s="205" t="s">
        <v>529</v>
      </c>
      <c r="Q841" s="893"/>
      <c r="R841" s="891"/>
    </row>
    <row r="842" spans="1:81" ht="24.6" customHeight="1" outlineLevel="2">
      <c r="A842" s="67"/>
      <c r="B842" s="68" t="s">
        <v>199</v>
      </c>
      <c r="C842" s="118">
        <v>2</v>
      </c>
      <c r="D842" s="72" t="s">
        <v>2</v>
      </c>
      <c r="E842" s="60"/>
      <c r="F842" s="89"/>
      <c r="G842" s="60"/>
      <c r="H842" s="89"/>
      <c r="I842" s="89"/>
      <c r="J842" s="356"/>
      <c r="K842" s="376"/>
      <c r="L842" s="118" t="e">
        <f>VLOOKUP($O842,#REF!,6,FALSE)</f>
        <v>#REF!</v>
      </c>
      <c r="M842" s="118" t="s">
        <v>3117</v>
      </c>
      <c r="O842" s="205" t="s">
        <v>199</v>
      </c>
      <c r="Q842" s="893"/>
      <c r="R842" s="891"/>
    </row>
    <row r="843" spans="1:81" ht="24.6" customHeight="1" outlineLevel="2">
      <c r="A843" s="67"/>
      <c r="B843" s="68" t="s">
        <v>580</v>
      </c>
      <c r="C843" s="118">
        <v>1</v>
      </c>
      <c r="D843" s="72" t="s">
        <v>2</v>
      </c>
      <c r="E843" s="60"/>
      <c r="F843" s="89"/>
      <c r="G843" s="60"/>
      <c r="H843" s="89"/>
      <c r="I843" s="89"/>
      <c r="J843" s="356"/>
      <c r="K843" s="376"/>
      <c r="L843" s="118" t="e">
        <f>VLOOKUP($O843,#REF!,6,FALSE)</f>
        <v>#REF!</v>
      </c>
      <c r="M843" s="118" t="s">
        <v>3117</v>
      </c>
      <c r="O843" s="205" t="s">
        <v>2731</v>
      </c>
      <c r="Q843" s="893"/>
      <c r="R843" s="891"/>
    </row>
    <row r="844" spans="1:81" ht="24.6" customHeight="1" outlineLevel="2">
      <c r="A844" s="67"/>
      <c r="B844" s="68" t="s">
        <v>200</v>
      </c>
      <c r="C844" s="118">
        <v>1</v>
      </c>
      <c r="D844" s="72" t="s">
        <v>1627</v>
      </c>
      <c r="E844" s="60"/>
      <c r="F844" s="89"/>
      <c r="G844" s="60"/>
      <c r="H844" s="89"/>
      <c r="I844" s="89"/>
      <c r="J844" s="356"/>
      <c r="K844" s="376"/>
      <c r="L844" s="118" t="s">
        <v>3117</v>
      </c>
      <c r="M844" s="118" t="s">
        <v>3117</v>
      </c>
      <c r="O844" s="205" t="s">
        <v>2732</v>
      </c>
      <c r="Q844" s="893"/>
      <c r="R844" s="891"/>
    </row>
    <row r="845" spans="1:81" ht="24.6" customHeight="1" outlineLevel="1">
      <c r="A845" s="608"/>
      <c r="B845" s="609" t="s">
        <v>544</v>
      </c>
      <c r="C845" s="544"/>
      <c r="D845" s="610"/>
      <c r="E845" s="611"/>
      <c r="F845" s="612"/>
      <c r="G845" s="611"/>
      <c r="H845" s="612"/>
      <c r="I845" s="612"/>
      <c r="J845" s="613"/>
      <c r="K845" s="357"/>
      <c r="L845" s="614"/>
      <c r="M845" s="615"/>
      <c r="N845" s="357"/>
      <c r="O845" s="616"/>
      <c r="P845" s="357"/>
      <c r="Q845" s="893"/>
      <c r="R845" s="891"/>
      <c r="S845" s="357"/>
      <c r="T845" s="357"/>
      <c r="U845" s="357"/>
      <c r="V845" s="357"/>
      <c r="W845" s="357"/>
      <c r="X845" s="357"/>
      <c r="Y845" s="357"/>
      <c r="Z845" s="357"/>
      <c r="AA845" s="357"/>
      <c r="AB845" s="357"/>
      <c r="AC845" s="357"/>
      <c r="AD845" s="357"/>
      <c r="AE845" s="357"/>
      <c r="AF845" s="357"/>
      <c r="AG845" s="357"/>
      <c r="AH845" s="357"/>
      <c r="AI845" s="357"/>
      <c r="AJ845" s="357"/>
      <c r="AK845" s="357"/>
      <c r="AL845" s="357"/>
      <c r="AM845" s="357"/>
      <c r="AN845" s="357"/>
      <c r="AO845" s="357"/>
      <c r="AP845" s="357"/>
      <c r="AQ845" s="357"/>
      <c r="AR845" s="357"/>
      <c r="AS845" s="357"/>
      <c r="AT845" s="357"/>
      <c r="AU845" s="357"/>
      <c r="AV845" s="357"/>
      <c r="AW845" s="357"/>
      <c r="AX845" s="357"/>
      <c r="AY845" s="357"/>
      <c r="AZ845" s="357"/>
      <c r="BA845" s="357"/>
      <c r="BB845" s="357"/>
      <c r="BC845" s="357"/>
      <c r="BD845" s="357"/>
      <c r="BE845" s="357"/>
      <c r="BF845" s="357"/>
      <c r="BG845" s="357"/>
      <c r="BH845" s="357"/>
      <c r="BI845" s="357"/>
      <c r="BJ845" s="357"/>
      <c r="BK845" s="357"/>
      <c r="BL845" s="357"/>
      <c r="BM845" s="357"/>
      <c r="BN845" s="357"/>
      <c r="BO845" s="357"/>
      <c r="BP845" s="357"/>
      <c r="BQ845" s="357"/>
      <c r="BR845" s="357"/>
      <c r="BS845" s="357"/>
      <c r="BT845" s="357"/>
      <c r="BU845" s="357"/>
      <c r="BV845" s="357"/>
      <c r="BW845" s="357"/>
      <c r="BX845" s="357"/>
      <c r="BY845" s="357"/>
      <c r="BZ845" s="357"/>
      <c r="CA845" s="357"/>
      <c r="CB845" s="357"/>
      <c r="CC845" s="357"/>
    </row>
    <row r="846" spans="1:81" ht="24.6" customHeight="1" outlineLevel="1">
      <c r="A846" s="227">
        <v>9.1999999999999993</v>
      </c>
      <c r="B846" s="228" t="s">
        <v>202</v>
      </c>
      <c r="C846" s="127"/>
      <c r="D846" s="245"/>
      <c r="E846" s="320"/>
      <c r="F846" s="125"/>
      <c r="G846" s="317"/>
      <c r="H846" s="125"/>
      <c r="I846" s="125"/>
      <c r="J846" s="218"/>
      <c r="L846" s="124"/>
      <c r="M846" s="226"/>
      <c r="O846" s="206"/>
      <c r="Q846" s="893"/>
      <c r="R846" s="891"/>
    </row>
    <row r="847" spans="1:81" ht="24.6" customHeight="1" outlineLevel="2">
      <c r="A847" s="67"/>
      <c r="B847" s="68" t="s">
        <v>530</v>
      </c>
      <c r="C847" s="118">
        <v>3</v>
      </c>
      <c r="D847" s="72" t="s">
        <v>2</v>
      </c>
      <c r="E847" s="60"/>
      <c r="F847" s="89"/>
      <c r="G847" s="60"/>
      <c r="H847" s="89"/>
      <c r="I847" s="89"/>
      <c r="J847" s="356"/>
      <c r="K847" s="376"/>
      <c r="L847" s="118" t="e">
        <f>VLOOKUP($O847,#REF!,6,FALSE)</f>
        <v>#REF!</v>
      </c>
      <c r="M847" s="118" t="s">
        <v>3117</v>
      </c>
      <c r="O847" s="205" t="s">
        <v>530</v>
      </c>
      <c r="Q847" s="893"/>
      <c r="R847" s="891"/>
    </row>
    <row r="848" spans="1:81" ht="24.6" customHeight="1" outlineLevel="2">
      <c r="A848" s="67"/>
      <c r="B848" s="68" t="s">
        <v>531</v>
      </c>
      <c r="C848" s="118">
        <v>9</v>
      </c>
      <c r="D848" s="72" t="s">
        <v>2</v>
      </c>
      <c r="E848" s="60"/>
      <c r="F848" s="89"/>
      <c r="G848" s="60"/>
      <c r="H848" s="89"/>
      <c r="I848" s="89"/>
      <c r="J848" s="356"/>
      <c r="K848" s="376"/>
      <c r="L848" s="118" t="e">
        <f>VLOOKUP($O848,#REF!,6,FALSE)</f>
        <v>#REF!</v>
      </c>
      <c r="M848" s="118" t="s">
        <v>3117</v>
      </c>
      <c r="O848" s="205" t="s">
        <v>531</v>
      </c>
      <c r="Q848" s="893"/>
      <c r="R848" s="891"/>
    </row>
    <row r="849" spans="1:18" ht="24.6" customHeight="1" outlineLevel="2">
      <c r="A849" s="67"/>
      <c r="B849" s="68" t="s">
        <v>532</v>
      </c>
      <c r="C849" s="118">
        <v>18</v>
      </c>
      <c r="D849" s="72" t="s">
        <v>2</v>
      </c>
      <c r="E849" s="60"/>
      <c r="F849" s="89"/>
      <c r="G849" s="60"/>
      <c r="H849" s="89"/>
      <c r="I849" s="89"/>
      <c r="J849" s="356"/>
      <c r="K849" s="376"/>
      <c r="L849" s="118" t="e">
        <f>VLOOKUP($O849,#REF!,6,FALSE)</f>
        <v>#REF!</v>
      </c>
      <c r="M849" s="118" t="s">
        <v>3117</v>
      </c>
      <c r="O849" s="205" t="s">
        <v>532</v>
      </c>
      <c r="Q849" s="893"/>
      <c r="R849" s="891"/>
    </row>
    <row r="850" spans="1:18" ht="24.6" customHeight="1" outlineLevel="2">
      <c r="A850" s="67"/>
      <c r="B850" s="68" t="s">
        <v>533</v>
      </c>
      <c r="C850" s="118">
        <v>8</v>
      </c>
      <c r="D850" s="72" t="s">
        <v>2</v>
      </c>
      <c r="E850" s="60"/>
      <c r="F850" s="89"/>
      <c r="G850" s="60"/>
      <c r="H850" s="89"/>
      <c r="I850" s="89"/>
      <c r="J850" s="356"/>
      <c r="K850" s="376"/>
      <c r="L850" s="118" t="e">
        <f>VLOOKUP($O850,#REF!,6,FALSE)</f>
        <v>#REF!</v>
      </c>
      <c r="M850" s="118" t="s">
        <v>3117</v>
      </c>
      <c r="O850" s="205" t="s">
        <v>533</v>
      </c>
      <c r="Q850" s="893"/>
      <c r="R850" s="891"/>
    </row>
    <row r="851" spans="1:18" ht="24.6" customHeight="1" outlineLevel="2">
      <c r="A851" s="67"/>
      <c r="B851" s="68" t="s">
        <v>534</v>
      </c>
      <c r="C851" s="118">
        <v>5</v>
      </c>
      <c r="D851" s="72" t="s">
        <v>2</v>
      </c>
      <c r="E851" s="60"/>
      <c r="F851" s="89"/>
      <c r="G851" s="60"/>
      <c r="H851" s="89"/>
      <c r="I851" s="89"/>
      <c r="J851" s="356"/>
      <c r="K851" s="376"/>
      <c r="L851" s="118" t="e">
        <f>VLOOKUP($O851,#REF!,6,FALSE)</f>
        <v>#REF!</v>
      </c>
      <c r="M851" s="118" t="s">
        <v>3117</v>
      </c>
      <c r="O851" s="205" t="s">
        <v>534</v>
      </c>
      <c r="Q851" s="893"/>
      <c r="R851" s="891"/>
    </row>
    <row r="852" spans="1:18" ht="24.6" customHeight="1" outlineLevel="2">
      <c r="A852" s="67"/>
      <c r="B852" s="68" t="s">
        <v>535</v>
      </c>
      <c r="C852" s="118">
        <v>8</v>
      </c>
      <c r="D852" s="72" t="s">
        <v>2</v>
      </c>
      <c r="E852" s="60"/>
      <c r="F852" s="89"/>
      <c r="G852" s="60"/>
      <c r="H852" s="89"/>
      <c r="I852" s="89"/>
      <c r="J852" s="356"/>
      <c r="K852" s="376"/>
      <c r="L852" s="118" t="e">
        <f>VLOOKUP($O852,#REF!,6,FALSE)</f>
        <v>#REF!</v>
      </c>
      <c r="M852" s="118" t="s">
        <v>3117</v>
      </c>
      <c r="O852" s="205" t="s">
        <v>535</v>
      </c>
      <c r="Q852" s="893"/>
      <c r="R852" s="891"/>
    </row>
    <row r="853" spans="1:18" ht="24.6" customHeight="1" outlineLevel="2">
      <c r="A853" s="67"/>
      <c r="B853" s="68" t="s">
        <v>536</v>
      </c>
      <c r="C853" s="118">
        <v>16</v>
      </c>
      <c r="D853" s="72" t="s">
        <v>2</v>
      </c>
      <c r="E853" s="60"/>
      <c r="F853" s="89"/>
      <c r="G853" s="60"/>
      <c r="H853" s="89"/>
      <c r="I853" s="89"/>
      <c r="J853" s="356"/>
      <c r="K853" s="376"/>
      <c r="L853" s="118" t="e">
        <f>VLOOKUP($O853,#REF!,6,FALSE)</f>
        <v>#REF!</v>
      </c>
      <c r="M853" s="118" t="s">
        <v>3117</v>
      </c>
      <c r="O853" s="205" t="s">
        <v>536</v>
      </c>
      <c r="Q853" s="893"/>
      <c r="R853" s="891"/>
    </row>
    <row r="854" spans="1:18" ht="24.6" customHeight="1" outlineLevel="2">
      <c r="A854" s="67"/>
      <c r="B854" s="68" t="s">
        <v>537</v>
      </c>
      <c r="C854" s="118">
        <v>8</v>
      </c>
      <c r="D854" s="72" t="s">
        <v>2</v>
      </c>
      <c r="E854" s="60"/>
      <c r="F854" s="89"/>
      <c r="G854" s="60"/>
      <c r="H854" s="89"/>
      <c r="I854" s="89"/>
      <c r="J854" s="356"/>
      <c r="K854" s="376"/>
      <c r="L854" s="118" t="e">
        <f>VLOOKUP($O854,#REF!,6,FALSE)</f>
        <v>#REF!</v>
      </c>
      <c r="M854" s="118" t="s">
        <v>3117</v>
      </c>
      <c r="O854" s="205" t="s">
        <v>537</v>
      </c>
      <c r="Q854" s="893"/>
      <c r="R854" s="891"/>
    </row>
    <row r="855" spans="1:18" ht="24.6" customHeight="1" outlineLevel="2">
      <c r="A855" s="67"/>
      <c r="B855" s="68" t="s">
        <v>538</v>
      </c>
      <c r="C855" s="118">
        <v>20</v>
      </c>
      <c r="D855" s="72" t="s">
        <v>2</v>
      </c>
      <c r="E855" s="60"/>
      <c r="F855" s="89"/>
      <c r="G855" s="60"/>
      <c r="H855" s="89"/>
      <c r="I855" s="89"/>
      <c r="J855" s="356"/>
      <c r="K855" s="376"/>
      <c r="L855" s="118" t="e">
        <f>VLOOKUP($O855,#REF!,6,FALSE)</f>
        <v>#REF!</v>
      </c>
      <c r="M855" s="118" t="s">
        <v>3118</v>
      </c>
      <c r="O855" s="205" t="s">
        <v>538</v>
      </c>
      <c r="Q855" s="893"/>
      <c r="R855" s="891"/>
    </row>
    <row r="856" spans="1:18" ht="24.6" customHeight="1" outlineLevel="2">
      <c r="A856" s="67"/>
      <c r="B856" s="68" t="s">
        <v>74</v>
      </c>
      <c r="C856" s="118">
        <v>16</v>
      </c>
      <c r="D856" s="72" t="s">
        <v>2</v>
      </c>
      <c r="E856" s="60"/>
      <c r="F856" s="89"/>
      <c r="G856" s="60"/>
      <c r="H856" s="89"/>
      <c r="I856" s="89"/>
      <c r="J856" s="356"/>
      <c r="K856" s="376"/>
      <c r="L856" s="118" t="e">
        <f>VLOOKUP($O856,#REF!,6,FALSE)</f>
        <v>#REF!</v>
      </c>
      <c r="M856" s="118" t="s">
        <v>3118</v>
      </c>
      <c r="O856" s="205" t="s">
        <v>74</v>
      </c>
      <c r="Q856" s="893"/>
      <c r="R856" s="891"/>
    </row>
    <row r="857" spans="1:18" ht="24.6" customHeight="1" outlineLevel="2">
      <c r="A857" s="67"/>
      <c r="B857" s="68" t="s">
        <v>582</v>
      </c>
      <c r="C857" s="118">
        <v>4</v>
      </c>
      <c r="D857" s="72" t="s">
        <v>2</v>
      </c>
      <c r="E857" s="60"/>
      <c r="F857" s="89"/>
      <c r="G857" s="60"/>
      <c r="H857" s="89"/>
      <c r="I857" s="89"/>
      <c r="J857" s="356"/>
      <c r="K857" s="376"/>
      <c r="L857" s="118" t="e">
        <f>VLOOKUP($O857,#REF!,6,FALSE)</f>
        <v>#REF!</v>
      </c>
      <c r="M857" s="118" t="s">
        <v>3118</v>
      </c>
      <c r="O857" s="205" t="s">
        <v>582</v>
      </c>
      <c r="Q857" s="893"/>
      <c r="R857" s="891"/>
    </row>
    <row r="858" spans="1:18" ht="24.6" customHeight="1" outlineLevel="2">
      <c r="A858" s="67"/>
      <c r="B858" s="68" t="s">
        <v>583</v>
      </c>
      <c r="C858" s="118">
        <v>4</v>
      </c>
      <c r="D858" s="72" t="s">
        <v>2</v>
      </c>
      <c r="E858" s="60"/>
      <c r="F858" s="89"/>
      <c r="G858" s="60"/>
      <c r="H858" s="89"/>
      <c r="I858" s="89"/>
      <c r="J858" s="356"/>
      <c r="K858" s="376"/>
      <c r="L858" s="118" t="e">
        <f>VLOOKUP($O858,#REF!,6,FALSE)</f>
        <v>#REF!</v>
      </c>
      <c r="M858" s="118" t="s">
        <v>3118</v>
      </c>
      <c r="O858" s="205" t="s">
        <v>583</v>
      </c>
      <c r="Q858" s="893"/>
      <c r="R858" s="891"/>
    </row>
    <row r="859" spans="1:18" ht="24.6" customHeight="1" outlineLevel="2">
      <c r="A859" s="67"/>
      <c r="B859" s="68" t="s">
        <v>539</v>
      </c>
      <c r="C859" s="118">
        <v>4</v>
      </c>
      <c r="D859" s="72" t="s">
        <v>2</v>
      </c>
      <c r="E859" s="60"/>
      <c r="F859" s="89"/>
      <c r="G859" s="60"/>
      <c r="H859" s="89"/>
      <c r="I859" s="89"/>
      <c r="J859" s="356"/>
      <c r="K859" s="376"/>
      <c r="L859" s="118" t="e">
        <f>VLOOKUP($O859,#REF!,6,FALSE)</f>
        <v>#REF!</v>
      </c>
      <c r="M859" s="118" t="s">
        <v>3118</v>
      </c>
      <c r="O859" s="205" t="s">
        <v>539</v>
      </c>
      <c r="Q859" s="893"/>
      <c r="R859" s="891"/>
    </row>
    <row r="860" spans="1:18" ht="24.6" customHeight="1" outlineLevel="2">
      <c r="A860" s="67"/>
      <c r="B860" s="68" t="s">
        <v>540</v>
      </c>
      <c r="C860" s="118">
        <v>1</v>
      </c>
      <c r="D860" s="72" t="s">
        <v>2</v>
      </c>
      <c r="E860" s="60"/>
      <c r="F860" s="89"/>
      <c r="G860" s="60"/>
      <c r="H860" s="89"/>
      <c r="I860" s="89"/>
      <c r="J860" s="356"/>
      <c r="K860" s="376"/>
      <c r="L860" s="118" t="e">
        <f>VLOOKUP($O860,#REF!,6,FALSE)</f>
        <v>#REF!</v>
      </c>
      <c r="M860" s="118" t="s">
        <v>3118</v>
      </c>
      <c r="O860" s="205" t="s">
        <v>540</v>
      </c>
      <c r="Q860" s="893"/>
      <c r="R860" s="891"/>
    </row>
    <row r="861" spans="1:18" ht="24.6" customHeight="1" outlineLevel="2">
      <c r="A861" s="67"/>
      <c r="B861" s="68" t="s">
        <v>541</v>
      </c>
      <c r="C861" s="118">
        <v>1</v>
      </c>
      <c r="D861" s="72" t="s">
        <v>2</v>
      </c>
      <c r="E861" s="60"/>
      <c r="F861" s="89"/>
      <c r="G861" s="60"/>
      <c r="H861" s="89"/>
      <c r="I861" s="89"/>
      <c r="J861" s="356"/>
      <c r="K861" s="376"/>
      <c r="L861" s="118" t="e">
        <f>VLOOKUP($O861,#REF!,6,FALSE)</f>
        <v>#REF!</v>
      </c>
      <c r="M861" s="118" t="s">
        <v>3118</v>
      </c>
      <c r="O861" s="205" t="s">
        <v>541</v>
      </c>
      <c r="Q861" s="893"/>
      <c r="R861" s="891"/>
    </row>
    <row r="862" spans="1:18" ht="24.6" customHeight="1" outlineLevel="2">
      <c r="A862" s="67"/>
      <c r="B862" s="68" t="s">
        <v>542</v>
      </c>
      <c r="C862" s="118">
        <v>1</v>
      </c>
      <c r="D862" s="72" t="s">
        <v>2</v>
      </c>
      <c r="E862" s="60"/>
      <c r="F862" s="89"/>
      <c r="G862" s="60"/>
      <c r="H862" s="89"/>
      <c r="I862" s="89"/>
      <c r="J862" s="356"/>
      <c r="K862" s="376"/>
      <c r="L862" s="118" t="e">
        <f>VLOOKUP($O862,#REF!,6,FALSE)</f>
        <v>#REF!</v>
      </c>
      <c r="M862" s="118" t="s">
        <v>3118</v>
      </c>
      <c r="O862" s="205" t="s">
        <v>542</v>
      </c>
      <c r="Q862" s="893"/>
      <c r="R862" s="891"/>
    </row>
    <row r="863" spans="1:18" ht="24.6" customHeight="1" outlineLevel="2">
      <c r="A863" s="67"/>
      <c r="B863" s="69" t="s">
        <v>71</v>
      </c>
      <c r="C863" s="70"/>
      <c r="D863" s="74"/>
      <c r="E863" s="318"/>
      <c r="F863" s="71"/>
      <c r="G863" s="318"/>
      <c r="H863" s="71"/>
      <c r="I863" s="71"/>
      <c r="J863" s="222"/>
      <c r="L863" s="148"/>
      <c r="M863" s="149"/>
      <c r="O863" s="204"/>
      <c r="Q863" s="893"/>
      <c r="R863" s="891"/>
    </row>
    <row r="864" spans="1:18" ht="24.6" customHeight="1" outlineLevel="2">
      <c r="A864" s="230"/>
      <c r="B864" s="75" t="s">
        <v>543</v>
      </c>
      <c r="C864" s="89">
        <v>2982</v>
      </c>
      <c r="D864" s="77" t="s">
        <v>14</v>
      </c>
      <c r="E864" s="60"/>
      <c r="F864" s="89"/>
      <c r="G864" s="60"/>
      <c r="H864" s="89"/>
      <c r="I864" s="89"/>
      <c r="J864" s="356"/>
      <c r="K864" s="376"/>
      <c r="L864" s="118" t="s">
        <v>3118</v>
      </c>
      <c r="M864" s="118" t="s">
        <v>3118</v>
      </c>
      <c r="O864" s="204" t="s">
        <v>2733</v>
      </c>
      <c r="Q864" s="893"/>
      <c r="R864" s="891"/>
    </row>
    <row r="865" spans="1:81" ht="24.6" customHeight="1" outlineLevel="2">
      <c r="A865" s="67"/>
      <c r="B865" s="68" t="s">
        <v>75</v>
      </c>
      <c r="C865" s="89">
        <v>181</v>
      </c>
      <c r="D865" s="72" t="s">
        <v>14</v>
      </c>
      <c r="E865" s="60"/>
      <c r="F865" s="89"/>
      <c r="G865" s="60"/>
      <c r="H865" s="89"/>
      <c r="I865" s="89"/>
      <c r="J865" s="356"/>
      <c r="K865" s="376"/>
      <c r="L865" s="118" t="s">
        <v>3118</v>
      </c>
      <c r="M865" s="118" t="e">
        <f>VLOOKUP($O865,#REF!,7,FALSE)</f>
        <v>#REF!</v>
      </c>
      <c r="N865" s="357"/>
      <c r="O865" s="204" t="s">
        <v>2647</v>
      </c>
      <c r="P865" s="357"/>
      <c r="Q865" s="893"/>
      <c r="R865" s="891"/>
      <c r="S865" s="357"/>
      <c r="T865" s="357"/>
      <c r="U865" s="357"/>
      <c r="V865" s="357"/>
      <c r="W865" s="357"/>
      <c r="X865" s="357"/>
      <c r="Y865" s="357"/>
      <c r="Z865" s="357"/>
      <c r="AA865" s="357"/>
      <c r="AB865" s="357"/>
      <c r="AC865" s="357"/>
      <c r="AD865" s="357"/>
      <c r="AE865" s="357"/>
      <c r="AF865" s="357"/>
      <c r="AG865" s="357"/>
      <c r="AH865" s="357"/>
      <c r="AI865" s="357"/>
      <c r="AJ865" s="357"/>
      <c r="AK865" s="357"/>
      <c r="AL865" s="357"/>
      <c r="AM865" s="357"/>
      <c r="AN865" s="357"/>
      <c r="AO865" s="357"/>
      <c r="AP865" s="357"/>
      <c r="AQ865" s="357"/>
      <c r="AR865" s="357"/>
      <c r="AS865" s="357"/>
      <c r="AT865" s="357"/>
      <c r="AU865" s="357"/>
      <c r="AV865" s="357"/>
      <c r="AW865" s="357"/>
      <c r="AX865" s="357"/>
      <c r="AY865" s="357"/>
      <c r="AZ865" s="357"/>
      <c r="BA865" s="357"/>
      <c r="BB865" s="357"/>
      <c r="BC865" s="357"/>
      <c r="BD865" s="357"/>
      <c r="BE865" s="357"/>
      <c r="BF865" s="357"/>
      <c r="BG865" s="357"/>
      <c r="BH865" s="357"/>
      <c r="BI865" s="357"/>
      <c r="BJ865" s="357"/>
      <c r="BK865" s="357"/>
      <c r="BL865" s="357"/>
      <c r="BM865" s="357"/>
      <c r="BN865" s="357"/>
      <c r="BO865" s="357"/>
      <c r="BP865" s="357"/>
      <c r="BQ865" s="357"/>
      <c r="BR865" s="357"/>
      <c r="BS865" s="357"/>
      <c r="BT865" s="357"/>
      <c r="BU865" s="357"/>
      <c r="BV865" s="357"/>
      <c r="BW865" s="357"/>
      <c r="BX865" s="357"/>
      <c r="BY865" s="357"/>
      <c r="BZ865" s="357"/>
      <c r="CA865" s="357"/>
      <c r="CB865" s="357"/>
      <c r="CC865" s="357"/>
    </row>
    <row r="866" spans="1:81" ht="24.6" customHeight="1" outlineLevel="2">
      <c r="A866" s="230"/>
      <c r="B866" s="223" t="s">
        <v>203</v>
      </c>
      <c r="C866" s="89">
        <v>363</v>
      </c>
      <c r="D866" s="224" t="s">
        <v>14</v>
      </c>
      <c r="E866" s="60"/>
      <c r="F866" s="89"/>
      <c r="G866" s="60"/>
      <c r="H866" s="89"/>
      <c r="I866" s="89"/>
      <c r="J866" s="356"/>
      <c r="K866" s="376"/>
      <c r="L866" s="118" t="s">
        <v>3118</v>
      </c>
      <c r="M866" s="118" t="e">
        <f>VLOOKUP($O866,#REF!,7,FALSE)</f>
        <v>#REF!</v>
      </c>
      <c r="O866" s="204" t="s">
        <v>2648</v>
      </c>
      <c r="Q866" s="893"/>
      <c r="R866" s="891"/>
    </row>
    <row r="867" spans="1:81" ht="24.6" customHeight="1" outlineLevel="2">
      <c r="A867" s="67"/>
      <c r="B867" s="68" t="s">
        <v>1692</v>
      </c>
      <c r="C867" s="118">
        <v>1</v>
      </c>
      <c r="D867" s="72" t="s">
        <v>1627</v>
      </c>
      <c r="E867" s="319"/>
      <c r="F867" s="89"/>
      <c r="G867" s="319"/>
      <c r="H867" s="89"/>
      <c r="I867" s="66"/>
      <c r="J867" s="222"/>
      <c r="L867" s="90" t="s">
        <v>3083</v>
      </c>
      <c r="M867" s="90" t="s">
        <v>3082</v>
      </c>
      <c r="O867" s="205"/>
      <c r="Q867" s="893"/>
      <c r="R867" s="891"/>
    </row>
    <row r="868" spans="1:81" ht="24.6" customHeight="1" outlineLevel="2">
      <c r="A868" s="67"/>
      <c r="B868" s="69" t="s">
        <v>72</v>
      </c>
      <c r="C868" s="70"/>
      <c r="D868" s="74"/>
      <c r="E868" s="318"/>
      <c r="F868" s="71"/>
      <c r="G868" s="318"/>
      <c r="H868" s="71"/>
      <c r="I868" s="58"/>
      <c r="J868" s="222"/>
      <c r="L868" s="90"/>
      <c r="M868" s="90"/>
      <c r="O868" s="205"/>
      <c r="Q868" s="893"/>
      <c r="R868" s="891"/>
    </row>
    <row r="869" spans="1:81" ht="24.6" customHeight="1" outlineLevel="2">
      <c r="A869" s="67"/>
      <c r="B869" s="237" t="s">
        <v>366</v>
      </c>
      <c r="C869" s="118">
        <v>2982</v>
      </c>
      <c r="D869" s="74" t="s">
        <v>14</v>
      </c>
      <c r="E869" s="60"/>
      <c r="F869" s="89"/>
      <c r="G869" s="60"/>
      <c r="H869" s="89"/>
      <c r="I869" s="89"/>
      <c r="J869" s="356"/>
      <c r="K869" s="376"/>
      <c r="L869" s="118" t="s">
        <v>3118</v>
      </c>
      <c r="M869" s="118" t="e">
        <f>VLOOKUP($O869,#REF!,7,FALSE)</f>
        <v>#REF!</v>
      </c>
      <c r="O869" s="205" t="s">
        <v>2649</v>
      </c>
      <c r="Q869" s="893"/>
      <c r="R869" s="891"/>
    </row>
    <row r="870" spans="1:81" ht="24.6" customHeight="1" outlineLevel="2">
      <c r="A870" s="67"/>
      <c r="B870" s="237" t="s">
        <v>367</v>
      </c>
      <c r="C870" s="89">
        <v>176</v>
      </c>
      <c r="D870" s="74" t="s">
        <v>14</v>
      </c>
      <c r="E870" s="60"/>
      <c r="F870" s="89"/>
      <c r="G870" s="60"/>
      <c r="H870" s="89"/>
      <c r="I870" s="89"/>
      <c r="J870" s="356"/>
      <c r="K870" s="376"/>
      <c r="L870" s="118" t="s">
        <v>3118</v>
      </c>
      <c r="M870" s="118" t="e">
        <f>VLOOKUP($O870,#REF!,7,FALSE)</f>
        <v>#REF!</v>
      </c>
      <c r="O870" s="205" t="s">
        <v>2650</v>
      </c>
      <c r="Q870" s="893"/>
      <c r="R870" s="891"/>
    </row>
    <row r="871" spans="1:81" ht="24.6" customHeight="1" outlineLevel="2">
      <c r="A871" s="67"/>
      <c r="B871" s="68" t="s">
        <v>1691</v>
      </c>
      <c r="C871" s="118">
        <v>1</v>
      </c>
      <c r="D871" s="72" t="s">
        <v>1627</v>
      </c>
      <c r="E871" s="319"/>
      <c r="F871" s="89"/>
      <c r="G871" s="319"/>
      <c r="H871" s="89"/>
      <c r="I871" s="66"/>
      <c r="J871" s="222"/>
      <c r="L871" s="90" t="s">
        <v>3083</v>
      </c>
      <c r="M871" s="90" t="s">
        <v>3082</v>
      </c>
      <c r="O871" s="205"/>
      <c r="Q871" s="893"/>
      <c r="R871" s="891"/>
    </row>
    <row r="872" spans="1:81" ht="24.6" customHeight="1" outlineLevel="1">
      <c r="A872" s="608"/>
      <c r="B872" s="609" t="s">
        <v>545</v>
      </c>
      <c r="C872" s="544"/>
      <c r="D872" s="610"/>
      <c r="E872" s="611"/>
      <c r="F872" s="612"/>
      <c r="G872" s="611"/>
      <c r="H872" s="612"/>
      <c r="I872" s="612"/>
      <c r="J872" s="613"/>
      <c r="K872" s="357"/>
      <c r="L872" s="614"/>
      <c r="M872" s="615"/>
      <c r="N872" s="357"/>
      <c r="O872" s="616"/>
      <c r="P872" s="357"/>
      <c r="Q872" s="893"/>
      <c r="R872" s="891"/>
      <c r="S872" s="357"/>
      <c r="T872" s="357"/>
      <c r="U872" s="357"/>
      <c r="V872" s="357"/>
      <c r="W872" s="357"/>
      <c r="X872" s="357"/>
      <c r="Y872" s="357"/>
      <c r="Z872" s="357"/>
      <c r="AA872" s="357"/>
      <c r="AB872" s="357"/>
      <c r="AC872" s="357"/>
      <c r="AD872" s="357"/>
      <c r="AE872" s="357"/>
      <c r="AF872" s="357"/>
      <c r="AG872" s="357"/>
      <c r="AH872" s="357"/>
      <c r="AI872" s="357"/>
      <c r="AJ872" s="357"/>
      <c r="AK872" s="357"/>
      <c r="AL872" s="357"/>
      <c r="AM872" s="357"/>
      <c r="AN872" s="357"/>
      <c r="AO872" s="357"/>
      <c r="AP872" s="357"/>
      <c r="AQ872" s="357"/>
      <c r="AR872" s="357"/>
      <c r="AS872" s="357"/>
      <c r="AT872" s="357"/>
      <c r="AU872" s="357"/>
      <c r="AV872" s="357"/>
      <c r="AW872" s="357"/>
      <c r="AX872" s="357"/>
      <c r="AY872" s="357"/>
      <c r="AZ872" s="357"/>
      <c r="BA872" s="357"/>
      <c r="BB872" s="357"/>
      <c r="BC872" s="357"/>
      <c r="BD872" s="357"/>
      <c r="BE872" s="357"/>
      <c r="BF872" s="357"/>
      <c r="BG872" s="357"/>
      <c r="BH872" s="357"/>
      <c r="BI872" s="357"/>
      <c r="BJ872" s="357"/>
      <c r="BK872" s="357"/>
      <c r="BL872" s="357"/>
      <c r="BM872" s="357"/>
      <c r="BN872" s="357"/>
      <c r="BO872" s="357"/>
      <c r="BP872" s="357"/>
      <c r="BQ872" s="357"/>
      <c r="BR872" s="357"/>
      <c r="BS872" s="357"/>
      <c r="BT872" s="357"/>
      <c r="BU872" s="357"/>
      <c r="BV872" s="357"/>
      <c r="BW872" s="357"/>
      <c r="BX872" s="357"/>
      <c r="BY872" s="357"/>
      <c r="BZ872" s="357"/>
      <c r="CA872" s="357"/>
      <c r="CB872" s="357"/>
      <c r="CC872" s="357"/>
    </row>
    <row r="873" spans="1:81" ht="24.6" customHeight="1" outlineLevel="1">
      <c r="A873" s="227">
        <v>9.3000000000000007</v>
      </c>
      <c r="B873" s="228" t="s">
        <v>206</v>
      </c>
      <c r="C873" s="127"/>
      <c r="D873" s="245"/>
      <c r="E873" s="320"/>
      <c r="F873" s="125"/>
      <c r="G873" s="317"/>
      <c r="H873" s="125"/>
      <c r="I873" s="125"/>
      <c r="J873" s="218"/>
      <c r="L873" s="124"/>
      <c r="M873" s="226"/>
      <c r="O873" s="206"/>
      <c r="Q873" s="893"/>
      <c r="R873" s="891"/>
    </row>
    <row r="874" spans="1:81" ht="24.6" customHeight="1" outlineLevel="2">
      <c r="A874" s="67"/>
      <c r="B874" s="68" t="s">
        <v>557</v>
      </c>
      <c r="C874" s="118">
        <v>33</v>
      </c>
      <c r="D874" s="72" t="s">
        <v>2</v>
      </c>
      <c r="E874" s="60"/>
      <c r="F874" s="89"/>
      <c r="G874" s="60"/>
      <c r="H874" s="89"/>
      <c r="I874" s="89"/>
      <c r="J874" s="356"/>
      <c r="K874" s="376"/>
      <c r="L874" s="118" t="e">
        <f>VLOOKUP($O874,#REF!,6,FALSE)</f>
        <v>#REF!</v>
      </c>
      <c r="M874" s="118" t="s">
        <v>3118</v>
      </c>
      <c r="O874" s="205" t="s">
        <v>557</v>
      </c>
      <c r="Q874" s="893"/>
      <c r="R874" s="891"/>
    </row>
    <row r="875" spans="1:81" ht="24.6" customHeight="1" outlineLevel="2">
      <c r="A875" s="67"/>
      <c r="B875" s="68" t="s">
        <v>558</v>
      </c>
      <c r="C875" s="118">
        <v>9</v>
      </c>
      <c r="D875" s="72" t="s">
        <v>2</v>
      </c>
      <c r="E875" s="60"/>
      <c r="F875" s="89"/>
      <c r="G875" s="60"/>
      <c r="H875" s="89"/>
      <c r="I875" s="89"/>
      <c r="J875" s="356"/>
      <c r="K875" s="376"/>
      <c r="L875" s="118" t="e">
        <f>VLOOKUP($O875,#REF!,6,FALSE)</f>
        <v>#REF!</v>
      </c>
      <c r="M875" s="118" t="s">
        <v>3118</v>
      </c>
      <c r="O875" s="205" t="s">
        <v>2734</v>
      </c>
      <c r="Q875" s="893"/>
      <c r="R875" s="891"/>
    </row>
    <row r="876" spans="1:81" ht="24.6" customHeight="1" outlineLevel="2">
      <c r="A876" s="67"/>
      <c r="B876" s="68" t="s">
        <v>555</v>
      </c>
      <c r="C876" s="118">
        <v>6</v>
      </c>
      <c r="D876" s="72" t="s">
        <v>2</v>
      </c>
      <c r="E876" s="60"/>
      <c r="F876" s="89"/>
      <c r="G876" s="60"/>
      <c r="H876" s="89"/>
      <c r="I876" s="89"/>
      <c r="J876" s="356"/>
      <c r="K876" s="376"/>
      <c r="L876" s="118" t="e">
        <f>VLOOKUP($O876,#REF!,6,FALSE)</f>
        <v>#REF!</v>
      </c>
      <c r="M876" s="118" t="s">
        <v>3118</v>
      </c>
      <c r="O876" s="205" t="s">
        <v>555</v>
      </c>
      <c r="Q876" s="893"/>
      <c r="R876" s="891"/>
    </row>
    <row r="877" spans="1:81" ht="24.6" customHeight="1" outlineLevel="2">
      <c r="A877" s="67"/>
      <c r="B877" s="68" t="s">
        <v>556</v>
      </c>
      <c r="C877" s="118">
        <v>1</v>
      </c>
      <c r="D877" s="72" t="s">
        <v>2</v>
      </c>
      <c r="E877" s="60"/>
      <c r="F877" s="89"/>
      <c r="G877" s="60"/>
      <c r="H877" s="89"/>
      <c r="I877" s="89"/>
      <c r="J877" s="356"/>
      <c r="K877" s="376"/>
      <c r="L877" s="118" t="e">
        <f>VLOOKUP($O877,#REF!,6,FALSE)</f>
        <v>#REF!</v>
      </c>
      <c r="M877" s="118" t="s">
        <v>3118</v>
      </c>
      <c r="O877" s="205" t="s">
        <v>556</v>
      </c>
      <c r="Q877" s="893"/>
      <c r="R877" s="891"/>
    </row>
    <row r="878" spans="1:81" ht="24.6" customHeight="1" outlineLevel="2">
      <c r="A878" s="67"/>
      <c r="B878" s="68" t="s">
        <v>546</v>
      </c>
      <c r="C878" s="118">
        <v>5</v>
      </c>
      <c r="D878" s="72" t="s">
        <v>2</v>
      </c>
      <c r="E878" s="60"/>
      <c r="F878" s="89"/>
      <c r="G878" s="60"/>
      <c r="H878" s="89"/>
      <c r="I878" s="89"/>
      <c r="J878" s="356"/>
      <c r="K878" s="376"/>
      <c r="L878" s="118" t="e">
        <f>VLOOKUP($O878,#REF!,6,FALSE)</f>
        <v>#REF!</v>
      </c>
      <c r="M878" s="118" t="s">
        <v>3118</v>
      </c>
      <c r="O878" s="205" t="s">
        <v>546</v>
      </c>
      <c r="Q878" s="893"/>
      <c r="R878" s="891"/>
    </row>
    <row r="879" spans="1:81" ht="24.6" customHeight="1" outlineLevel="2">
      <c r="A879" s="67"/>
      <c r="B879" s="68" t="s">
        <v>547</v>
      </c>
      <c r="C879" s="118">
        <v>5</v>
      </c>
      <c r="D879" s="72" t="s">
        <v>2</v>
      </c>
      <c r="E879" s="60"/>
      <c r="F879" s="89"/>
      <c r="G879" s="60"/>
      <c r="H879" s="89"/>
      <c r="I879" s="89"/>
      <c r="J879" s="356"/>
      <c r="K879" s="376"/>
      <c r="L879" s="118" t="e">
        <f>VLOOKUP($O879,#REF!,6,FALSE)</f>
        <v>#REF!</v>
      </c>
      <c r="M879" s="118" t="s">
        <v>3118</v>
      </c>
      <c r="O879" s="205" t="s">
        <v>547</v>
      </c>
      <c r="Q879" s="893"/>
      <c r="R879" s="891"/>
    </row>
    <row r="880" spans="1:81" ht="24.6" customHeight="1" outlineLevel="2">
      <c r="A880" s="67"/>
      <c r="B880" s="68" t="s">
        <v>548</v>
      </c>
      <c r="C880" s="118">
        <v>13</v>
      </c>
      <c r="D880" s="72" t="s">
        <v>2</v>
      </c>
      <c r="E880" s="60"/>
      <c r="F880" s="89"/>
      <c r="G880" s="60"/>
      <c r="H880" s="89"/>
      <c r="I880" s="89"/>
      <c r="J880" s="356"/>
      <c r="K880" s="376"/>
      <c r="L880" s="118" t="e">
        <f>VLOOKUP($O880,#REF!,6,FALSE)</f>
        <v>#REF!</v>
      </c>
      <c r="M880" s="118" t="s">
        <v>3118</v>
      </c>
      <c r="O880" s="205" t="s">
        <v>548</v>
      </c>
      <c r="Q880" s="893"/>
      <c r="R880" s="891"/>
    </row>
    <row r="881" spans="1:81" ht="24.6" customHeight="1" outlineLevel="2">
      <c r="A881" s="67"/>
      <c r="B881" s="68" t="s">
        <v>549</v>
      </c>
      <c r="C881" s="118">
        <v>5</v>
      </c>
      <c r="D881" s="72" t="s">
        <v>2</v>
      </c>
      <c r="E881" s="60"/>
      <c r="F881" s="89"/>
      <c r="G881" s="60"/>
      <c r="H881" s="89"/>
      <c r="I881" s="89"/>
      <c r="J881" s="356"/>
      <c r="K881" s="376"/>
      <c r="L881" s="118" t="e">
        <f>VLOOKUP($O881,#REF!,6,FALSE)</f>
        <v>#REF!</v>
      </c>
      <c r="M881" s="118" t="s">
        <v>3118</v>
      </c>
      <c r="O881" s="205" t="s">
        <v>549</v>
      </c>
      <c r="Q881" s="893"/>
      <c r="R881" s="891"/>
    </row>
    <row r="882" spans="1:81" ht="24.6" customHeight="1" outlineLevel="2">
      <c r="A882" s="67"/>
      <c r="B882" s="68" t="s">
        <v>550</v>
      </c>
      <c r="C882" s="118">
        <v>3</v>
      </c>
      <c r="D882" s="72" t="s">
        <v>2</v>
      </c>
      <c r="E882" s="60"/>
      <c r="F882" s="89"/>
      <c r="G882" s="60"/>
      <c r="H882" s="89"/>
      <c r="I882" s="89"/>
      <c r="J882" s="356"/>
      <c r="K882" s="376"/>
      <c r="L882" s="118" t="e">
        <f>VLOOKUP($O882,#REF!,6,FALSE)</f>
        <v>#REF!</v>
      </c>
      <c r="M882" s="118" t="s">
        <v>3118</v>
      </c>
      <c r="O882" s="205" t="s">
        <v>550</v>
      </c>
      <c r="Q882" s="893"/>
      <c r="R882" s="891"/>
    </row>
    <row r="883" spans="1:81" ht="24.6" customHeight="1" outlineLevel="2">
      <c r="A883" s="67"/>
      <c r="B883" s="69" t="s">
        <v>71</v>
      </c>
      <c r="C883" s="70"/>
      <c r="D883" s="74"/>
      <c r="E883" s="318"/>
      <c r="F883" s="71"/>
      <c r="G883" s="318"/>
      <c r="H883" s="71"/>
      <c r="I883" s="71"/>
      <c r="J883" s="222"/>
      <c r="L883" s="148"/>
      <c r="M883" s="149"/>
      <c r="O883" s="204"/>
      <c r="Q883" s="893"/>
      <c r="R883" s="891"/>
    </row>
    <row r="884" spans="1:81" ht="24.6" customHeight="1" outlineLevel="2">
      <c r="A884" s="67"/>
      <c r="B884" s="68" t="s">
        <v>77</v>
      </c>
      <c r="C884" s="89">
        <v>1842</v>
      </c>
      <c r="D884" s="72" t="s">
        <v>14</v>
      </c>
      <c r="E884" s="60"/>
      <c r="F884" s="89"/>
      <c r="G884" s="60"/>
      <c r="H884" s="89"/>
      <c r="I884" s="89"/>
      <c r="J884" s="356"/>
      <c r="K884" s="376"/>
      <c r="L884" s="118" t="e">
        <f>VLOOKUP($O884,#REF!,6,FALSE)</f>
        <v>#REF!</v>
      </c>
      <c r="M884" s="118" t="e">
        <f>VLOOKUP($O884,#REF!,7,FALSE)</f>
        <v>#REF!</v>
      </c>
      <c r="N884" s="357"/>
      <c r="O884" s="204" t="s">
        <v>2735</v>
      </c>
      <c r="P884" s="357"/>
      <c r="Q884" s="893"/>
      <c r="R884" s="891"/>
      <c r="S884" s="357"/>
      <c r="T884" s="357"/>
      <c r="U884" s="357"/>
      <c r="V884" s="357"/>
      <c r="W884" s="357"/>
      <c r="X884" s="357"/>
      <c r="Y884" s="357"/>
      <c r="Z884" s="357"/>
      <c r="AA884" s="357"/>
      <c r="AB884" s="357"/>
      <c r="AC884" s="357"/>
      <c r="AD884" s="357"/>
      <c r="AE884" s="357"/>
      <c r="AF884" s="357"/>
      <c r="AG884" s="357"/>
      <c r="AH884" s="357"/>
      <c r="AI884" s="357"/>
      <c r="AJ884" s="357"/>
      <c r="AK884" s="357"/>
      <c r="AL884" s="357"/>
      <c r="AM884" s="357"/>
      <c r="AN884" s="357"/>
      <c r="AO884" s="357"/>
      <c r="AP884" s="357"/>
      <c r="AQ884" s="357"/>
      <c r="AR884" s="357"/>
      <c r="AS884" s="357"/>
      <c r="AT884" s="357"/>
      <c r="AU884" s="357"/>
      <c r="AV884" s="357"/>
      <c r="AW884" s="357"/>
      <c r="AX884" s="357"/>
      <c r="AY884" s="357"/>
      <c r="AZ884" s="357"/>
      <c r="BA884" s="357"/>
      <c r="BB884" s="357"/>
      <c r="BC884" s="357"/>
      <c r="BD884" s="357"/>
      <c r="BE884" s="357"/>
      <c r="BF884" s="357"/>
      <c r="BG884" s="357"/>
      <c r="BH884" s="357"/>
      <c r="BI884" s="357"/>
      <c r="BJ884" s="357"/>
      <c r="BK884" s="357"/>
      <c r="BL884" s="357"/>
      <c r="BM884" s="357"/>
      <c r="BN884" s="357"/>
      <c r="BO884" s="357"/>
      <c r="BP884" s="357"/>
      <c r="BQ884" s="357"/>
      <c r="BR884" s="357"/>
      <c r="BS884" s="357"/>
      <c r="BT884" s="357"/>
      <c r="BU884" s="357"/>
      <c r="BV884" s="357"/>
      <c r="BW884" s="357"/>
      <c r="BX884" s="357"/>
      <c r="BY884" s="357"/>
      <c r="BZ884" s="357"/>
      <c r="CA884" s="357"/>
      <c r="CB884" s="357"/>
      <c r="CC884" s="357"/>
    </row>
    <row r="885" spans="1:81" ht="24.6" customHeight="1" outlineLevel="2">
      <c r="A885" s="67"/>
      <c r="B885" s="68" t="s">
        <v>551</v>
      </c>
      <c r="C885" s="118">
        <v>2079</v>
      </c>
      <c r="D885" s="72" t="s">
        <v>14</v>
      </c>
      <c r="E885" s="60"/>
      <c r="F885" s="89"/>
      <c r="G885" s="60"/>
      <c r="H885" s="89"/>
      <c r="I885" s="89"/>
      <c r="J885" s="356"/>
      <c r="K885" s="376"/>
      <c r="L885" s="118" t="s">
        <v>3118</v>
      </c>
      <c r="M885" s="118" t="e">
        <f>VLOOKUP($O885,#REF!,7,FALSE)</f>
        <v>#REF!</v>
      </c>
      <c r="N885" s="357"/>
      <c r="O885" s="204" t="s">
        <v>2736</v>
      </c>
      <c r="P885" s="357"/>
      <c r="Q885" s="893"/>
      <c r="R885" s="891"/>
      <c r="S885" s="357"/>
      <c r="T885" s="357"/>
      <c r="U885" s="357"/>
      <c r="V885" s="357"/>
      <c r="W885" s="357"/>
      <c r="X885" s="357"/>
      <c r="Y885" s="357"/>
      <c r="Z885" s="357"/>
      <c r="AA885" s="357"/>
      <c r="AB885" s="357"/>
      <c r="AC885" s="357"/>
      <c r="AD885" s="357"/>
      <c r="AE885" s="357"/>
      <c r="AF885" s="357"/>
      <c r="AG885" s="357"/>
      <c r="AH885" s="357"/>
      <c r="AI885" s="357"/>
      <c r="AJ885" s="357"/>
      <c r="AK885" s="357"/>
      <c r="AL885" s="357"/>
      <c r="AM885" s="357"/>
      <c r="AN885" s="357"/>
      <c r="AO885" s="357"/>
      <c r="AP885" s="357"/>
      <c r="AQ885" s="357"/>
      <c r="AR885" s="357"/>
      <c r="AS885" s="357"/>
      <c r="AT885" s="357"/>
      <c r="AU885" s="357"/>
      <c r="AV885" s="357"/>
      <c r="AW885" s="357"/>
      <c r="AX885" s="357"/>
      <c r="AY885" s="357"/>
      <c r="AZ885" s="357"/>
      <c r="BA885" s="357"/>
      <c r="BB885" s="357"/>
      <c r="BC885" s="357"/>
      <c r="BD885" s="357"/>
      <c r="BE885" s="357"/>
      <c r="BF885" s="357"/>
      <c r="BG885" s="357"/>
      <c r="BH885" s="357"/>
      <c r="BI885" s="357"/>
      <c r="BJ885" s="357"/>
      <c r="BK885" s="357"/>
      <c r="BL885" s="357"/>
      <c r="BM885" s="357"/>
      <c r="BN885" s="357"/>
      <c r="BO885" s="357"/>
      <c r="BP885" s="357"/>
      <c r="BQ885" s="357"/>
      <c r="BR885" s="357"/>
      <c r="BS885" s="357"/>
      <c r="BT885" s="357"/>
      <c r="BU885" s="357"/>
      <c r="BV885" s="357"/>
      <c r="BW885" s="357"/>
      <c r="BX885" s="357"/>
      <c r="BY885" s="357"/>
      <c r="BZ885" s="357"/>
      <c r="CA885" s="357"/>
      <c r="CB885" s="357"/>
      <c r="CC885" s="357"/>
    </row>
    <row r="886" spans="1:81" ht="24.6" customHeight="1" outlineLevel="2">
      <c r="A886" s="230"/>
      <c r="B886" s="68" t="s">
        <v>75</v>
      </c>
      <c r="C886" s="89">
        <v>1055</v>
      </c>
      <c r="D886" s="72" t="s">
        <v>14</v>
      </c>
      <c r="E886" s="60"/>
      <c r="F886" s="89"/>
      <c r="G886" s="60"/>
      <c r="H886" s="89"/>
      <c r="I886" s="89"/>
      <c r="J886" s="356"/>
      <c r="K886" s="376"/>
      <c r="L886" s="118" t="s">
        <v>3118</v>
      </c>
      <c r="M886" s="118" t="e">
        <f>VLOOKUP($O886,#REF!,7,FALSE)</f>
        <v>#REF!</v>
      </c>
      <c r="O886" s="204" t="s">
        <v>2647</v>
      </c>
      <c r="Q886" s="893"/>
      <c r="R886" s="891"/>
    </row>
    <row r="887" spans="1:81" ht="24.6" customHeight="1" outlineLevel="2">
      <c r="A887" s="67"/>
      <c r="B887" s="68" t="s">
        <v>1692</v>
      </c>
      <c r="C887" s="118">
        <v>1</v>
      </c>
      <c r="D887" s="72" t="s">
        <v>1627</v>
      </c>
      <c r="E887" s="319"/>
      <c r="F887" s="89"/>
      <c r="G887" s="319"/>
      <c r="H887" s="89"/>
      <c r="I887" s="66"/>
      <c r="J887" s="222"/>
      <c r="L887" s="90" t="s">
        <v>3083</v>
      </c>
      <c r="M887" s="90" t="s">
        <v>3082</v>
      </c>
      <c r="O887" s="205"/>
      <c r="Q887" s="893"/>
      <c r="R887" s="891"/>
    </row>
    <row r="888" spans="1:81" ht="24.6" customHeight="1" outlineLevel="2">
      <c r="A888" s="67"/>
      <c r="B888" s="69" t="s">
        <v>72</v>
      </c>
      <c r="C888" s="70"/>
      <c r="D888" s="74"/>
      <c r="E888" s="318"/>
      <c r="F888" s="71"/>
      <c r="G888" s="318"/>
      <c r="H888" s="71"/>
      <c r="I888" s="58"/>
      <c r="J888" s="222"/>
      <c r="L888" s="90"/>
      <c r="M888" s="90"/>
      <c r="O888" s="205"/>
      <c r="Q888" s="893"/>
      <c r="R888" s="891"/>
    </row>
    <row r="889" spans="1:81" ht="24.6" customHeight="1" outlineLevel="2">
      <c r="A889" s="67"/>
      <c r="B889" s="237" t="s">
        <v>366</v>
      </c>
      <c r="C889" s="118">
        <v>1963</v>
      </c>
      <c r="D889" s="74" t="s">
        <v>14</v>
      </c>
      <c r="E889" s="60"/>
      <c r="F889" s="89"/>
      <c r="G889" s="60"/>
      <c r="H889" s="89"/>
      <c r="I889" s="89"/>
      <c r="J889" s="356"/>
      <c r="K889" s="376"/>
      <c r="L889" s="118" t="s">
        <v>3118</v>
      </c>
      <c r="M889" s="118" t="e">
        <f>VLOOKUP($O889,#REF!,7,FALSE)</f>
        <v>#REF!</v>
      </c>
      <c r="O889" s="205" t="s">
        <v>2649</v>
      </c>
      <c r="Q889" s="893"/>
      <c r="R889" s="891"/>
    </row>
    <row r="890" spans="1:81" ht="24.6" customHeight="1" outlineLevel="2">
      <c r="A890" s="67"/>
      <c r="B890" s="237" t="s">
        <v>367</v>
      </c>
      <c r="C890" s="89">
        <v>262</v>
      </c>
      <c r="D890" s="74" t="s">
        <v>14</v>
      </c>
      <c r="E890" s="60"/>
      <c r="F890" s="89"/>
      <c r="G890" s="60"/>
      <c r="H890" s="89"/>
      <c r="I890" s="89"/>
      <c r="J890" s="356"/>
      <c r="K890" s="376"/>
      <c r="L890" s="118" t="s">
        <v>3118</v>
      </c>
      <c r="M890" s="118" t="e">
        <f>VLOOKUP($O890,#REF!,7,FALSE)</f>
        <v>#REF!</v>
      </c>
      <c r="O890" s="205" t="s">
        <v>2650</v>
      </c>
      <c r="Q890" s="893"/>
      <c r="R890" s="891"/>
    </row>
    <row r="891" spans="1:81" ht="24.6" customHeight="1" outlineLevel="2">
      <c r="A891" s="67"/>
      <c r="B891" s="68" t="s">
        <v>1691</v>
      </c>
      <c r="C891" s="118">
        <v>1</v>
      </c>
      <c r="D891" s="72" t="s">
        <v>1627</v>
      </c>
      <c r="E891" s="319"/>
      <c r="F891" s="89"/>
      <c r="G891" s="319"/>
      <c r="H891" s="89"/>
      <c r="I891" s="66"/>
      <c r="J891" s="222"/>
      <c r="L891" s="90" t="s">
        <v>3083</v>
      </c>
      <c r="M891" s="90" t="s">
        <v>3082</v>
      </c>
      <c r="O891" s="205"/>
      <c r="Q891" s="893"/>
      <c r="R891" s="891"/>
    </row>
    <row r="892" spans="1:81" ht="24.6" customHeight="1" outlineLevel="1">
      <c r="A892" s="608"/>
      <c r="B892" s="609" t="s">
        <v>552</v>
      </c>
      <c r="C892" s="544"/>
      <c r="D892" s="610"/>
      <c r="E892" s="611"/>
      <c r="F892" s="612"/>
      <c r="G892" s="611"/>
      <c r="H892" s="612"/>
      <c r="I892" s="612"/>
      <c r="J892" s="613"/>
      <c r="K892" s="357"/>
      <c r="L892" s="614"/>
      <c r="M892" s="615"/>
      <c r="N892" s="357"/>
      <c r="O892" s="616"/>
      <c r="P892" s="357"/>
      <c r="Q892" s="893"/>
      <c r="R892" s="891"/>
      <c r="S892" s="357"/>
      <c r="T892" s="357"/>
      <c r="U892" s="357"/>
      <c r="V892" s="357"/>
      <c r="W892" s="357"/>
      <c r="X892" s="357"/>
      <c r="Y892" s="357"/>
      <c r="Z892" s="357"/>
      <c r="AA892" s="357"/>
      <c r="AB892" s="357"/>
      <c r="AC892" s="357"/>
      <c r="AD892" s="357"/>
      <c r="AE892" s="357"/>
      <c r="AF892" s="357"/>
      <c r="AG892" s="357"/>
      <c r="AH892" s="357"/>
      <c r="AI892" s="357"/>
      <c r="AJ892" s="357"/>
      <c r="AK892" s="357"/>
      <c r="AL892" s="357"/>
      <c r="AM892" s="357"/>
      <c r="AN892" s="357"/>
      <c r="AO892" s="357"/>
      <c r="AP892" s="357"/>
      <c r="AQ892" s="357"/>
      <c r="AR892" s="357"/>
      <c r="AS892" s="357"/>
      <c r="AT892" s="357"/>
      <c r="AU892" s="357"/>
      <c r="AV892" s="357"/>
      <c r="AW892" s="357"/>
      <c r="AX892" s="357"/>
      <c r="AY892" s="357"/>
      <c r="AZ892" s="357"/>
      <c r="BA892" s="357"/>
      <c r="BB892" s="357"/>
      <c r="BC892" s="357"/>
      <c r="BD892" s="357"/>
      <c r="BE892" s="357"/>
      <c r="BF892" s="357"/>
      <c r="BG892" s="357"/>
      <c r="BH892" s="357"/>
      <c r="BI892" s="357"/>
      <c r="BJ892" s="357"/>
      <c r="BK892" s="357"/>
      <c r="BL892" s="357"/>
      <c r="BM892" s="357"/>
      <c r="BN892" s="357"/>
      <c r="BO892" s="357"/>
      <c r="BP892" s="357"/>
      <c r="BQ892" s="357"/>
      <c r="BR892" s="357"/>
      <c r="BS892" s="357"/>
      <c r="BT892" s="357"/>
      <c r="BU892" s="357"/>
      <c r="BV892" s="357"/>
      <c r="BW892" s="357"/>
      <c r="BX892" s="357"/>
      <c r="BY892" s="357"/>
      <c r="BZ892" s="357"/>
      <c r="CA892" s="357"/>
      <c r="CB892" s="357"/>
      <c r="CC892" s="357"/>
    </row>
    <row r="893" spans="1:81" ht="24.6" customHeight="1" outlineLevel="1">
      <c r="A893" s="227">
        <v>9.4</v>
      </c>
      <c r="B893" s="228" t="s">
        <v>208</v>
      </c>
      <c r="C893" s="127"/>
      <c r="D893" s="245"/>
      <c r="E893" s="320"/>
      <c r="F893" s="125"/>
      <c r="G893" s="317"/>
      <c r="H893" s="125"/>
      <c r="I893" s="125"/>
      <c r="J893" s="218"/>
      <c r="L893" s="124"/>
      <c r="M893" s="226"/>
      <c r="O893" s="206"/>
      <c r="Q893" s="893"/>
      <c r="R893" s="891"/>
    </row>
    <row r="894" spans="1:81" ht="24.6" customHeight="1" outlineLevel="2">
      <c r="A894" s="67"/>
      <c r="B894" s="68" t="s">
        <v>557</v>
      </c>
      <c r="C894" s="118">
        <v>8</v>
      </c>
      <c r="D894" s="72" t="s">
        <v>2</v>
      </c>
      <c r="E894" s="60"/>
      <c r="F894" s="89"/>
      <c r="G894" s="60"/>
      <c r="H894" s="89"/>
      <c r="I894" s="89"/>
      <c r="J894" s="356"/>
      <c r="K894" s="376"/>
      <c r="L894" s="118" t="e">
        <f>VLOOKUP($O894,#REF!,6,FALSE)</f>
        <v>#REF!</v>
      </c>
      <c r="M894" s="118" t="s">
        <v>3118</v>
      </c>
      <c r="O894" s="205" t="s">
        <v>557</v>
      </c>
      <c r="Q894" s="893"/>
      <c r="R894" s="891"/>
    </row>
    <row r="895" spans="1:81" ht="24.6" customHeight="1" outlineLevel="2">
      <c r="A895" s="67"/>
      <c r="B895" s="68" t="s">
        <v>555</v>
      </c>
      <c r="C895" s="118">
        <v>3</v>
      </c>
      <c r="D895" s="72" t="s">
        <v>2</v>
      </c>
      <c r="E895" s="60"/>
      <c r="F895" s="89"/>
      <c r="G895" s="60"/>
      <c r="H895" s="89"/>
      <c r="I895" s="89"/>
      <c r="J895" s="356"/>
      <c r="K895" s="376"/>
      <c r="L895" s="118" t="e">
        <f>VLOOKUP($O895,#REF!,6,FALSE)</f>
        <v>#REF!</v>
      </c>
      <c r="M895" s="118" t="s">
        <v>3118</v>
      </c>
      <c r="O895" s="205" t="s">
        <v>555</v>
      </c>
      <c r="Q895" s="893"/>
      <c r="R895" s="891"/>
    </row>
    <row r="896" spans="1:81" ht="24.6" customHeight="1" outlineLevel="2">
      <c r="A896" s="67"/>
      <c r="B896" s="68" t="s">
        <v>554</v>
      </c>
      <c r="C896" s="118">
        <v>18</v>
      </c>
      <c r="D896" s="72" t="s">
        <v>2</v>
      </c>
      <c r="E896" s="60"/>
      <c r="F896" s="89"/>
      <c r="G896" s="60"/>
      <c r="H896" s="89"/>
      <c r="I896" s="89"/>
      <c r="J896" s="356"/>
      <c r="K896" s="376"/>
      <c r="L896" s="118" t="e">
        <f>VLOOKUP($O896,#REF!,6,FALSE)</f>
        <v>#REF!</v>
      </c>
      <c r="M896" s="118" t="s">
        <v>3118</v>
      </c>
      <c r="O896" s="205" t="s">
        <v>554</v>
      </c>
      <c r="Q896" s="893"/>
      <c r="R896" s="891"/>
    </row>
    <row r="897" spans="1:81" ht="24.6" customHeight="1" outlineLevel="2">
      <c r="A897" s="67"/>
      <c r="B897" s="68" t="s">
        <v>556</v>
      </c>
      <c r="C897" s="118">
        <v>14</v>
      </c>
      <c r="D897" s="72" t="s">
        <v>2</v>
      </c>
      <c r="E897" s="60"/>
      <c r="F897" s="89"/>
      <c r="G897" s="60"/>
      <c r="H897" s="89"/>
      <c r="I897" s="89"/>
      <c r="J897" s="356"/>
      <c r="K897" s="376"/>
      <c r="L897" s="118" t="e">
        <f>VLOOKUP($O897,#REF!,6,FALSE)</f>
        <v>#REF!</v>
      </c>
      <c r="M897" s="118" t="s">
        <v>3118</v>
      </c>
      <c r="O897" s="205" t="s">
        <v>556</v>
      </c>
      <c r="Q897" s="893"/>
      <c r="R897" s="891"/>
    </row>
    <row r="898" spans="1:81" ht="24.6" customHeight="1" outlineLevel="2">
      <c r="A898" s="67"/>
      <c r="B898" s="68" t="s">
        <v>546</v>
      </c>
      <c r="C898" s="118">
        <v>4</v>
      </c>
      <c r="D898" s="72" t="s">
        <v>2</v>
      </c>
      <c r="E898" s="60"/>
      <c r="F898" s="89"/>
      <c r="G898" s="60"/>
      <c r="H898" s="89"/>
      <c r="I898" s="89"/>
      <c r="J898" s="356"/>
      <c r="K898" s="376"/>
      <c r="L898" s="118" t="e">
        <f>VLOOKUP($O898,#REF!,6,FALSE)</f>
        <v>#REF!</v>
      </c>
      <c r="M898" s="118" t="s">
        <v>3118</v>
      </c>
      <c r="O898" s="205" t="s">
        <v>546</v>
      </c>
      <c r="Q898" s="893"/>
      <c r="R898" s="891"/>
    </row>
    <row r="899" spans="1:81" ht="24.6" customHeight="1" outlineLevel="2">
      <c r="A899" s="67"/>
      <c r="B899" s="68" t="s">
        <v>547</v>
      </c>
      <c r="C899" s="118">
        <v>4</v>
      </c>
      <c r="D899" s="72" t="s">
        <v>2</v>
      </c>
      <c r="E899" s="60"/>
      <c r="F899" s="89"/>
      <c r="G899" s="60"/>
      <c r="H899" s="89"/>
      <c r="I899" s="89"/>
      <c r="J899" s="356"/>
      <c r="K899" s="376"/>
      <c r="L899" s="118" t="e">
        <f>VLOOKUP($O899,#REF!,6,FALSE)</f>
        <v>#REF!</v>
      </c>
      <c r="M899" s="118" t="s">
        <v>3118</v>
      </c>
      <c r="O899" s="205" t="s">
        <v>547</v>
      </c>
      <c r="Q899" s="893"/>
      <c r="R899" s="891"/>
    </row>
    <row r="900" spans="1:81" ht="24.6" customHeight="1" outlineLevel="2">
      <c r="A900" s="67"/>
      <c r="B900" s="68" t="s">
        <v>548</v>
      </c>
      <c r="C900" s="118">
        <v>11</v>
      </c>
      <c r="D900" s="72" t="s">
        <v>2</v>
      </c>
      <c r="E900" s="60"/>
      <c r="F900" s="89"/>
      <c r="G900" s="60"/>
      <c r="H900" s="89"/>
      <c r="I900" s="89"/>
      <c r="J900" s="356"/>
      <c r="K900" s="376"/>
      <c r="L900" s="118" t="e">
        <f>VLOOKUP($O900,#REF!,6,FALSE)</f>
        <v>#REF!</v>
      </c>
      <c r="M900" s="118" t="s">
        <v>3118</v>
      </c>
      <c r="O900" s="205" t="s">
        <v>548</v>
      </c>
      <c r="Q900" s="893"/>
      <c r="R900" s="891"/>
    </row>
    <row r="901" spans="1:81" ht="24.6" customHeight="1" outlineLevel="2">
      <c r="A901" s="67"/>
      <c r="B901" s="68" t="s">
        <v>549</v>
      </c>
      <c r="C901" s="118">
        <v>4</v>
      </c>
      <c r="D901" s="72" t="s">
        <v>2</v>
      </c>
      <c r="E901" s="60"/>
      <c r="F901" s="89"/>
      <c r="G901" s="60"/>
      <c r="H901" s="89"/>
      <c r="I901" s="89"/>
      <c r="J901" s="356"/>
      <c r="K901" s="376"/>
      <c r="L901" s="118" t="e">
        <f>VLOOKUP($O901,#REF!,6,FALSE)</f>
        <v>#REF!</v>
      </c>
      <c r="M901" s="118" t="s">
        <v>3118</v>
      </c>
      <c r="O901" s="205" t="s">
        <v>549</v>
      </c>
      <c r="Q901" s="893"/>
      <c r="R901" s="891"/>
    </row>
    <row r="902" spans="1:81" ht="24.6" customHeight="1" outlineLevel="2">
      <c r="A902" s="67"/>
      <c r="B902" s="68" t="s">
        <v>550</v>
      </c>
      <c r="C902" s="118">
        <v>3</v>
      </c>
      <c r="D902" s="72" t="s">
        <v>2</v>
      </c>
      <c r="E902" s="60"/>
      <c r="F902" s="89"/>
      <c r="G902" s="60"/>
      <c r="H902" s="89"/>
      <c r="I902" s="89"/>
      <c r="J902" s="356"/>
      <c r="K902" s="376"/>
      <c r="L902" s="118" t="e">
        <f>VLOOKUP($O902,#REF!,6,FALSE)</f>
        <v>#REF!</v>
      </c>
      <c r="M902" s="118" t="s">
        <v>3118</v>
      </c>
      <c r="O902" s="205" t="s">
        <v>550</v>
      </c>
      <c r="Q902" s="893"/>
      <c r="R902" s="891"/>
    </row>
    <row r="903" spans="1:81" ht="24.6" customHeight="1" outlineLevel="2">
      <c r="A903" s="67"/>
      <c r="B903" s="69" t="s">
        <v>71</v>
      </c>
      <c r="C903" s="70"/>
      <c r="D903" s="74"/>
      <c r="E903" s="318"/>
      <c r="F903" s="71"/>
      <c r="G903" s="318"/>
      <c r="H903" s="71"/>
      <c r="I903" s="71"/>
      <c r="J903" s="222"/>
      <c r="L903" s="148"/>
      <c r="M903" s="149"/>
      <c r="O903" s="204"/>
      <c r="Q903" s="893"/>
      <c r="R903" s="891"/>
    </row>
    <row r="904" spans="1:81" ht="24.6" customHeight="1" outlineLevel="2">
      <c r="A904" s="67"/>
      <c r="B904" s="68" t="s">
        <v>77</v>
      </c>
      <c r="C904" s="89">
        <v>924</v>
      </c>
      <c r="D904" s="72" t="s">
        <v>14</v>
      </c>
      <c r="E904" s="60"/>
      <c r="F904" s="89"/>
      <c r="G904" s="60"/>
      <c r="H904" s="89"/>
      <c r="I904" s="89"/>
      <c r="J904" s="356"/>
      <c r="K904" s="376"/>
      <c r="L904" s="118" t="e">
        <f>VLOOKUP($O904,#REF!,6,FALSE)</f>
        <v>#REF!</v>
      </c>
      <c r="M904" s="118" t="e">
        <f>VLOOKUP($O904,#REF!,7,FALSE)</f>
        <v>#REF!</v>
      </c>
      <c r="N904" s="357"/>
      <c r="O904" s="204" t="s">
        <v>2735</v>
      </c>
      <c r="P904" s="357"/>
      <c r="Q904" s="893"/>
      <c r="R904" s="891"/>
      <c r="S904" s="357"/>
      <c r="T904" s="357"/>
      <c r="U904" s="357"/>
      <c r="V904" s="357"/>
      <c r="W904" s="357"/>
      <c r="X904" s="357"/>
      <c r="Y904" s="357"/>
      <c r="Z904" s="357"/>
      <c r="AA904" s="357"/>
      <c r="AB904" s="357"/>
      <c r="AC904" s="357"/>
      <c r="AD904" s="357"/>
      <c r="AE904" s="357"/>
      <c r="AF904" s="357"/>
      <c r="AG904" s="357"/>
      <c r="AH904" s="357"/>
      <c r="AI904" s="357"/>
      <c r="AJ904" s="357"/>
      <c r="AK904" s="357"/>
      <c r="AL904" s="357"/>
      <c r="AM904" s="357"/>
      <c r="AN904" s="357"/>
      <c r="AO904" s="357"/>
      <c r="AP904" s="357"/>
      <c r="AQ904" s="357"/>
      <c r="AR904" s="357"/>
      <c r="AS904" s="357"/>
      <c r="AT904" s="357"/>
      <c r="AU904" s="357"/>
      <c r="AV904" s="357"/>
      <c r="AW904" s="357"/>
      <c r="AX904" s="357"/>
      <c r="AY904" s="357"/>
      <c r="AZ904" s="357"/>
      <c r="BA904" s="357"/>
      <c r="BB904" s="357"/>
      <c r="BC904" s="357"/>
      <c r="BD904" s="357"/>
      <c r="BE904" s="357"/>
      <c r="BF904" s="357"/>
      <c r="BG904" s="357"/>
      <c r="BH904" s="357"/>
      <c r="BI904" s="357"/>
      <c r="BJ904" s="357"/>
      <c r="BK904" s="357"/>
      <c r="BL904" s="357"/>
      <c r="BM904" s="357"/>
      <c r="BN904" s="357"/>
      <c r="BO904" s="357"/>
      <c r="BP904" s="357"/>
      <c r="BQ904" s="357"/>
      <c r="BR904" s="357"/>
      <c r="BS904" s="357"/>
      <c r="BT904" s="357"/>
      <c r="BU904" s="357"/>
      <c r="BV904" s="357"/>
      <c r="BW904" s="357"/>
      <c r="BX904" s="357"/>
      <c r="BY904" s="357"/>
      <c r="BZ904" s="357"/>
      <c r="CA904" s="357"/>
      <c r="CB904" s="357"/>
      <c r="CC904" s="357"/>
    </row>
    <row r="905" spans="1:81" ht="24.6" customHeight="1" outlineLevel="2">
      <c r="A905" s="67"/>
      <c r="B905" s="68" t="s">
        <v>551</v>
      </c>
      <c r="C905" s="118">
        <v>404</v>
      </c>
      <c r="D905" s="72" t="s">
        <v>14</v>
      </c>
      <c r="E905" s="60"/>
      <c r="F905" s="89"/>
      <c r="G905" s="60"/>
      <c r="H905" s="89"/>
      <c r="I905" s="89"/>
      <c r="J905" s="356"/>
      <c r="K905" s="376"/>
      <c r="L905" s="118" t="s">
        <v>3118</v>
      </c>
      <c r="M905" s="118" t="e">
        <f>VLOOKUP($O905,#REF!,7,FALSE)</f>
        <v>#REF!</v>
      </c>
      <c r="N905" s="357"/>
      <c r="O905" s="204" t="s">
        <v>2736</v>
      </c>
      <c r="P905" s="357"/>
      <c r="Q905" s="893"/>
      <c r="R905" s="891"/>
      <c r="S905" s="357"/>
      <c r="T905" s="357"/>
      <c r="U905" s="357"/>
      <c r="V905" s="357"/>
      <c r="W905" s="357"/>
      <c r="X905" s="357"/>
      <c r="Y905" s="357"/>
      <c r="Z905" s="357"/>
      <c r="AA905" s="357"/>
      <c r="AB905" s="357"/>
      <c r="AC905" s="357"/>
      <c r="AD905" s="357"/>
      <c r="AE905" s="357"/>
      <c r="AF905" s="357"/>
      <c r="AG905" s="357"/>
      <c r="AH905" s="357"/>
      <c r="AI905" s="357"/>
      <c r="AJ905" s="357"/>
      <c r="AK905" s="357"/>
      <c r="AL905" s="357"/>
      <c r="AM905" s="357"/>
      <c r="AN905" s="357"/>
      <c r="AO905" s="357"/>
      <c r="AP905" s="357"/>
      <c r="AQ905" s="357"/>
      <c r="AR905" s="357"/>
      <c r="AS905" s="357"/>
      <c r="AT905" s="357"/>
      <c r="AU905" s="357"/>
      <c r="AV905" s="357"/>
      <c r="AW905" s="357"/>
      <c r="AX905" s="357"/>
      <c r="AY905" s="357"/>
      <c r="AZ905" s="357"/>
      <c r="BA905" s="357"/>
      <c r="BB905" s="357"/>
      <c r="BC905" s="357"/>
      <c r="BD905" s="357"/>
      <c r="BE905" s="357"/>
      <c r="BF905" s="357"/>
      <c r="BG905" s="357"/>
      <c r="BH905" s="357"/>
      <c r="BI905" s="357"/>
      <c r="BJ905" s="357"/>
      <c r="BK905" s="357"/>
      <c r="BL905" s="357"/>
      <c r="BM905" s="357"/>
      <c r="BN905" s="357"/>
      <c r="BO905" s="357"/>
      <c r="BP905" s="357"/>
      <c r="BQ905" s="357"/>
      <c r="BR905" s="357"/>
      <c r="BS905" s="357"/>
      <c r="BT905" s="357"/>
      <c r="BU905" s="357"/>
      <c r="BV905" s="357"/>
      <c r="BW905" s="357"/>
      <c r="BX905" s="357"/>
      <c r="BY905" s="357"/>
      <c r="BZ905" s="357"/>
      <c r="CA905" s="357"/>
      <c r="CB905" s="357"/>
      <c r="CC905" s="357"/>
    </row>
    <row r="906" spans="1:81" ht="24.6" customHeight="1" outlineLevel="2">
      <c r="A906" s="230"/>
      <c r="B906" s="68" t="s">
        <v>75</v>
      </c>
      <c r="C906" s="89">
        <v>840</v>
      </c>
      <c r="D906" s="72" t="s">
        <v>14</v>
      </c>
      <c r="E906" s="60"/>
      <c r="F906" s="89"/>
      <c r="G906" s="60"/>
      <c r="H906" s="89"/>
      <c r="I906" s="89"/>
      <c r="J906" s="356"/>
      <c r="K906" s="376"/>
      <c r="L906" s="118" t="s">
        <v>3118</v>
      </c>
      <c r="M906" s="118" t="e">
        <f>VLOOKUP($O906,#REF!,7,FALSE)</f>
        <v>#REF!</v>
      </c>
      <c r="O906" s="204" t="s">
        <v>2647</v>
      </c>
      <c r="Q906" s="893"/>
      <c r="R906" s="891"/>
    </row>
    <row r="907" spans="1:81" ht="24.6" customHeight="1" outlineLevel="2">
      <c r="A907" s="67"/>
      <c r="B907" s="68" t="s">
        <v>1692</v>
      </c>
      <c r="C907" s="118">
        <v>1</v>
      </c>
      <c r="D907" s="72" t="s">
        <v>1627</v>
      </c>
      <c r="E907" s="319"/>
      <c r="F907" s="89"/>
      <c r="G907" s="319"/>
      <c r="H907" s="89"/>
      <c r="I907" s="66"/>
      <c r="J907" s="222"/>
      <c r="L907" s="90" t="s">
        <v>3083</v>
      </c>
      <c r="M907" s="90" t="s">
        <v>3082</v>
      </c>
      <c r="O907" s="205"/>
      <c r="Q907" s="893"/>
      <c r="R907" s="891"/>
    </row>
    <row r="908" spans="1:81" ht="24.6" customHeight="1" outlineLevel="2">
      <c r="A908" s="67"/>
      <c r="B908" s="69" t="s">
        <v>72</v>
      </c>
      <c r="C908" s="70"/>
      <c r="D908" s="74"/>
      <c r="E908" s="318"/>
      <c r="F908" s="71"/>
      <c r="G908" s="318"/>
      <c r="H908" s="71"/>
      <c r="I908" s="58"/>
      <c r="J908" s="222"/>
      <c r="L908" s="90"/>
      <c r="M908" s="90"/>
      <c r="O908" s="205"/>
      <c r="Q908" s="893"/>
      <c r="R908" s="891"/>
    </row>
    <row r="909" spans="1:81" ht="24.6" customHeight="1" outlineLevel="2">
      <c r="A909" s="67"/>
      <c r="B909" s="237" t="s">
        <v>366</v>
      </c>
      <c r="C909" s="89">
        <v>661</v>
      </c>
      <c r="D909" s="74" t="s">
        <v>14</v>
      </c>
      <c r="E909" s="60"/>
      <c r="F909" s="89"/>
      <c r="G909" s="60"/>
      <c r="H909" s="89"/>
      <c r="I909" s="89"/>
      <c r="J909" s="356"/>
      <c r="K909" s="376"/>
      <c r="L909" s="118" t="s">
        <v>3118</v>
      </c>
      <c r="M909" s="118" t="e">
        <f>VLOOKUP($O909,#REF!,7,FALSE)</f>
        <v>#REF!</v>
      </c>
      <c r="O909" s="205" t="s">
        <v>2649</v>
      </c>
      <c r="Q909" s="893"/>
      <c r="R909" s="891"/>
    </row>
    <row r="910" spans="1:81" ht="24.6" customHeight="1" outlineLevel="2">
      <c r="A910" s="67"/>
      <c r="B910" s="237" t="s">
        <v>367</v>
      </c>
      <c r="C910" s="89">
        <v>210</v>
      </c>
      <c r="D910" s="74" t="s">
        <v>14</v>
      </c>
      <c r="E910" s="60"/>
      <c r="F910" s="89"/>
      <c r="G910" s="60"/>
      <c r="H910" s="89"/>
      <c r="I910" s="89"/>
      <c r="J910" s="356"/>
      <c r="K910" s="376"/>
      <c r="L910" s="118" t="s">
        <v>3118</v>
      </c>
      <c r="M910" s="118" t="e">
        <f>VLOOKUP($O910,#REF!,7,FALSE)</f>
        <v>#REF!</v>
      </c>
      <c r="O910" s="205" t="s">
        <v>2650</v>
      </c>
      <c r="Q910" s="893"/>
      <c r="R910" s="891"/>
    </row>
    <row r="911" spans="1:81" ht="24.6" customHeight="1" outlineLevel="2">
      <c r="A911" s="67"/>
      <c r="B911" s="68" t="s">
        <v>1691</v>
      </c>
      <c r="C911" s="118">
        <v>1</v>
      </c>
      <c r="D911" s="72" t="s">
        <v>1627</v>
      </c>
      <c r="E911" s="319"/>
      <c r="F911" s="89"/>
      <c r="G911" s="319"/>
      <c r="H911" s="89"/>
      <c r="I911" s="66"/>
      <c r="J911" s="222"/>
      <c r="L911" s="90" t="s">
        <v>3083</v>
      </c>
      <c r="M911" s="90" t="s">
        <v>3082</v>
      </c>
      <c r="O911" s="205"/>
      <c r="Q911" s="893"/>
      <c r="R911" s="891"/>
    </row>
    <row r="912" spans="1:81" ht="24.6" customHeight="1" outlineLevel="1">
      <c r="A912" s="608"/>
      <c r="B912" s="609" t="s">
        <v>553</v>
      </c>
      <c r="C912" s="544"/>
      <c r="D912" s="610"/>
      <c r="E912" s="611"/>
      <c r="F912" s="612"/>
      <c r="G912" s="611"/>
      <c r="H912" s="612"/>
      <c r="I912" s="612"/>
      <c r="J912" s="613"/>
      <c r="K912" s="357"/>
      <c r="L912" s="614"/>
      <c r="M912" s="615"/>
      <c r="N912" s="357"/>
      <c r="O912" s="616"/>
      <c r="P912" s="357"/>
      <c r="Q912" s="893"/>
      <c r="R912" s="891"/>
      <c r="S912" s="357"/>
      <c r="T912" s="357"/>
      <c r="U912" s="357"/>
      <c r="V912" s="357"/>
      <c r="W912" s="357"/>
      <c r="X912" s="357"/>
      <c r="Y912" s="357"/>
      <c r="Z912" s="357"/>
      <c r="AA912" s="357"/>
      <c r="AB912" s="357"/>
      <c r="AC912" s="357"/>
      <c r="AD912" s="357"/>
      <c r="AE912" s="357"/>
      <c r="AF912" s="357"/>
      <c r="AG912" s="357"/>
      <c r="AH912" s="357"/>
      <c r="AI912" s="357"/>
      <c r="AJ912" s="357"/>
      <c r="AK912" s="357"/>
      <c r="AL912" s="357"/>
      <c r="AM912" s="357"/>
      <c r="AN912" s="357"/>
      <c r="AO912" s="357"/>
      <c r="AP912" s="357"/>
      <c r="AQ912" s="357"/>
      <c r="AR912" s="357"/>
      <c r="AS912" s="357"/>
      <c r="AT912" s="357"/>
      <c r="AU912" s="357"/>
      <c r="AV912" s="357"/>
      <c r="AW912" s="357"/>
      <c r="AX912" s="357"/>
      <c r="AY912" s="357"/>
      <c r="AZ912" s="357"/>
      <c r="BA912" s="357"/>
      <c r="BB912" s="357"/>
      <c r="BC912" s="357"/>
      <c r="BD912" s="357"/>
      <c r="BE912" s="357"/>
      <c r="BF912" s="357"/>
      <c r="BG912" s="357"/>
      <c r="BH912" s="357"/>
      <c r="BI912" s="357"/>
      <c r="BJ912" s="357"/>
      <c r="BK912" s="357"/>
      <c r="BL912" s="357"/>
      <c r="BM912" s="357"/>
      <c r="BN912" s="357"/>
      <c r="BO912" s="357"/>
      <c r="BP912" s="357"/>
      <c r="BQ912" s="357"/>
      <c r="BR912" s="357"/>
      <c r="BS912" s="357"/>
      <c r="BT912" s="357"/>
      <c r="BU912" s="357"/>
      <c r="BV912" s="357"/>
      <c r="BW912" s="357"/>
      <c r="BX912" s="357"/>
      <c r="BY912" s="357"/>
      <c r="BZ912" s="357"/>
      <c r="CA912" s="357"/>
      <c r="CB912" s="357"/>
      <c r="CC912" s="357"/>
    </row>
    <row r="913" spans="1:81" ht="24.6" customHeight="1" outlineLevel="1">
      <c r="A913" s="227">
        <v>9.5</v>
      </c>
      <c r="B913" s="228" t="s">
        <v>210</v>
      </c>
      <c r="C913" s="127"/>
      <c r="D913" s="245"/>
      <c r="E913" s="320"/>
      <c r="F913" s="125"/>
      <c r="G913" s="317"/>
      <c r="H913" s="125"/>
      <c r="I913" s="125"/>
      <c r="J913" s="218"/>
      <c r="L913" s="124"/>
      <c r="M913" s="226"/>
      <c r="O913" s="206"/>
      <c r="Q913" s="893"/>
      <c r="R913" s="891"/>
    </row>
    <row r="914" spans="1:81" ht="24.6" customHeight="1" outlineLevel="2">
      <c r="A914" s="67"/>
      <c r="B914" s="68" t="s">
        <v>557</v>
      </c>
      <c r="C914" s="118">
        <v>7</v>
      </c>
      <c r="D914" s="72" t="s">
        <v>2</v>
      </c>
      <c r="E914" s="60"/>
      <c r="F914" s="89"/>
      <c r="G914" s="60"/>
      <c r="H914" s="89"/>
      <c r="I914" s="89"/>
      <c r="J914" s="356"/>
      <c r="K914" s="376"/>
      <c r="L914" s="118" t="e">
        <f>VLOOKUP($O914,#REF!,6,FALSE)</f>
        <v>#REF!</v>
      </c>
      <c r="M914" s="118" t="s">
        <v>3118</v>
      </c>
      <c r="O914" s="205" t="s">
        <v>557</v>
      </c>
      <c r="Q914" s="893"/>
      <c r="R914" s="891"/>
    </row>
    <row r="915" spans="1:81" ht="24.6" customHeight="1" outlineLevel="2">
      <c r="A915" s="67"/>
      <c r="B915" s="68" t="s">
        <v>555</v>
      </c>
      <c r="C915" s="118">
        <v>3</v>
      </c>
      <c r="D915" s="72" t="s">
        <v>2</v>
      </c>
      <c r="E915" s="60"/>
      <c r="F915" s="89"/>
      <c r="G915" s="60"/>
      <c r="H915" s="89"/>
      <c r="I915" s="89"/>
      <c r="J915" s="356"/>
      <c r="K915" s="376"/>
      <c r="L915" s="118" t="e">
        <f>VLOOKUP($O915,#REF!,6,FALSE)</f>
        <v>#REF!</v>
      </c>
      <c r="M915" s="118" t="s">
        <v>3118</v>
      </c>
      <c r="O915" s="205" t="s">
        <v>555</v>
      </c>
      <c r="Q915" s="893"/>
      <c r="R915" s="891"/>
    </row>
    <row r="916" spans="1:81" ht="24.6" customHeight="1" outlineLevel="2">
      <c r="A916" s="67"/>
      <c r="B916" s="68" t="s">
        <v>554</v>
      </c>
      <c r="C916" s="118">
        <v>17</v>
      </c>
      <c r="D916" s="72" t="s">
        <v>2</v>
      </c>
      <c r="E916" s="60"/>
      <c r="F916" s="89"/>
      <c r="G916" s="60"/>
      <c r="H916" s="89"/>
      <c r="I916" s="89"/>
      <c r="J916" s="356"/>
      <c r="K916" s="376"/>
      <c r="L916" s="118" t="e">
        <f>VLOOKUP($O916,#REF!,6,FALSE)</f>
        <v>#REF!</v>
      </c>
      <c r="M916" s="118" t="s">
        <v>3119</v>
      </c>
      <c r="O916" s="205" t="s">
        <v>554</v>
      </c>
      <c r="Q916" s="893"/>
      <c r="R916" s="891"/>
    </row>
    <row r="917" spans="1:81" ht="24.6" customHeight="1" outlineLevel="2">
      <c r="A917" s="67"/>
      <c r="B917" s="68" t="s">
        <v>556</v>
      </c>
      <c r="C917" s="118">
        <v>14</v>
      </c>
      <c r="D917" s="72" t="s">
        <v>2</v>
      </c>
      <c r="E917" s="60"/>
      <c r="F917" s="89"/>
      <c r="G917" s="60"/>
      <c r="H917" s="89"/>
      <c r="I917" s="89"/>
      <c r="J917" s="356"/>
      <c r="K917" s="376"/>
      <c r="L917" s="118" t="e">
        <f>VLOOKUP($O917,#REF!,6,FALSE)</f>
        <v>#REF!</v>
      </c>
      <c r="M917" s="118" t="s">
        <v>3119</v>
      </c>
      <c r="O917" s="205" t="s">
        <v>556</v>
      </c>
      <c r="Q917" s="893"/>
      <c r="R917" s="891"/>
    </row>
    <row r="918" spans="1:81" ht="24.6" customHeight="1" outlineLevel="2">
      <c r="A918" s="67"/>
      <c r="B918" s="68" t="s">
        <v>546</v>
      </c>
      <c r="C918" s="118">
        <v>4</v>
      </c>
      <c r="D918" s="72" t="s">
        <v>2</v>
      </c>
      <c r="E918" s="60"/>
      <c r="F918" s="89"/>
      <c r="G918" s="60"/>
      <c r="H918" s="89"/>
      <c r="I918" s="89"/>
      <c r="J918" s="356"/>
      <c r="K918" s="376"/>
      <c r="L918" s="118" t="e">
        <f>VLOOKUP($O918,#REF!,6,FALSE)</f>
        <v>#REF!</v>
      </c>
      <c r="M918" s="118" t="s">
        <v>3119</v>
      </c>
      <c r="O918" s="205" t="s">
        <v>546</v>
      </c>
      <c r="Q918" s="893"/>
      <c r="R918" s="891"/>
    </row>
    <row r="919" spans="1:81" ht="24.6" customHeight="1" outlineLevel="2">
      <c r="A919" s="67"/>
      <c r="B919" s="68" t="s">
        <v>547</v>
      </c>
      <c r="C919" s="118">
        <v>4</v>
      </c>
      <c r="D919" s="72" t="s">
        <v>2</v>
      </c>
      <c r="E919" s="60"/>
      <c r="F919" s="89"/>
      <c r="G919" s="60"/>
      <c r="H919" s="89"/>
      <c r="I919" s="89"/>
      <c r="J919" s="356"/>
      <c r="K919" s="376"/>
      <c r="L919" s="118" t="e">
        <f>VLOOKUP($O919,#REF!,6,FALSE)</f>
        <v>#REF!</v>
      </c>
      <c r="M919" s="118" t="s">
        <v>3119</v>
      </c>
      <c r="O919" s="205" t="s">
        <v>547</v>
      </c>
      <c r="Q919" s="893"/>
      <c r="R919" s="891"/>
    </row>
    <row r="920" spans="1:81" ht="24.6" customHeight="1" outlineLevel="2">
      <c r="A920" s="67"/>
      <c r="B920" s="68" t="s">
        <v>548</v>
      </c>
      <c r="C920" s="118">
        <v>10</v>
      </c>
      <c r="D920" s="72" t="s">
        <v>2</v>
      </c>
      <c r="E920" s="60"/>
      <c r="F920" s="89"/>
      <c r="G920" s="60"/>
      <c r="H920" s="89"/>
      <c r="I920" s="89"/>
      <c r="J920" s="356"/>
      <c r="K920" s="376"/>
      <c r="L920" s="118" t="e">
        <f>VLOOKUP($O920,#REF!,6,FALSE)</f>
        <v>#REF!</v>
      </c>
      <c r="M920" s="118" t="s">
        <v>3119</v>
      </c>
      <c r="O920" s="205" t="s">
        <v>548</v>
      </c>
      <c r="Q920" s="893"/>
      <c r="R920" s="891"/>
    </row>
    <row r="921" spans="1:81" ht="24.6" customHeight="1" outlineLevel="2">
      <c r="A921" s="67"/>
      <c r="B921" s="68" t="s">
        <v>549</v>
      </c>
      <c r="C921" s="118">
        <v>4</v>
      </c>
      <c r="D921" s="72" t="s">
        <v>2</v>
      </c>
      <c r="E921" s="60"/>
      <c r="F921" s="89"/>
      <c r="G921" s="60"/>
      <c r="H921" s="89"/>
      <c r="I921" s="89"/>
      <c r="J921" s="356"/>
      <c r="K921" s="376"/>
      <c r="L921" s="118" t="e">
        <f>VLOOKUP($O921,#REF!,6,FALSE)</f>
        <v>#REF!</v>
      </c>
      <c r="M921" s="118" t="s">
        <v>3119</v>
      </c>
      <c r="O921" s="205" t="s">
        <v>549</v>
      </c>
      <c r="Q921" s="893"/>
      <c r="R921" s="891"/>
    </row>
    <row r="922" spans="1:81" ht="24.6" customHeight="1" outlineLevel="2">
      <c r="A922" s="67"/>
      <c r="B922" s="68" t="s">
        <v>550</v>
      </c>
      <c r="C922" s="118">
        <v>3</v>
      </c>
      <c r="D922" s="72" t="s">
        <v>2</v>
      </c>
      <c r="E922" s="60"/>
      <c r="F922" s="89"/>
      <c r="G922" s="60"/>
      <c r="H922" s="89"/>
      <c r="I922" s="89"/>
      <c r="J922" s="356"/>
      <c r="K922" s="376"/>
      <c r="L922" s="118" t="e">
        <f>VLOOKUP($O922,#REF!,6,FALSE)</f>
        <v>#REF!</v>
      </c>
      <c r="M922" s="118" t="s">
        <v>3119</v>
      </c>
      <c r="O922" s="205" t="s">
        <v>550</v>
      </c>
      <c r="Q922" s="893"/>
      <c r="R922" s="891"/>
    </row>
    <row r="923" spans="1:81" ht="24.6" customHeight="1" outlineLevel="2">
      <c r="A923" s="67"/>
      <c r="B923" s="69" t="s">
        <v>71</v>
      </c>
      <c r="C923" s="70"/>
      <c r="D923" s="74"/>
      <c r="E923" s="318"/>
      <c r="F923" s="71"/>
      <c r="G923" s="318"/>
      <c r="H923" s="71"/>
      <c r="I923" s="71"/>
      <c r="J923" s="222"/>
      <c r="L923" s="148"/>
      <c r="M923" s="149"/>
      <c r="O923" s="204"/>
      <c r="Q923" s="893"/>
      <c r="R923" s="891"/>
    </row>
    <row r="924" spans="1:81" ht="24.6" customHeight="1" outlineLevel="2">
      <c r="A924" s="67"/>
      <c r="B924" s="68" t="s">
        <v>77</v>
      </c>
      <c r="C924" s="89">
        <v>924</v>
      </c>
      <c r="D924" s="72" t="s">
        <v>14</v>
      </c>
      <c r="E924" s="60"/>
      <c r="F924" s="89"/>
      <c r="G924" s="60"/>
      <c r="H924" s="89"/>
      <c r="I924" s="89"/>
      <c r="J924" s="356"/>
      <c r="K924" s="376"/>
      <c r="L924" s="118" t="e">
        <f>VLOOKUP($O924,#REF!,6,FALSE)</f>
        <v>#REF!</v>
      </c>
      <c r="M924" s="118" t="e">
        <f>VLOOKUP($O924,#REF!,7,FALSE)</f>
        <v>#REF!</v>
      </c>
      <c r="N924" s="357"/>
      <c r="O924" s="204" t="s">
        <v>2735</v>
      </c>
      <c r="P924" s="357"/>
      <c r="Q924" s="893"/>
      <c r="R924" s="891"/>
      <c r="S924" s="357"/>
      <c r="T924" s="357"/>
      <c r="U924" s="357"/>
      <c r="V924" s="357"/>
      <c r="W924" s="357"/>
      <c r="X924" s="357"/>
      <c r="Y924" s="357"/>
      <c r="Z924" s="357"/>
      <c r="AA924" s="357"/>
      <c r="AB924" s="357"/>
      <c r="AC924" s="357"/>
      <c r="AD924" s="357"/>
      <c r="AE924" s="357"/>
      <c r="AF924" s="357"/>
      <c r="AG924" s="357"/>
      <c r="AH924" s="357"/>
      <c r="AI924" s="357"/>
      <c r="AJ924" s="357"/>
      <c r="AK924" s="357"/>
      <c r="AL924" s="357"/>
      <c r="AM924" s="357"/>
      <c r="AN924" s="357"/>
      <c r="AO924" s="357"/>
      <c r="AP924" s="357"/>
      <c r="AQ924" s="357"/>
      <c r="AR924" s="357"/>
      <c r="AS924" s="357"/>
      <c r="AT924" s="357"/>
      <c r="AU924" s="357"/>
      <c r="AV924" s="357"/>
      <c r="AW924" s="357"/>
      <c r="AX924" s="357"/>
      <c r="AY924" s="357"/>
      <c r="AZ924" s="357"/>
      <c r="BA924" s="357"/>
      <c r="BB924" s="357"/>
      <c r="BC924" s="357"/>
      <c r="BD924" s="357"/>
      <c r="BE924" s="357"/>
      <c r="BF924" s="357"/>
      <c r="BG924" s="357"/>
      <c r="BH924" s="357"/>
      <c r="BI924" s="357"/>
      <c r="BJ924" s="357"/>
      <c r="BK924" s="357"/>
      <c r="BL924" s="357"/>
      <c r="BM924" s="357"/>
      <c r="BN924" s="357"/>
      <c r="BO924" s="357"/>
      <c r="BP924" s="357"/>
      <c r="BQ924" s="357"/>
      <c r="BR924" s="357"/>
      <c r="BS924" s="357"/>
      <c r="BT924" s="357"/>
      <c r="BU924" s="357"/>
      <c r="BV924" s="357"/>
      <c r="BW924" s="357"/>
      <c r="BX924" s="357"/>
      <c r="BY924" s="357"/>
      <c r="BZ924" s="357"/>
      <c r="CA924" s="357"/>
      <c r="CB924" s="357"/>
      <c r="CC924" s="357"/>
    </row>
    <row r="925" spans="1:81" ht="24.6" customHeight="1" outlineLevel="2">
      <c r="A925" s="67"/>
      <c r="B925" s="68" t="s">
        <v>551</v>
      </c>
      <c r="C925" s="118">
        <v>404</v>
      </c>
      <c r="D925" s="72" t="s">
        <v>14</v>
      </c>
      <c r="E925" s="60"/>
      <c r="F925" s="89"/>
      <c r="G925" s="60"/>
      <c r="H925" s="89"/>
      <c r="I925" s="89"/>
      <c r="J925" s="356"/>
      <c r="K925" s="376"/>
      <c r="L925" s="118" t="s">
        <v>3119</v>
      </c>
      <c r="M925" s="118" t="e">
        <f>VLOOKUP($O925,#REF!,7,FALSE)</f>
        <v>#REF!</v>
      </c>
      <c r="N925" s="357"/>
      <c r="O925" s="204" t="s">
        <v>2736</v>
      </c>
      <c r="P925" s="357"/>
      <c r="Q925" s="893"/>
      <c r="R925" s="891"/>
      <c r="S925" s="357"/>
      <c r="T925" s="357"/>
      <c r="U925" s="357"/>
      <c r="V925" s="357"/>
      <c r="W925" s="357"/>
      <c r="X925" s="357"/>
      <c r="Y925" s="357"/>
      <c r="Z925" s="357"/>
      <c r="AA925" s="357"/>
      <c r="AB925" s="357"/>
      <c r="AC925" s="357"/>
      <c r="AD925" s="357"/>
      <c r="AE925" s="357"/>
      <c r="AF925" s="357"/>
      <c r="AG925" s="357"/>
      <c r="AH925" s="357"/>
      <c r="AI925" s="357"/>
      <c r="AJ925" s="357"/>
      <c r="AK925" s="357"/>
      <c r="AL925" s="357"/>
      <c r="AM925" s="357"/>
      <c r="AN925" s="357"/>
      <c r="AO925" s="357"/>
      <c r="AP925" s="357"/>
      <c r="AQ925" s="357"/>
      <c r="AR925" s="357"/>
      <c r="AS925" s="357"/>
      <c r="AT925" s="357"/>
      <c r="AU925" s="357"/>
      <c r="AV925" s="357"/>
      <c r="AW925" s="357"/>
      <c r="AX925" s="357"/>
      <c r="AY925" s="357"/>
      <c r="AZ925" s="357"/>
      <c r="BA925" s="357"/>
      <c r="BB925" s="357"/>
      <c r="BC925" s="357"/>
      <c r="BD925" s="357"/>
      <c r="BE925" s="357"/>
      <c r="BF925" s="357"/>
      <c r="BG925" s="357"/>
      <c r="BH925" s="357"/>
      <c r="BI925" s="357"/>
      <c r="BJ925" s="357"/>
      <c r="BK925" s="357"/>
      <c r="BL925" s="357"/>
      <c r="BM925" s="357"/>
      <c r="BN925" s="357"/>
      <c r="BO925" s="357"/>
      <c r="BP925" s="357"/>
      <c r="BQ925" s="357"/>
      <c r="BR925" s="357"/>
      <c r="BS925" s="357"/>
      <c r="BT925" s="357"/>
      <c r="BU925" s="357"/>
      <c r="BV925" s="357"/>
      <c r="BW925" s="357"/>
      <c r="BX925" s="357"/>
      <c r="BY925" s="357"/>
      <c r="BZ925" s="357"/>
      <c r="CA925" s="357"/>
      <c r="CB925" s="357"/>
      <c r="CC925" s="357"/>
    </row>
    <row r="926" spans="1:81" ht="24.6" customHeight="1" outlineLevel="2">
      <c r="A926" s="230"/>
      <c r="B926" s="68" t="s">
        <v>75</v>
      </c>
      <c r="C926" s="89">
        <v>787</v>
      </c>
      <c r="D926" s="72" t="s">
        <v>14</v>
      </c>
      <c r="E926" s="60"/>
      <c r="F926" s="89"/>
      <c r="G926" s="60"/>
      <c r="H926" s="89"/>
      <c r="I926" s="89"/>
      <c r="J926" s="356"/>
      <c r="K926" s="376"/>
      <c r="L926" s="118" t="s">
        <v>3119</v>
      </c>
      <c r="M926" s="118" t="e">
        <f>VLOOKUP($O926,#REF!,7,FALSE)</f>
        <v>#REF!</v>
      </c>
      <c r="O926" s="204" t="s">
        <v>2647</v>
      </c>
      <c r="Q926" s="893"/>
      <c r="R926" s="891"/>
    </row>
    <row r="927" spans="1:81" ht="24.6" customHeight="1" outlineLevel="2">
      <c r="A927" s="67"/>
      <c r="B927" s="68" t="s">
        <v>1692</v>
      </c>
      <c r="C927" s="118">
        <v>1</v>
      </c>
      <c r="D927" s="72" t="s">
        <v>1627</v>
      </c>
      <c r="E927" s="319"/>
      <c r="F927" s="89"/>
      <c r="G927" s="319"/>
      <c r="H927" s="89"/>
      <c r="I927" s="66"/>
      <c r="J927" s="222"/>
      <c r="L927" s="90" t="s">
        <v>3083</v>
      </c>
      <c r="M927" s="90" t="s">
        <v>3082</v>
      </c>
      <c r="O927" s="205"/>
      <c r="Q927" s="893"/>
      <c r="R927" s="891"/>
    </row>
    <row r="928" spans="1:81" ht="24.6" customHeight="1" outlineLevel="2">
      <c r="A928" s="67"/>
      <c r="B928" s="69" t="s">
        <v>72</v>
      </c>
      <c r="C928" s="70"/>
      <c r="D928" s="74"/>
      <c r="E928" s="318"/>
      <c r="F928" s="71"/>
      <c r="G928" s="318"/>
      <c r="H928" s="71"/>
      <c r="I928" s="58"/>
      <c r="J928" s="222"/>
      <c r="L928" s="90"/>
      <c r="M928" s="90"/>
      <c r="O928" s="205"/>
      <c r="Q928" s="893"/>
      <c r="R928" s="891"/>
    </row>
    <row r="929" spans="1:81" ht="24.6" customHeight="1" outlineLevel="2">
      <c r="A929" s="67"/>
      <c r="B929" s="237" t="s">
        <v>366</v>
      </c>
      <c r="C929" s="89">
        <v>666</v>
      </c>
      <c r="D929" s="74" t="s">
        <v>14</v>
      </c>
      <c r="E929" s="60"/>
      <c r="F929" s="89"/>
      <c r="G929" s="60"/>
      <c r="H929" s="89"/>
      <c r="I929" s="89"/>
      <c r="J929" s="356"/>
      <c r="K929" s="376"/>
      <c r="L929" s="118" t="s">
        <v>3119</v>
      </c>
      <c r="M929" s="118" t="e">
        <f>VLOOKUP($O929,#REF!,7,FALSE)</f>
        <v>#REF!</v>
      </c>
      <c r="O929" s="205" t="s">
        <v>2649</v>
      </c>
      <c r="Q929" s="893"/>
      <c r="R929" s="891"/>
    </row>
    <row r="930" spans="1:81" ht="24.6" customHeight="1" outlineLevel="2">
      <c r="A930" s="67"/>
      <c r="B930" s="237" t="s">
        <v>367</v>
      </c>
      <c r="C930" s="89">
        <v>199</v>
      </c>
      <c r="D930" s="74" t="s">
        <v>14</v>
      </c>
      <c r="E930" s="60"/>
      <c r="F930" s="89"/>
      <c r="G930" s="60"/>
      <c r="H930" s="89"/>
      <c r="I930" s="89"/>
      <c r="J930" s="356"/>
      <c r="K930" s="376"/>
      <c r="L930" s="118" t="s">
        <v>3119</v>
      </c>
      <c r="M930" s="118" t="e">
        <f>VLOOKUP($O930,#REF!,7,FALSE)</f>
        <v>#REF!</v>
      </c>
      <c r="O930" s="205" t="s">
        <v>2650</v>
      </c>
      <c r="Q930" s="893"/>
      <c r="R930" s="891"/>
    </row>
    <row r="931" spans="1:81" ht="24.6" customHeight="1" outlineLevel="2">
      <c r="A931" s="67"/>
      <c r="B931" s="68" t="s">
        <v>1691</v>
      </c>
      <c r="C931" s="118">
        <v>1</v>
      </c>
      <c r="D931" s="72" t="s">
        <v>1627</v>
      </c>
      <c r="E931" s="319"/>
      <c r="F931" s="89"/>
      <c r="G931" s="319"/>
      <c r="H931" s="89"/>
      <c r="I931" s="66"/>
      <c r="J931" s="222"/>
      <c r="L931" s="90" t="s">
        <v>3083</v>
      </c>
      <c r="M931" s="90" t="s">
        <v>3082</v>
      </c>
      <c r="O931" s="205"/>
      <c r="Q931" s="893"/>
      <c r="R931" s="891"/>
    </row>
    <row r="932" spans="1:81" ht="24.6" customHeight="1" outlineLevel="1">
      <c r="A932" s="608"/>
      <c r="B932" s="609" t="s">
        <v>559</v>
      </c>
      <c r="C932" s="544"/>
      <c r="D932" s="610"/>
      <c r="E932" s="611"/>
      <c r="F932" s="612"/>
      <c r="G932" s="611"/>
      <c r="H932" s="612"/>
      <c r="I932" s="612"/>
      <c r="J932" s="613"/>
      <c r="K932" s="357"/>
      <c r="L932" s="614"/>
      <c r="M932" s="615"/>
      <c r="N932" s="357"/>
      <c r="O932" s="616"/>
      <c r="P932" s="357"/>
      <c r="Q932" s="893"/>
      <c r="R932" s="891"/>
      <c r="S932" s="357"/>
      <c r="T932" s="357"/>
      <c r="U932" s="357"/>
      <c r="V932" s="357"/>
      <c r="W932" s="357"/>
      <c r="X932" s="357"/>
      <c r="Y932" s="357"/>
      <c r="Z932" s="357"/>
      <c r="AA932" s="357"/>
      <c r="AB932" s="357"/>
      <c r="AC932" s="357"/>
      <c r="AD932" s="357"/>
      <c r="AE932" s="357"/>
      <c r="AF932" s="357"/>
      <c r="AG932" s="357"/>
      <c r="AH932" s="357"/>
      <c r="AI932" s="357"/>
      <c r="AJ932" s="357"/>
      <c r="AK932" s="357"/>
      <c r="AL932" s="357"/>
      <c r="AM932" s="357"/>
      <c r="AN932" s="357"/>
      <c r="AO932" s="357"/>
      <c r="AP932" s="357"/>
      <c r="AQ932" s="357"/>
      <c r="AR932" s="357"/>
      <c r="AS932" s="357"/>
      <c r="AT932" s="357"/>
      <c r="AU932" s="357"/>
      <c r="AV932" s="357"/>
      <c r="AW932" s="357"/>
      <c r="AX932" s="357"/>
      <c r="AY932" s="357"/>
      <c r="AZ932" s="357"/>
      <c r="BA932" s="357"/>
      <c r="BB932" s="357"/>
      <c r="BC932" s="357"/>
      <c r="BD932" s="357"/>
      <c r="BE932" s="357"/>
      <c r="BF932" s="357"/>
      <c r="BG932" s="357"/>
      <c r="BH932" s="357"/>
      <c r="BI932" s="357"/>
      <c r="BJ932" s="357"/>
      <c r="BK932" s="357"/>
      <c r="BL932" s="357"/>
      <c r="BM932" s="357"/>
      <c r="BN932" s="357"/>
      <c r="BO932" s="357"/>
      <c r="BP932" s="357"/>
      <c r="BQ932" s="357"/>
      <c r="BR932" s="357"/>
      <c r="BS932" s="357"/>
      <c r="BT932" s="357"/>
      <c r="BU932" s="357"/>
      <c r="BV932" s="357"/>
      <c r="BW932" s="357"/>
      <c r="BX932" s="357"/>
      <c r="BY932" s="357"/>
      <c r="BZ932" s="357"/>
      <c r="CA932" s="357"/>
      <c r="CB932" s="357"/>
      <c r="CC932" s="357"/>
    </row>
    <row r="933" spans="1:81" ht="24.6" customHeight="1" outlineLevel="1">
      <c r="A933" s="227">
        <v>9.6</v>
      </c>
      <c r="B933" s="228" t="s">
        <v>212</v>
      </c>
      <c r="C933" s="127"/>
      <c r="D933" s="245"/>
      <c r="E933" s="320"/>
      <c r="F933" s="125"/>
      <c r="G933" s="317"/>
      <c r="H933" s="125"/>
      <c r="I933" s="125"/>
      <c r="J933" s="218"/>
      <c r="L933" s="124"/>
      <c r="M933" s="226"/>
      <c r="O933" s="206"/>
      <c r="Q933" s="893"/>
      <c r="R933" s="891"/>
    </row>
    <row r="934" spans="1:81" ht="24.6" customHeight="1" outlineLevel="2">
      <c r="A934" s="67"/>
      <c r="B934" s="68" t="s">
        <v>557</v>
      </c>
      <c r="C934" s="118">
        <v>6</v>
      </c>
      <c r="D934" s="72" t="s">
        <v>2</v>
      </c>
      <c r="E934" s="60"/>
      <c r="F934" s="89"/>
      <c r="G934" s="60"/>
      <c r="H934" s="89"/>
      <c r="I934" s="89"/>
      <c r="J934" s="356"/>
      <c r="K934" s="376"/>
      <c r="L934" s="118" t="e">
        <f>VLOOKUP($O934,#REF!,6,FALSE)</f>
        <v>#REF!</v>
      </c>
      <c r="M934" s="118" t="s">
        <v>3119</v>
      </c>
      <c r="O934" s="205" t="s">
        <v>557</v>
      </c>
      <c r="Q934" s="893"/>
      <c r="R934" s="891"/>
    </row>
    <row r="935" spans="1:81" ht="24.6" customHeight="1" outlineLevel="2">
      <c r="A935" s="67"/>
      <c r="B935" s="68" t="s">
        <v>555</v>
      </c>
      <c r="C935" s="118">
        <v>3</v>
      </c>
      <c r="D935" s="72" t="s">
        <v>2</v>
      </c>
      <c r="E935" s="60"/>
      <c r="F935" s="89"/>
      <c r="G935" s="60"/>
      <c r="H935" s="89"/>
      <c r="I935" s="89"/>
      <c r="J935" s="356"/>
      <c r="K935" s="376"/>
      <c r="L935" s="118" t="e">
        <f>VLOOKUP($O935,#REF!,6,FALSE)</f>
        <v>#REF!</v>
      </c>
      <c r="M935" s="118" t="s">
        <v>3119</v>
      </c>
      <c r="O935" s="205" t="s">
        <v>555</v>
      </c>
      <c r="Q935" s="893"/>
      <c r="R935" s="891"/>
    </row>
    <row r="936" spans="1:81" ht="24.6" customHeight="1" outlineLevel="2">
      <c r="A936" s="67"/>
      <c r="B936" s="68" t="s">
        <v>554</v>
      </c>
      <c r="C936" s="118">
        <v>21</v>
      </c>
      <c r="D936" s="72" t="s">
        <v>2</v>
      </c>
      <c r="E936" s="60"/>
      <c r="F936" s="89"/>
      <c r="G936" s="60"/>
      <c r="H936" s="89"/>
      <c r="I936" s="89"/>
      <c r="J936" s="356"/>
      <c r="K936" s="376"/>
      <c r="L936" s="118" t="e">
        <f>VLOOKUP($O936,#REF!,6,FALSE)</f>
        <v>#REF!</v>
      </c>
      <c r="M936" s="118" t="s">
        <v>3119</v>
      </c>
      <c r="O936" s="205" t="s">
        <v>554</v>
      </c>
      <c r="Q936" s="893"/>
      <c r="R936" s="891"/>
    </row>
    <row r="937" spans="1:81" ht="24.6" customHeight="1" outlineLevel="2">
      <c r="A937" s="67"/>
      <c r="B937" s="68" t="s">
        <v>556</v>
      </c>
      <c r="C937" s="118">
        <v>3</v>
      </c>
      <c r="D937" s="72" t="s">
        <v>2</v>
      </c>
      <c r="E937" s="60"/>
      <c r="F937" s="89"/>
      <c r="G937" s="60"/>
      <c r="H937" s="89"/>
      <c r="I937" s="89"/>
      <c r="J937" s="356"/>
      <c r="K937" s="376"/>
      <c r="L937" s="118" t="e">
        <f>VLOOKUP($O937,#REF!,6,FALSE)</f>
        <v>#REF!</v>
      </c>
      <c r="M937" s="118" t="s">
        <v>3119</v>
      </c>
      <c r="O937" s="205" t="s">
        <v>556</v>
      </c>
      <c r="Q937" s="893"/>
      <c r="R937" s="891"/>
    </row>
    <row r="938" spans="1:81" ht="24.6" customHeight="1" outlineLevel="2">
      <c r="A938" s="67"/>
      <c r="B938" s="68" t="s">
        <v>546</v>
      </c>
      <c r="C938" s="118">
        <v>3</v>
      </c>
      <c r="D938" s="72" t="s">
        <v>2</v>
      </c>
      <c r="E938" s="60"/>
      <c r="F938" s="89"/>
      <c r="G938" s="60"/>
      <c r="H938" s="89"/>
      <c r="I938" s="89"/>
      <c r="J938" s="356"/>
      <c r="K938" s="376"/>
      <c r="L938" s="118" t="e">
        <f>VLOOKUP($O938,#REF!,6,FALSE)</f>
        <v>#REF!</v>
      </c>
      <c r="M938" s="118" t="s">
        <v>3119</v>
      </c>
      <c r="O938" s="205" t="s">
        <v>546</v>
      </c>
      <c r="Q938" s="893"/>
      <c r="R938" s="891"/>
    </row>
    <row r="939" spans="1:81" ht="24.6" customHeight="1" outlineLevel="2">
      <c r="A939" s="67"/>
      <c r="B939" s="68" t="s">
        <v>547</v>
      </c>
      <c r="C939" s="118">
        <v>3</v>
      </c>
      <c r="D939" s="72" t="s">
        <v>2</v>
      </c>
      <c r="E939" s="60"/>
      <c r="F939" s="89"/>
      <c r="G939" s="60"/>
      <c r="H939" s="89"/>
      <c r="I939" s="89"/>
      <c r="J939" s="356"/>
      <c r="K939" s="376"/>
      <c r="L939" s="118" t="e">
        <f>VLOOKUP($O939,#REF!,6,FALSE)</f>
        <v>#REF!</v>
      </c>
      <c r="M939" s="118" t="s">
        <v>3119</v>
      </c>
      <c r="O939" s="205" t="s">
        <v>547</v>
      </c>
      <c r="Q939" s="893"/>
      <c r="R939" s="891"/>
    </row>
    <row r="940" spans="1:81" ht="24.6" customHeight="1" outlineLevel="2">
      <c r="A940" s="67"/>
      <c r="B940" s="68" t="s">
        <v>548</v>
      </c>
      <c r="C940" s="118">
        <v>7</v>
      </c>
      <c r="D940" s="72" t="s">
        <v>2</v>
      </c>
      <c r="E940" s="60"/>
      <c r="F940" s="89"/>
      <c r="G940" s="60"/>
      <c r="H940" s="89"/>
      <c r="I940" s="89"/>
      <c r="J940" s="356"/>
      <c r="K940" s="376"/>
      <c r="L940" s="118" t="e">
        <f>VLOOKUP($O940,#REF!,6,FALSE)</f>
        <v>#REF!</v>
      </c>
      <c r="M940" s="118" t="s">
        <v>3119</v>
      </c>
      <c r="O940" s="205" t="s">
        <v>548</v>
      </c>
      <c r="Q940" s="893"/>
      <c r="R940" s="891"/>
    </row>
    <row r="941" spans="1:81" ht="24.6" customHeight="1" outlineLevel="2">
      <c r="A941" s="67"/>
      <c r="B941" s="68" t="s">
        <v>549</v>
      </c>
      <c r="C941" s="118">
        <v>3</v>
      </c>
      <c r="D941" s="72" t="s">
        <v>2</v>
      </c>
      <c r="E941" s="60"/>
      <c r="F941" s="89"/>
      <c r="G941" s="60"/>
      <c r="H941" s="89"/>
      <c r="I941" s="89"/>
      <c r="J941" s="356"/>
      <c r="K941" s="376"/>
      <c r="L941" s="118" t="e">
        <f>VLOOKUP($O941,#REF!,6,FALSE)</f>
        <v>#REF!</v>
      </c>
      <c r="M941" s="118" t="s">
        <v>3119</v>
      </c>
      <c r="O941" s="205" t="s">
        <v>549</v>
      </c>
      <c r="Q941" s="893"/>
      <c r="R941" s="891"/>
    </row>
    <row r="942" spans="1:81" ht="24.6" customHeight="1" outlineLevel="2">
      <c r="A942" s="67"/>
      <c r="B942" s="68" t="s">
        <v>550</v>
      </c>
      <c r="C942" s="118">
        <v>2</v>
      </c>
      <c r="D942" s="72" t="s">
        <v>2</v>
      </c>
      <c r="E942" s="60"/>
      <c r="F942" s="89"/>
      <c r="G942" s="60"/>
      <c r="H942" s="89"/>
      <c r="I942" s="89"/>
      <c r="J942" s="356"/>
      <c r="K942" s="376"/>
      <c r="L942" s="118" t="e">
        <f>VLOOKUP($O942,#REF!,6,FALSE)</f>
        <v>#REF!</v>
      </c>
      <c r="M942" s="118" t="s">
        <v>3119</v>
      </c>
      <c r="O942" s="205" t="s">
        <v>550</v>
      </c>
      <c r="Q942" s="893"/>
      <c r="R942" s="891"/>
    </row>
    <row r="943" spans="1:81" ht="24.6" customHeight="1" outlineLevel="2">
      <c r="A943" s="67"/>
      <c r="B943" s="69" t="s">
        <v>71</v>
      </c>
      <c r="C943" s="70"/>
      <c r="D943" s="74"/>
      <c r="E943" s="318"/>
      <c r="F943" s="71"/>
      <c r="G943" s="318"/>
      <c r="H943" s="71"/>
      <c r="I943" s="71"/>
      <c r="J943" s="222"/>
      <c r="L943" s="148"/>
      <c r="M943" s="149"/>
      <c r="O943" s="204"/>
      <c r="Q943" s="893"/>
      <c r="R943" s="891"/>
    </row>
    <row r="944" spans="1:81" ht="24.6" customHeight="1" outlineLevel="2">
      <c r="A944" s="67"/>
      <c r="B944" s="68" t="s">
        <v>77</v>
      </c>
      <c r="C944" s="89">
        <v>650</v>
      </c>
      <c r="D944" s="72" t="s">
        <v>14</v>
      </c>
      <c r="E944" s="60"/>
      <c r="F944" s="89"/>
      <c r="G944" s="60"/>
      <c r="H944" s="89"/>
      <c r="I944" s="89"/>
      <c r="J944" s="356"/>
      <c r="K944" s="376"/>
      <c r="L944" s="118" t="e">
        <f>VLOOKUP($O944,#REF!,6,FALSE)</f>
        <v>#REF!</v>
      </c>
      <c r="M944" s="118" t="e">
        <f>VLOOKUP($O944,#REF!,7,FALSE)</f>
        <v>#REF!</v>
      </c>
      <c r="N944" s="357"/>
      <c r="O944" s="204" t="s">
        <v>2735</v>
      </c>
      <c r="P944" s="357"/>
      <c r="Q944" s="893"/>
      <c r="R944" s="891"/>
      <c r="S944" s="357"/>
      <c r="T944" s="357"/>
      <c r="U944" s="357"/>
      <c r="V944" s="357"/>
      <c r="W944" s="357"/>
      <c r="X944" s="357"/>
      <c r="Y944" s="357"/>
      <c r="Z944" s="357"/>
      <c r="AA944" s="357"/>
      <c r="AB944" s="357"/>
      <c r="AC944" s="357"/>
      <c r="AD944" s="357"/>
      <c r="AE944" s="357"/>
      <c r="AF944" s="357"/>
      <c r="AG944" s="357"/>
      <c r="AH944" s="357"/>
      <c r="AI944" s="357"/>
      <c r="AJ944" s="357"/>
      <c r="AK944" s="357"/>
      <c r="AL944" s="357"/>
      <c r="AM944" s="357"/>
      <c r="AN944" s="357"/>
      <c r="AO944" s="357"/>
      <c r="AP944" s="357"/>
      <c r="AQ944" s="357"/>
      <c r="AR944" s="357"/>
      <c r="AS944" s="357"/>
      <c r="AT944" s="357"/>
      <c r="AU944" s="357"/>
      <c r="AV944" s="357"/>
      <c r="AW944" s="357"/>
      <c r="AX944" s="357"/>
      <c r="AY944" s="357"/>
      <c r="AZ944" s="357"/>
      <c r="BA944" s="357"/>
      <c r="BB944" s="357"/>
      <c r="BC944" s="357"/>
      <c r="BD944" s="357"/>
      <c r="BE944" s="357"/>
      <c r="BF944" s="357"/>
      <c r="BG944" s="357"/>
      <c r="BH944" s="357"/>
      <c r="BI944" s="357"/>
      <c r="BJ944" s="357"/>
      <c r="BK944" s="357"/>
      <c r="BL944" s="357"/>
      <c r="BM944" s="357"/>
      <c r="BN944" s="357"/>
      <c r="BO944" s="357"/>
      <c r="BP944" s="357"/>
      <c r="BQ944" s="357"/>
      <c r="BR944" s="357"/>
      <c r="BS944" s="357"/>
      <c r="BT944" s="357"/>
      <c r="BU944" s="357"/>
      <c r="BV944" s="357"/>
      <c r="BW944" s="357"/>
      <c r="BX944" s="357"/>
      <c r="BY944" s="357"/>
      <c r="BZ944" s="357"/>
      <c r="CA944" s="357"/>
      <c r="CB944" s="357"/>
      <c r="CC944" s="357"/>
    </row>
    <row r="945" spans="1:81" ht="24.6" customHeight="1" outlineLevel="2">
      <c r="A945" s="67"/>
      <c r="B945" s="68" t="s">
        <v>551</v>
      </c>
      <c r="C945" s="118">
        <v>275</v>
      </c>
      <c r="D945" s="72" t="s">
        <v>14</v>
      </c>
      <c r="E945" s="60"/>
      <c r="F945" s="89"/>
      <c r="G945" s="60"/>
      <c r="H945" s="89"/>
      <c r="I945" s="89"/>
      <c r="J945" s="356"/>
      <c r="K945" s="376"/>
      <c r="L945" s="118" t="s">
        <v>3119</v>
      </c>
      <c r="M945" s="118" t="e">
        <f>VLOOKUP($O945,#REF!,7,FALSE)</f>
        <v>#REF!</v>
      </c>
      <c r="N945" s="357"/>
      <c r="O945" s="204" t="s">
        <v>2736</v>
      </c>
      <c r="P945" s="357"/>
      <c r="Q945" s="893"/>
      <c r="R945" s="891"/>
      <c r="S945" s="357"/>
      <c r="T945" s="357"/>
      <c r="U945" s="357"/>
      <c r="V945" s="357"/>
      <c r="W945" s="357"/>
      <c r="X945" s="357"/>
      <c r="Y945" s="357"/>
      <c r="Z945" s="357"/>
      <c r="AA945" s="357"/>
      <c r="AB945" s="357"/>
      <c r="AC945" s="357"/>
      <c r="AD945" s="357"/>
      <c r="AE945" s="357"/>
      <c r="AF945" s="357"/>
      <c r="AG945" s="357"/>
      <c r="AH945" s="357"/>
      <c r="AI945" s="357"/>
      <c r="AJ945" s="357"/>
      <c r="AK945" s="357"/>
      <c r="AL945" s="357"/>
      <c r="AM945" s="357"/>
      <c r="AN945" s="357"/>
      <c r="AO945" s="357"/>
      <c r="AP945" s="357"/>
      <c r="AQ945" s="357"/>
      <c r="AR945" s="357"/>
      <c r="AS945" s="357"/>
      <c r="AT945" s="357"/>
      <c r="AU945" s="357"/>
      <c r="AV945" s="357"/>
      <c r="AW945" s="357"/>
      <c r="AX945" s="357"/>
      <c r="AY945" s="357"/>
      <c r="AZ945" s="357"/>
      <c r="BA945" s="357"/>
      <c r="BB945" s="357"/>
      <c r="BC945" s="357"/>
      <c r="BD945" s="357"/>
      <c r="BE945" s="357"/>
      <c r="BF945" s="357"/>
      <c r="BG945" s="357"/>
      <c r="BH945" s="357"/>
      <c r="BI945" s="357"/>
      <c r="BJ945" s="357"/>
      <c r="BK945" s="357"/>
      <c r="BL945" s="357"/>
      <c r="BM945" s="357"/>
      <c r="BN945" s="357"/>
      <c r="BO945" s="357"/>
      <c r="BP945" s="357"/>
      <c r="BQ945" s="357"/>
      <c r="BR945" s="357"/>
      <c r="BS945" s="357"/>
      <c r="BT945" s="357"/>
      <c r="BU945" s="357"/>
      <c r="BV945" s="357"/>
      <c r="BW945" s="357"/>
      <c r="BX945" s="357"/>
      <c r="BY945" s="357"/>
      <c r="BZ945" s="357"/>
      <c r="CA945" s="357"/>
      <c r="CB945" s="357"/>
      <c r="CC945" s="357"/>
    </row>
    <row r="946" spans="1:81" ht="24.6" customHeight="1" outlineLevel="2">
      <c r="A946" s="230"/>
      <c r="B946" s="68" t="s">
        <v>75</v>
      </c>
      <c r="C946" s="118">
        <v>550</v>
      </c>
      <c r="D946" s="72" t="s">
        <v>14</v>
      </c>
      <c r="E946" s="60"/>
      <c r="F946" s="89"/>
      <c r="G946" s="60"/>
      <c r="H946" s="89"/>
      <c r="I946" s="89"/>
      <c r="J946" s="356"/>
      <c r="K946" s="376"/>
      <c r="L946" s="118" t="s">
        <v>3119</v>
      </c>
      <c r="M946" s="118" t="e">
        <f>VLOOKUP($O946,#REF!,7,FALSE)</f>
        <v>#REF!</v>
      </c>
      <c r="O946" s="204" t="s">
        <v>2647</v>
      </c>
      <c r="Q946" s="893"/>
      <c r="R946" s="891"/>
    </row>
    <row r="947" spans="1:81" ht="24.6" customHeight="1" outlineLevel="2">
      <c r="A947" s="67"/>
      <c r="B947" s="68" t="s">
        <v>1692</v>
      </c>
      <c r="C947" s="118">
        <v>1</v>
      </c>
      <c r="D947" s="72" t="s">
        <v>1627</v>
      </c>
      <c r="E947" s="319"/>
      <c r="F947" s="89"/>
      <c r="G947" s="319"/>
      <c r="H947" s="89"/>
      <c r="I947" s="66"/>
      <c r="J947" s="222"/>
      <c r="L947" s="90" t="s">
        <v>3083</v>
      </c>
      <c r="M947" s="90" t="s">
        <v>3082</v>
      </c>
      <c r="O947" s="205"/>
      <c r="Q947" s="893"/>
      <c r="R947" s="891"/>
    </row>
    <row r="948" spans="1:81" ht="24.6" customHeight="1" outlineLevel="2">
      <c r="A948" s="67"/>
      <c r="B948" s="69" t="s">
        <v>72</v>
      </c>
      <c r="C948" s="70"/>
      <c r="D948" s="74"/>
      <c r="E948" s="318"/>
      <c r="F948" s="71"/>
      <c r="G948" s="318"/>
      <c r="H948" s="71"/>
      <c r="I948" s="58"/>
      <c r="J948" s="222"/>
      <c r="L948" s="90"/>
      <c r="M948" s="90"/>
      <c r="O948" s="205"/>
      <c r="Q948" s="893"/>
      <c r="R948" s="891"/>
    </row>
    <row r="949" spans="1:81" ht="24.6" customHeight="1" outlineLevel="2">
      <c r="A949" s="67"/>
      <c r="B949" s="237" t="s">
        <v>366</v>
      </c>
      <c r="C949" s="89">
        <v>465</v>
      </c>
      <c r="D949" s="74" t="s">
        <v>14</v>
      </c>
      <c r="E949" s="60"/>
      <c r="F949" s="89"/>
      <c r="G949" s="60"/>
      <c r="H949" s="89"/>
      <c r="I949" s="89"/>
      <c r="J949" s="356"/>
      <c r="K949" s="376"/>
      <c r="L949" s="118" t="s">
        <v>3119</v>
      </c>
      <c r="M949" s="118" t="e">
        <f>VLOOKUP($O949,#REF!,7,FALSE)</f>
        <v>#REF!</v>
      </c>
      <c r="O949" s="205" t="s">
        <v>2649</v>
      </c>
      <c r="Q949" s="893"/>
      <c r="R949" s="891"/>
    </row>
    <row r="950" spans="1:81" ht="24.6" customHeight="1" outlineLevel="2">
      <c r="A950" s="67"/>
      <c r="B950" s="237" t="s">
        <v>367</v>
      </c>
      <c r="C950" s="118">
        <v>140</v>
      </c>
      <c r="D950" s="74" t="s">
        <v>14</v>
      </c>
      <c r="E950" s="60"/>
      <c r="F950" s="89"/>
      <c r="G950" s="60"/>
      <c r="H950" s="89"/>
      <c r="I950" s="89"/>
      <c r="J950" s="356"/>
      <c r="K950" s="376"/>
      <c r="L950" s="118" t="s">
        <v>3119</v>
      </c>
      <c r="M950" s="118" t="e">
        <f>VLOOKUP($O950,#REF!,7,FALSE)</f>
        <v>#REF!</v>
      </c>
      <c r="O950" s="205" t="s">
        <v>2650</v>
      </c>
      <c r="Q950" s="893"/>
      <c r="R950" s="891"/>
    </row>
    <row r="951" spans="1:81" ht="24.6" customHeight="1" outlineLevel="2">
      <c r="A951" s="67"/>
      <c r="B951" s="68" t="s">
        <v>1691</v>
      </c>
      <c r="C951" s="118">
        <v>1</v>
      </c>
      <c r="D951" s="72" t="s">
        <v>1627</v>
      </c>
      <c r="E951" s="319"/>
      <c r="F951" s="89"/>
      <c r="G951" s="319"/>
      <c r="H951" s="89"/>
      <c r="I951" s="66"/>
      <c r="J951" s="222"/>
      <c r="L951" s="90" t="s">
        <v>3083</v>
      </c>
      <c r="M951" s="90" t="s">
        <v>3082</v>
      </c>
      <c r="O951" s="205"/>
      <c r="Q951" s="893"/>
      <c r="R951" s="891"/>
    </row>
    <row r="952" spans="1:81" ht="24.6" customHeight="1" outlineLevel="1">
      <c r="A952" s="608"/>
      <c r="B952" s="609" t="s">
        <v>560</v>
      </c>
      <c r="C952" s="544"/>
      <c r="D952" s="610"/>
      <c r="E952" s="611"/>
      <c r="F952" s="612"/>
      <c r="G952" s="611"/>
      <c r="H952" s="612"/>
      <c r="I952" s="612"/>
      <c r="J952" s="613"/>
      <c r="K952" s="357"/>
      <c r="L952" s="614"/>
      <c r="M952" s="615"/>
      <c r="N952" s="357"/>
      <c r="O952" s="616"/>
      <c r="P952" s="357"/>
      <c r="Q952" s="893"/>
      <c r="R952" s="891"/>
      <c r="S952" s="357"/>
      <c r="T952" s="357"/>
      <c r="U952" s="357"/>
      <c r="V952" s="357"/>
      <c r="W952" s="357"/>
      <c r="X952" s="357"/>
      <c r="Y952" s="357"/>
      <c r="Z952" s="357"/>
      <c r="AA952" s="357"/>
      <c r="AB952" s="357"/>
      <c r="AC952" s="357"/>
      <c r="AD952" s="357"/>
      <c r="AE952" s="357"/>
      <c r="AF952" s="357"/>
      <c r="AG952" s="357"/>
      <c r="AH952" s="357"/>
      <c r="AI952" s="357"/>
      <c r="AJ952" s="357"/>
      <c r="AK952" s="357"/>
      <c r="AL952" s="357"/>
      <c r="AM952" s="357"/>
      <c r="AN952" s="357"/>
      <c r="AO952" s="357"/>
      <c r="AP952" s="357"/>
      <c r="AQ952" s="357"/>
      <c r="AR952" s="357"/>
      <c r="AS952" s="357"/>
      <c r="AT952" s="357"/>
      <c r="AU952" s="357"/>
      <c r="AV952" s="357"/>
      <c r="AW952" s="357"/>
      <c r="AX952" s="357"/>
      <c r="AY952" s="357"/>
      <c r="AZ952" s="357"/>
      <c r="BA952" s="357"/>
      <c r="BB952" s="357"/>
      <c r="BC952" s="357"/>
      <c r="BD952" s="357"/>
      <c r="BE952" s="357"/>
      <c r="BF952" s="357"/>
      <c r="BG952" s="357"/>
      <c r="BH952" s="357"/>
      <c r="BI952" s="357"/>
      <c r="BJ952" s="357"/>
      <c r="BK952" s="357"/>
      <c r="BL952" s="357"/>
      <c r="BM952" s="357"/>
      <c r="BN952" s="357"/>
      <c r="BO952" s="357"/>
      <c r="BP952" s="357"/>
      <c r="BQ952" s="357"/>
      <c r="BR952" s="357"/>
      <c r="BS952" s="357"/>
      <c r="BT952" s="357"/>
      <c r="BU952" s="357"/>
      <c r="BV952" s="357"/>
      <c r="BW952" s="357"/>
      <c r="BX952" s="357"/>
      <c r="BY952" s="357"/>
      <c r="BZ952" s="357"/>
      <c r="CA952" s="357"/>
      <c r="CB952" s="357"/>
      <c r="CC952" s="357"/>
    </row>
    <row r="953" spans="1:81" ht="24.6" customHeight="1" outlineLevel="1">
      <c r="A953" s="227">
        <v>9.6999999999999993</v>
      </c>
      <c r="B953" s="228" t="s">
        <v>214</v>
      </c>
      <c r="C953" s="127"/>
      <c r="D953" s="245"/>
      <c r="E953" s="320"/>
      <c r="F953" s="125"/>
      <c r="G953" s="317"/>
      <c r="H953" s="125"/>
      <c r="I953" s="125"/>
      <c r="J953" s="218"/>
      <c r="L953" s="124"/>
      <c r="M953" s="226"/>
      <c r="O953" s="206"/>
      <c r="Q953" s="893"/>
      <c r="R953" s="891"/>
    </row>
    <row r="954" spans="1:81" ht="24.6" customHeight="1" outlineLevel="2">
      <c r="A954" s="67"/>
      <c r="B954" s="68" t="s">
        <v>557</v>
      </c>
      <c r="C954" s="1188">
        <v>6</v>
      </c>
      <c r="D954" s="72" t="s">
        <v>2</v>
      </c>
      <c r="E954" s="60"/>
      <c r="F954" s="89"/>
      <c r="G954" s="60"/>
      <c r="H954" s="89"/>
      <c r="I954" s="89"/>
      <c r="J954" s="356"/>
      <c r="K954" s="376"/>
      <c r="L954" s="118" t="s">
        <v>3022</v>
      </c>
      <c r="M954" s="118" t="s">
        <v>3022</v>
      </c>
      <c r="O954" s="205" t="s">
        <v>557</v>
      </c>
      <c r="Q954" s="893"/>
      <c r="R954" s="891"/>
    </row>
    <row r="955" spans="1:81" ht="24.6" customHeight="1" outlineLevel="2">
      <c r="A955" s="67"/>
      <c r="B955" s="68" t="s">
        <v>555</v>
      </c>
      <c r="C955" s="1188">
        <v>3</v>
      </c>
      <c r="D955" s="72" t="s">
        <v>2</v>
      </c>
      <c r="E955" s="60"/>
      <c r="F955" s="89"/>
      <c r="G955" s="60"/>
      <c r="H955" s="89"/>
      <c r="I955" s="89"/>
      <c r="J955" s="356"/>
      <c r="K955" s="376"/>
      <c r="L955" s="118" t="s">
        <v>3022</v>
      </c>
      <c r="M955" s="118" t="s">
        <v>3022</v>
      </c>
      <c r="O955" s="205" t="s">
        <v>555</v>
      </c>
      <c r="Q955" s="893"/>
      <c r="R955" s="891"/>
    </row>
    <row r="956" spans="1:81" ht="24.6" customHeight="1" outlineLevel="2">
      <c r="A956" s="67"/>
      <c r="B956" s="68" t="s">
        <v>554</v>
      </c>
      <c r="C956" s="1188">
        <v>21</v>
      </c>
      <c r="D956" s="72" t="s">
        <v>2</v>
      </c>
      <c r="E956" s="60"/>
      <c r="F956" s="89"/>
      <c r="G956" s="60"/>
      <c r="H956" s="89"/>
      <c r="I956" s="89"/>
      <c r="J956" s="356"/>
      <c r="K956" s="376"/>
      <c r="L956" s="118" t="s">
        <v>3022</v>
      </c>
      <c r="M956" s="118" t="s">
        <v>3022</v>
      </c>
      <c r="O956" s="205" t="s">
        <v>554</v>
      </c>
      <c r="Q956" s="893"/>
      <c r="R956" s="891"/>
    </row>
    <row r="957" spans="1:81" ht="24.6" customHeight="1" outlineLevel="2">
      <c r="A957" s="67"/>
      <c r="B957" s="68" t="s">
        <v>556</v>
      </c>
      <c r="C957" s="1188">
        <v>3</v>
      </c>
      <c r="D957" s="72" t="s">
        <v>2</v>
      </c>
      <c r="E957" s="60"/>
      <c r="F957" s="89"/>
      <c r="G957" s="60"/>
      <c r="H957" s="89"/>
      <c r="I957" s="89"/>
      <c r="J957" s="356"/>
      <c r="K957" s="376"/>
      <c r="L957" s="118" t="s">
        <v>3022</v>
      </c>
      <c r="M957" s="118" t="s">
        <v>3022</v>
      </c>
      <c r="O957" s="205" t="s">
        <v>556</v>
      </c>
      <c r="Q957" s="893"/>
      <c r="R957" s="891"/>
    </row>
    <row r="958" spans="1:81" ht="24.6" customHeight="1" outlineLevel="2">
      <c r="A958" s="67"/>
      <c r="B958" s="68" t="s">
        <v>546</v>
      </c>
      <c r="C958" s="1188">
        <v>3</v>
      </c>
      <c r="D958" s="72" t="s">
        <v>2</v>
      </c>
      <c r="E958" s="60"/>
      <c r="F958" s="89"/>
      <c r="G958" s="60"/>
      <c r="H958" s="89"/>
      <c r="I958" s="89"/>
      <c r="J958" s="356"/>
      <c r="K958" s="376"/>
      <c r="L958" s="118" t="s">
        <v>3022</v>
      </c>
      <c r="M958" s="118" t="s">
        <v>3022</v>
      </c>
      <c r="O958" s="205" t="s">
        <v>546</v>
      </c>
      <c r="Q958" s="893"/>
      <c r="R958" s="891"/>
    </row>
    <row r="959" spans="1:81" ht="24.6" customHeight="1" outlineLevel="2">
      <c r="A959" s="67"/>
      <c r="B959" s="68" t="s">
        <v>547</v>
      </c>
      <c r="C959" s="1188">
        <v>3</v>
      </c>
      <c r="D959" s="72" t="s">
        <v>2</v>
      </c>
      <c r="E959" s="60"/>
      <c r="F959" s="89"/>
      <c r="G959" s="60"/>
      <c r="H959" s="89"/>
      <c r="I959" s="89"/>
      <c r="J959" s="356"/>
      <c r="K959" s="376"/>
      <c r="L959" s="118" t="s">
        <v>3022</v>
      </c>
      <c r="M959" s="118" t="s">
        <v>3022</v>
      </c>
      <c r="O959" s="205" t="s">
        <v>547</v>
      </c>
      <c r="Q959" s="893"/>
      <c r="R959" s="891"/>
    </row>
    <row r="960" spans="1:81" ht="24.6" customHeight="1" outlineLevel="2">
      <c r="A960" s="67"/>
      <c r="B960" s="68" t="s">
        <v>548</v>
      </c>
      <c r="C960" s="1188">
        <v>7</v>
      </c>
      <c r="D960" s="72" t="s">
        <v>2</v>
      </c>
      <c r="E960" s="60"/>
      <c r="F960" s="89"/>
      <c r="G960" s="60"/>
      <c r="H960" s="89"/>
      <c r="I960" s="89"/>
      <c r="J960" s="356"/>
      <c r="K960" s="376"/>
      <c r="L960" s="118" t="s">
        <v>3022</v>
      </c>
      <c r="M960" s="118" t="s">
        <v>3022</v>
      </c>
      <c r="O960" s="205" t="s">
        <v>548</v>
      </c>
      <c r="Q960" s="893"/>
      <c r="R960" s="891"/>
    </row>
    <row r="961" spans="1:81" ht="24.6" customHeight="1" outlineLevel="2">
      <c r="A961" s="67"/>
      <c r="B961" s="68" t="s">
        <v>549</v>
      </c>
      <c r="C961" s="1188">
        <v>3</v>
      </c>
      <c r="D961" s="72" t="s">
        <v>2</v>
      </c>
      <c r="E961" s="60"/>
      <c r="F961" s="89"/>
      <c r="G961" s="60"/>
      <c r="H961" s="89"/>
      <c r="I961" s="89"/>
      <c r="J961" s="356"/>
      <c r="K961" s="376"/>
      <c r="L961" s="118" t="s">
        <v>3022</v>
      </c>
      <c r="M961" s="118" t="s">
        <v>3022</v>
      </c>
      <c r="O961" s="205" t="s">
        <v>549</v>
      </c>
      <c r="Q961" s="893"/>
      <c r="R961" s="891"/>
    </row>
    <row r="962" spans="1:81" ht="24.6" customHeight="1" outlineLevel="2">
      <c r="A962" s="67"/>
      <c r="B962" s="68" t="s">
        <v>550</v>
      </c>
      <c r="C962" s="1188">
        <v>2</v>
      </c>
      <c r="D962" s="72" t="s">
        <v>2</v>
      </c>
      <c r="E962" s="60"/>
      <c r="F962" s="89"/>
      <c r="G962" s="60"/>
      <c r="H962" s="89"/>
      <c r="I962" s="89"/>
      <c r="J962" s="356"/>
      <c r="K962" s="376"/>
      <c r="L962" s="118" t="s">
        <v>3022</v>
      </c>
      <c r="M962" s="118" t="s">
        <v>3022</v>
      </c>
      <c r="O962" s="205" t="s">
        <v>550</v>
      </c>
      <c r="Q962" s="893"/>
      <c r="R962" s="891"/>
    </row>
    <row r="963" spans="1:81" ht="24.6" customHeight="1" outlineLevel="2">
      <c r="A963" s="67"/>
      <c r="B963" s="69" t="s">
        <v>71</v>
      </c>
      <c r="C963" s="1188"/>
      <c r="D963" s="74"/>
      <c r="E963" s="318"/>
      <c r="F963" s="71"/>
      <c r="G963" s="318"/>
      <c r="H963" s="71"/>
      <c r="I963" s="71"/>
      <c r="J963" s="222"/>
      <c r="L963" s="148"/>
      <c r="M963" s="149"/>
      <c r="O963" s="204"/>
      <c r="Q963" s="893"/>
      <c r="R963" s="891"/>
    </row>
    <row r="964" spans="1:81" ht="24.6" customHeight="1" outlineLevel="2">
      <c r="A964" s="67"/>
      <c r="B964" s="68" t="s">
        <v>77</v>
      </c>
      <c r="C964" s="1189">
        <v>930</v>
      </c>
      <c r="D964" s="72" t="s">
        <v>14</v>
      </c>
      <c r="E964" s="60"/>
      <c r="F964" s="89"/>
      <c r="G964" s="60"/>
      <c r="H964" s="89"/>
      <c r="I964" s="89"/>
      <c r="J964" s="356"/>
      <c r="K964" s="376"/>
      <c r="L964" s="118" t="s">
        <v>3022</v>
      </c>
      <c r="M964" s="118" t="s">
        <v>3022</v>
      </c>
      <c r="N964" s="357"/>
      <c r="O964" s="204" t="s">
        <v>2735</v>
      </c>
      <c r="P964" s="357"/>
      <c r="Q964" s="893"/>
      <c r="R964" s="891"/>
      <c r="S964" s="357"/>
      <c r="T964" s="357"/>
      <c r="U964" s="357"/>
      <c r="V964" s="357"/>
      <c r="W964" s="357"/>
      <c r="X964" s="357"/>
      <c r="Y964" s="357"/>
      <c r="Z964" s="357"/>
      <c r="AA964" s="357"/>
      <c r="AB964" s="357"/>
      <c r="AC964" s="357"/>
      <c r="AD964" s="357"/>
      <c r="AE964" s="357"/>
      <c r="AF964" s="357"/>
      <c r="AG964" s="357"/>
      <c r="AH964" s="357"/>
      <c r="AI964" s="357"/>
      <c r="AJ964" s="357"/>
      <c r="AK964" s="357"/>
      <c r="AL964" s="357"/>
      <c r="AM964" s="357"/>
      <c r="AN964" s="357"/>
      <c r="AO964" s="357"/>
      <c r="AP964" s="357"/>
      <c r="AQ964" s="357"/>
      <c r="AR964" s="357"/>
      <c r="AS964" s="357"/>
      <c r="AT964" s="357"/>
      <c r="AU964" s="357"/>
      <c r="AV964" s="357"/>
      <c r="AW964" s="357"/>
      <c r="AX964" s="357"/>
      <c r="AY964" s="357"/>
      <c r="AZ964" s="357"/>
      <c r="BA964" s="357"/>
      <c r="BB964" s="357"/>
      <c r="BC964" s="357"/>
      <c r="BD964" s="357"/>
      <c r="BE964" s="357"/>
      <c r="BF964" s="357"/>
      <c r="BG964" s="357"/>
      <c r="BH964" s="357"/>
      <c r="BI964" s="357"/>
      <c r="BJ964" s="357"/>
      <c r="BK964" s="357"/>
      <c r="BL964" s="357"/>
      <c r="BM964" s="357"/>
      <c r="BN964" s="357"/>
      <c r="BO964" s="357"/>
      <c r="BP964" s="357"/>
      <c r="BQ964" s="357"/>
      <c r="BR964" s="357"/>
      <c r="BS964" s="357"/>
      <c r="BT964" s="357"/>
      <c r="BU964" s="357"/>
      <c r="BV964" s="357"/>
      <c r="BW964" s="357"/>
      <c r="BX964" s="357"/>
      <c r="BY964" s="357"/>
      <c r="BZ964" s="357"/>
      <c r="CA964" s="357"/>
      <c r="CB964" s="357"/>
      <c r="CC964" s="357"/>
    </row>
    <row r="965" spans="1:81" ht="24.6" customHeight="1" outlineLevel="2">
      <c r="A965" s="67"/>
      <c r="B965" s="68" t="s">
        <v>551</v>
      </c>
      <c r="C965" s="1189">
        <v>275</v>
      </c>
      <c r="D965" s="72" t="s">
        <v>14</v>
      </c>
      <c r="E965" s="60"/>
      <c r="F965" s="89"/>
      <c r="G965" s="60"/>
      <c r="H965" s="89"/>
      <c r="I965" s="89"/>
      <c r="J965" s="356"/>
      <c r="K965" s="376"/>
      <c r="L965" s="118" t="s">
        <v>3022</v>
      </c>
      <c r="M965" s="118" t="s">
        <v>3022</v>
      </c>
      <c r="N965" s="357"/>
      <c r="O965" s="204" t="s">
        <v>2736</v>
      </c>
      <c r="P965" s="357"/>
      <c r="Q965" s="893"/>
      <c r="R965" s="891"/>
      <c r="S965" s="357"/>
      <c r="T965" s="357"/>
      <c r="U965" s="357"/>
      <c r="V965" s="357"/>
      <c r="W965" s="357"/>
      <c r="X965" s="357"/>
      <c r="Y965" s="357"/>
      <c r="Z965" s="357"/>
      <c r="AA965" s="357"/>
      <c r="AB965" s="357"/>
      <c r="AC965" s="357"/>
      <c r="AD965" s="357"/>
      <c r="AE965" s="357"/>
      <c r="AF965" s="357"/>
      <c r="AG965" s="357"/>
      <c r="AH965" s="357"/>
      <c r="AI965" s="357"/>
      <c r="AJ965" s="357"/>
      <c r="AK965" s="357"/>
      <c r="AL965" s="357"/>
      <c r="AM965" s="357"/>
      <c r="AN965" s="357"/>
      <c r="AO965" s="357"/>
      <c r="AP965" s="357"/>
      <c r="AQ965" s="357"/>
      <c r="AR965" s="357"/>
      <c r="AS965" s="357"/>
      <c r="AT965" s="357"/>
      <c r="AU965" s="357"/>
      <c r="AV965" s="357"/>
      <c r="AW965" s="357"/>
      <c r="AX965" s="357"/>
      <c r="AY965" s="357"/>
      <c r="AZ965" s="357"/>
      <c r="BA965" s="357"/>
      <c r="BB965" s="357"/>
      <c r="BC965" s="357"/>
      <c r="BD965" s="357"/>
      <c r="BE965" s="357"/>
      <c r="BF965" s="357"/>
      <c r="BG965" s="357"/>
      <c r="BH965" s="357"/>
      <c r="BI965" s="357"/>
      <c r="BJ965" s="357"/>
      <c r="BK965" s="357"/>
      <c r="BL965" s="357"/>
      <c r="BM965" s="357"/>
      <c r="BN965" s="357"/>
      <c r="BO965" s="357"/>
      <c r="BP965" s="357"/>
      <c r="BQ965" s="357"/>
      <c r="BR965" s="357"/>
      <c r="BS965" s="357"/>
      <c r="BT965" s="357"/>
      <c r="BU965" s="357"/>
      <c r="BV965" s="357"/>
      <c r="BW965" s="357"/>
      <c r="BX965" s="357"/>
      <c r="BY965" s="357"/>
      <c r="BZ965" s="357"/>
      <c r="CA965" s="357"/>
      <c r="CB965" s="357"/>
      <c r="CC965" s="357"/>
    </row>
    <row r="966" spans="1:81" ht="24.6" customHeight="1" outlineLevel="2">
      <c r="A966" s="230"/>
      <c r="B966" s="68" t="s">
        <v>75</v>
      </c>
      <c r="C966" s="1189">
        <v>550</v>
      </c>
      <c r="D966" s="72" t="s">
        <v>14</v>
      </c>
      <c r="E966" s="60"/>
      <c r="F966" s="89"/>
      <c r="G966" s="60"/>
      <c r="H966" s="89"/>
      <c r="I966" s="89"/>
      <c r="J966" s="356"/>
      <c r="K966" s="376"/>
      <c r="L966" s="118" t="s">
        <v>3022</v>
      </c>
      <c r="M966" s="118" t="s">
        <v>3022</v>
      </c>
      <c r="O966" s="204" t="s">
        <v>2647</v>
      </c>
      <c r="Q966" s="893"/>
      <c r="R966" s="891"/>
    </row>
    <row r="967" spans="1:81" ht="24.6" customHeight="1" outlineLevel="2">
      <c r="A967" s="67"/>
      <c r="B967" s="68" t="s">
        <v>1692</v>
      </c>
      <c r="C967" s="1189">
        <v>1</v>
      </c>
      <c r="D967" s="72" t="s">
        <v>1627</v>
      </c>
      <c r="E967" s="319"/>
      <c r="F967" s="89"/>
      <c r="G967" s="319"/>
      <c r="H967" s="89"/>
      <c r="I967" s="66"/>
      <c r="J967" s="222"/>
      <c r="L967" s="118" t="s">
        <v>3022</v>
      </c>
      <c r="M967" s="118" t="s">
        <v>3022</v>
      </c>
      <c r="O967" s="205"/>
      <c r="Q967" s="893"/>
      <c r="R967" s="891"/>
    </row>
    <row r="968" spans="1:81" ht="24.6" customHeight="1" outlineLevel="2">
      <c r="A968" s="67"/>
      <c r="B968" s="69" t="s">
        <v>72</v>
      </c>
      <c r="C968" s="1188"/>
      <c r="D968" s="74"/>
      <c r="E968" s="318"/>
      <c r="F968" s="71"/>
      <c r="G968" s="318"/>
      <c r="H968" s="71"/>
      <c r="I968" s="58"/>
      <c r="J968" s="222"/>
      <c r="L968" s="90"/>
      <c r="M968" s="90"/>
      <c r="O968" s="205"/>
      <c r="Q968" s="893"/>
      <c r="R968" s="891"/>
    </row>
    <row r="969" spans="1:81" ht="24.6" customHeight="1" outlineLevel="2">
      <c r="A969" s="67"/>
      <c r="B969" s="237" t="s">
        <v>366</v>
      </c>
      <c r="C969" s="1188">
        <v>600</v>
      </c>
      <c r="D969" s="74" t="s">
        <v>14</v>
      </c>
      <c r="E969" s="60"/>
      <c r="F969" s="89"/>
      <c r="G969" s="60"/>
      <c r="H969" s="89"/>
      <c r="I969" s="89"/>
      <c r="J969" s="356"/>
      <c r="K969" s="376"/>
      <c r="L969" s="118" t="s">
        <v>3022</v>
      </c>
      <c r="M969" s="118" t="s">
        <v>3022</v>
      </c>
      <c r="O969" s="205" t="s">
        <v>2649</v>
      </c>
      <c r="Q969" s="893"/>
      <c r="R969" s="891"/>
    </row>
    <row r="970" spans="1:81" ht="24.6" customHeight="1" outlineLevel="2">
      <c r="A970" s="67"/>
      <c r="B970" s="237" t="s">
        <v>367</v>
      </c>
      <c r="C970" s="1188">
        <v>140</v>
      </c>
      <c r="D970" s="74" t="s">
        <v>14</v>
      </c>
      <c r="E970" s="60"/>
      <c r="F970" s="89"/>
      <c r="G970" s="60"/>
      <c r="H970" s="89"/>
      <c r="I970" s="89"/>
      <c r="J970" s="356"/>
      <c r="K970" s="376"/>
      <c r="L970" s="118" t="s">
        <v>3022</v>
      </c>
      <c r="M970" s="118" t="s">
        <v>3022</v>
      </c>
      <c r="O970" s="205" t="s">
        <v>2650</v>
      </c>
      <c r="Q970" s="893"/>
      <c r="R970" s="891"/>
    </row>
    <row r="971" spans="1:81" ht="24.6" customHeight="1" outlineLevel="2">
      <c r="A971" s="67"/>
      <c r="B971" s="68" t="s">
        <v>1691</v>
      </c>
      <c r="C971" s="1188">
        <v>1</v>
      </c>
      <c r="D971" s="72" t="s">
        <v>1627</v>
      </c>
      <c r="E971" s="319"/>
      <c r="F971" s="89"/>
      <c r="G971" s="319"/>
      <c r="H971" s="89"/>
      <c r="I971" s="66"/>
      <c r="J971" s="222"/>
      <c r="L971" s="118" t="s">
        <v>3022</v>
      </c>
      <c r="M971" s="118" t="s">
        <v>3022</v>
      </c>
      <c r="O971" s="205"/>
      <c r="Q971" s="893"/>
      <c r="R971" s="891"/>
    </row>
    <row r="972" spans="1:81" ht="24.6" customHeight="1" outlineLevel="1">
      <c r="A972" s="608"/>
      <c r="B972" s="609" t="s">
        <v>561</v>
      </c>
      <c r="C972" s="544"/>
      <c r="D972" s="610"/>
      <c r="E972" s="611"/>
      <c r="F972" s="612"/>
      <c r="G972" s="611"/>
      <c r="H972" s="612"/>
      <c r="I972" s="612"/>
      <c r="J972" s="613"/>
      <c r="K972" s="357"/>
      <c r="L972" s="614"/>
      <c r="M972" s="615"/>
      <c r="N972" s="357"/>
      <c r="O972" s="616"/>
      <c r="P972" s="357"/>
      <c r="Q972" s="893"/>
      <c r="R972" s="891"/>
      <c r="S972" s="357"/>
      <c r="T972" s="357"/>
      <c r="U972" s="357"/>
      <c r="V972" s="357"/>
      <c r="W972" s="357"/>
      <c r="X972" s="357"/>
      <c r="Y972" s="357"/>
      <c r="Z972" s="357"/>
      <c r="AA972" s="357"/>
      <c r="AB972" s="357"/>
      <c r="AC972" s="357"/>
      <c r="AD972" s="357"/>
      <c r="AE972" s="357"/>
      <c r="AF972" s="357"/>
      <c r="AG972" s="357"/>
      <c r="AH972" s="357"/>
      <c r="AI972" s="357"/>
      <c r="AJ972" s="357"/>
      <c r="AK972" s="357"/>
      <c r="AL972" s="357"/>
      <c r="AM972" s="357"/>
      <c r="AN972" s="357"/>
      <c r="AO972" s="357"/>
      <c r="AP972" s="357"/>
      <c r="AQ972" s="357"/>
      <c r="AR972" s="357"/>
      <c r="AS972" s="357"/>
      <c r="AT972" s="357"/>
      <c r="AU972" s="357"/>
      <c r="AV972" s="357"/>
      <c r="AW972" s="357"/>
      <c r="AX972" s="357"/>
      <c r="AY972" s="357"/>
      <c r="AZ972" s="357"/>
      <c r="BA972" s="357"/>
      <c r="BB972" s="357"/>
      <c r="BC972" s="357"/>
      <c r="BD972" s="357"/>
      <c r="BE972" s="357"/>
      <c r="BF972" s="357"/>
      <c r="BG972" s="357"/>
      <c r="BH972" s="357"/>
      <c r="BI972" s="357"/>
      <c r="BJ972" s="357"/>
      <c r="BK972" s="357"/>
      <c r="BL972" s="357"/>
      <c r="BM972" s="357"/>
      <c r="BN972" s="357"/>
      <c r="BO972" s="357"/>
      <c r="BP972" s="357"/>
      <c r="BQ972" s="357"/>
      <c r="BR972" s="357"/>
      <c r="BS972" s="357"/>
      <c r="BT972" s="357"/>
      <c r="BU972" s="357"/>
      <c r="BV972" s="357"/>
      <c r="BW972" s="357"/>
      <c r="BX972" s="357"/>
      <c r="BY972" s="357"/>
      <c r="BZ972" s="357"/>
      <c r="CA972" s="357"/>
      <c r="CB972" s="357"/>
      <c r="CC972" s="357"/>
    </row>
    <row r="973" spans="1:81" ht="24.6" customHeight="1" outlineLevel="1">
      <c r="A973" s="227">
        <v>9.8000000000000007</v>
      </c>
      <c r="B973" s="228" t="s">
        <v>562</v>
      </c>
      <c r="C973" s="127"/>
      <c r="D973" s="245"/>
      <c r="E973" s="320"/>
      <c r="F973" s="125"/>
      <c r="G973" s="317"/>
      <c r="H973" s="125"/>
      <c r="I973" s="125"/>
      <c r="J973" s="218"/>
      <c r="L973" s="124"/>
      <c r="M973" s="226"/>
      <c r="O973" s="206"/>
      <c r="Q973" s="893"/>
      <c r="R973" s="891"/>
    </row>
    <row r="974" spans="1:81" ht="24.6" customHeight="1" outlineLevel="2">
      <c r="A974" s="67"/>
      <c r="B974" s="68" t="s">
        <v>557</v>
      </c>
      <c r="C974" s="1188">
        <v>6</v>
      </c>
      <c r="D974" s="72" t="s">
        <v>2</v>
      </c>
      <c r="E974" s="60"/>
      <c r="F974" s="89"/>
      <c r="G974" s="60"/>
      <c r="H974" s="89"/>
      <c r="I974" s="89"/>
      <c r="J974" s="356"/>
      <c r="K974" s="376"/>
      <c r="L974" s="118" t="s">
        <v>3022</v>
      </c>
      <c r="M974" s="118" t="s">
        <v>3022</v>
      </c>
      <c r="O974" s="205" t="s">
        <v>557</v>
      </c>
      <c r="Q974" s="893"/>
      <c r="R974" s="891"/>
    </row>
    <row r="975" spans="1:81" ht="24.6" customHeight="1" outlineLevel="2">
      <c r="A975" s="67"/>
      <c r="B975" s="68" t="s">
        <v>555</v>
      </c>
      <c r="C975" s="1188">
        <v>3</v>
      </c>
      <c r="D975" s="72" t="s">
        <v>2</v>
      </c>
      <c r="E975" s="60"/>
      <c r="F975" s="89"/>
      <c r="G975" s="60"/>
      <c r="H975" s="89"/>
      <c r="I975" s="89"/>
      <c r="J975" s="356"/>
      <c r="K975" s="376"/>
      <c r="L975" s="118" t="s">
        <v>3022</v>
      </c>
      <c r="M975" s="118" t="s">
        <v>3022</v>
      </c>
      <c r="O975" s="205" t="s">
        <v>555</v>
      </c>
      <c r="Q975" s="893"/>
      <c r="R975" s="891"/>
    </row>
    <row r="976" spans="1:81" ht="24.6" customHeight="1" outlineLevel="2">
      <c r="A976" s="67"/>
      <c r="B976" s="68" t="s">
        <v>554</v>
      </c>
      <c r="C976" s="1188">
        <v>21</v>
      </c>
      <c r="D976" s="72" t="s">
        <v>2</v>
      </c>
      <c r="E976" s="60"/>
      <c r="F976" s="89"/>
      <c r="G976" s="60"/>
      <c r="H976" s="89"/>
      <c r="I976" s="89"/>
      <c r="J976" s="356"/>
      <c r="K976" s="376"/>
      <c r="L976" s="118" t="s">
        <v>3022</v>
      </c>
      <c r="M976" s="118" t="s">
        <v>3022</v>
      </c>
      <c r="O976" s="205" t="s">
        <v>554</v>
      </c>
      <c r="Q976" s="893"/>
      <c r="R976" s="891"/>
    </row>
    <row r="977" spans="1:81" ht="24.6" customHeight="1" outlineLevel="2">
      <c r="A977" s="67"/>
      <c r="B977" s="68" t="s">
        <v>556</v>
      </c>
      <c r="C977" s="1188">
        <v>3</v>
      </c>
      <c r="D977" s="72" t="s">
        <v>2</v>
      </c>
      <c r="E977" s="60"/>
      <c r="F977" s="89"/>
      <c r="G977" s="60"/>
      <c r="H977" s="89"/>
      <c r="I977" s="89"/>
      <c r="J977" s="356"/>
      <c r="K977" s="376"/>
      <c r="L977" s="118" t="s">
        <v>3022</v>
      </c>
      <c r="M977" s="118" t="s">
        <v>3022</v>
      </c>
      <c r="O977" s="205" t="s">
        <v>556</v>
      </c>
      <c r="Q977" s="893"/>
      <c r="R977" s="891"/>
    </row>
    <row r="978" spans="1:81" ht="24.6" customHeight="1" outlineLevel="2">
      <c r="A978" s="67"/>
      <c r="B978" s="68" t="s">
        <v>546</v>
      </c>
      <c r="C978" s="1188">
        <v>3</v>
      </c>
      <c r="D978" s="72" t="s">
        <v>2</v>
      </c>
      <c r="E978" s="60"/>
      <c r="F978" s="89"/>
      <c r="G978" s="60"/>
      <c r="H978" s="89"/>
      <c r="I978" s="89"/>
      <c r="J978" s="356"/>
      <c r="K978" s="376"/>
      <c r="L978" s="118" t="s">
        <v>3022</v>
      </c>
      <c r="M978" s="118" t="s">
        <v>3022</v>
      </c>
      <c r="O978" s="205" t="s">
        <v>546</v>
      </c>
      <c r="Q978" s="893"/>
      <c r="R978" s="891"/>
    </row>
    <row r="979" spans="1:81" ht="24.6" customHeight="1" outlineLevel="2">
      <c r="A979" s="67"/>
      <c r="B979" s="68" t="s">
        <v>547</v>
      </c>
      <c r="C979" s="1188">
        <v>3</v>
      </c>
      <c r="D979" s="72" t="s">
        <v>2</v>
      </c>
      <c r="E979" s="60"/>
      <c r="F979" s="89"/>
      <c r="G979" s="60"/>
      <c r="H979" s="89"/>
      <c r="I979" s="89"/>
      <c r="J979" s="356"/>
      <c r="K979" s="376"/>
      <c r="L979" s="118" t="s">
        <v>3022</v>
      </c>
      <c r="M979" s="118" t="s">
        <v>3022</v>
      </c>
      <c r="O979" s="205" t="s">
        <v>547</v>
      </c>
      <c r="Q979" s="893"/>
      <c r="R979" s="891"/>
    </row>
    <row r="980" spans="1:81" ht="24.6" customHeight="1" outlineLevel="2">
      <c r="A980" s="67"/>
      <c r="B980" s="68" t="s">
        <v>548</v>
      </c>
      <c r="C980" s="1188">
        <v>7</v>
      </c>
      <c r="D980" s="72" t="s">
        <v>2</v>
      </c>
      <c r="E980" s="60"/>
      <c r="F980" s="89"/>
      <c r="G980" s="60"/>
      <c r="H980" s="89"/>
      <c r="I980" s="89"/>
      <c r="J980" s="356"/>
      <c r="K980" s="376"/>
      <c r="L980" s="118" t="s">
        <v>3022</v>
      </c>
      <c r="M980" s="118" t="s">
        <v>3022</v>
      </c>
      <c r="O980" s="205" t="s">
        <v>548</v>
      </c>
      <c r="Q980" s="893"/>
      <c r="R980" s="891"/>
    </row>
    <row r="981" spans="1:81" ht="24.6" customHeight="1" outlineLevel="2">
      <c r="A981" s="67"/>
      <c r="B981" s="68" t="s">
        <v>549</v>
      </c>
      <c r="C981" s="1188">
        <v>3</v>
      </c>
      <c r="D981" s="72" t="s">
        <v>2</v>
      </c>
      <c r="E981" s="60"/>
      <c r="F981" s="89"/>
      <c r="G981" s="60"/>
      <c r="H981" s="89"/>
      <c r="I981" s="89"/>
      <c r="J981" s="356"/>
      <c r="K981" s="376"/>
      <c r="L981" s="118" t="s">
        <v>3022</v>
      </c>
      <c r="M981" s="118" t="s">
        <v>3022</v>
      </c>
      <c r="O981" s="205" t="s">
        <v>549</v>
      </c>
      <c r="Q981" s="893"/>
      <c r="R981" s="891"/>
    </row>
    <row r="982" spans="1:81" ht="24.6" customHeight="1" outlineLevel="2">
      <c r="A982" s="67"/>
      <c r="B982" s="68" t="s">
        <v>550</v>
      </c>
      <c r="C982" s="1188">
        <v>2</v>
      </c>
      <c r="D982" s="72" t="s">
        <v>2</v>
      </c>
      <c r="E982" s="60"/>
      <c r="F982" s="89"/>
      <c r="G982" s="60"/>
      <c r="H982" s="89"/>
      <c r="I982" s="89"/>
      <c r="J982" s="356"/>
      <c r="K982" s="376"/>
      <c r="L982" s="118" t="s">
        <v>3022</v>
      </c>
      <c r="M982" s="118" t="s">
        <v>3022</v>
      </c>
      <c r="O982" s="205" t="s">
        <v>550</v>
      </c>
      <c r="Q982" s="893"/>
      <c r="R982" s="891"/>
    </row>
    <row r="983" spans="1:81" ht="24.6" customHeight="1" outlineLevel="2">
      <c r="A983" s="67"/>
      <c r="B983" s="69" t="s">
        <v>71</v>
      </c>
      <c r="C983" s="1188"/>
      <c r="D983" s="74"/>
      <c r="E983" s="318"/>
      <c r="F983" s="71"/>
      <c r="G983" s="318"/>
      <c r="H983" s="71"/>
      <c r="I983" s="71"/>
      <c r="J983" s="222"/>
      <c r="L983" s="148"/>
      <c r="M983" s="149"/>
      <c r="O983" s="204"/>
      <c r="Q983" s="893"/>
      <c r="R983" s="891"/>
    </row>
    <row r="984" spans="1:81" ht="24.6" customHeight="1" outlineLevel="2">
      <c r="A984" s="67"/>
      <c r="B984" s="68" t="s">
        <v>77</v>
      </c>
      <c r="C984" s="1189">
        <v>930</v>
      </c>
      <c r="D984" s="72" t="s">
        <v>14</v>
      </c>
      <c r="E984" s="60"/>
      <c r="F984" s="89"/>
      <c r="G984" s="60"/>
      <c r="H984" s="89"/>
      <c r="I984" s="89"/>
      <c r="J984" s="356"/>
      <c r="K984" s="376"/>
      <c r="L984" s="118" t="s">
        <v>3022</v>
      </c>
      <c r="M984" s="118" t="s">
        <v>3022</v>
      </c>
      <c r="N984" s="357"/>
      <c r="O984" s="204" t="s">
        <v>2735</v>
      </c>
      <c r="P984" s="357"/>
      <c r="Q984" s="893"/>
      <c r="R984" s="891"/>
      <c r="S984" s="357"/>
      <c r="T984" s="357"/>
      <c r="U984" s="357"/>
      <c r="V984" s="357"/>
      <c r="W984" s="357"/>
      <c r="X984" s="357"/>
      <c r="Y984" s="357"/>
      <c r="Z984" s="357"/>
      <c r="AA984" s="357"/>
      <c r="AB984" s="357"/>
      <c r="AC984" s="357"/>
      <c r="AD984" s="357"/>
      <c r="AE984" s="357"/>
      <c r="AF984" s="357"/>
      <c r="AG984" s="357"/>
      <c r="AH984" s="357"/>
      <c r="AI984" s="357"/>
      <c r="AJ984" s="357"/>
      <c r="AK984" s="357"/>
      <c r="AL984" s="357"/>
      <c r="AM984" s="357"/>
      <c r="AN984" s="357"/>
      <c r="AO984" s="357"/>
      <c r="AP984" s="357"/>
      <c r="AQ984" s="357"/>
      <c r="AR984" s="357"/>
      <c r="AS984" s="357"/>
      <c r="AT984" s="357"/>
      <c r="AU984" s="357"/>
      <c r="AV984" s="357"/>
      <c r="AW984" s="357"/>
      <c r="AX984" s="357"/>
      <c r="AY984" s="357"/>
      <c r="AZ984" s="357"/>
      <c r="BA984" s="357"/>
      <c r="BB984" s="357"/>
      <c r="BC984" s="357"/>
      <c r="BD984" s="357"/>
      <c r="BE984" s="357"/>
      <c r="BF984" s="357"/>
      <c r="BG984" s="357"/>
      <c r="BH984" s="357"/>
      <c r="BI984" s="357"/>
      <c r="BJ984" s="357"/>
      <c r="BK984" s="357"/>
      <c r="BL984" s="357"/>
      <c r="BM984" s="357"/>
      <c r="BN984" s="357"/>
      <c r="BO984" s="357"/>
      <c r="BP984" s="357"/>
      <c r="BQ984" s="357"/>
      <c r="BR984" s="357"/>
      <c r="BS984" s="357"/>
      <c r="BT984" s="357"/>
      <c r="BU984" s="357"/>
      <c r="BV984" s="357"/>
      <c r="BW984" s="357"/>
      <c r="BX984" s="357"/>
      <c r="BY984" s="357"/>
      <c r="BZ984" s="357"/>
      <c r="CA984" s="357"/>
      <c r="CB984" s="357"/>
      <c r="CC984" s="357"/>
    </row>
    <row r="985" spans="1:81" ht="24.6" customHeight="1" outlineLevel="2">
      <c r="A985" s="67"/>
      <c r="B985" s="68" t="s">
        <v>551</v>
      </c>
      <c r="C985" s="1189">
        <v>275</v>
      </c>
      <c r="D985" s="72" t="s">
        <v>14</v>
      </c>
      <c r="E985" s="60"/>
      <c r="F985" s="89"/>
      <c r="G985" s="60"/>
      <c r="H985" s="89"/>
      <c r="I985" s="89"/>
      <c r="J985" s="356"/>
      <c r="K985" s="376"/>
      <c r="L985" s="118" t="s">
        <v>3022</v>
      </c>
      <c r="M985" s="118" t="s">
        <v>3022</v>
      </c>
      <c r="N985" s="357"/>
      <c r="O985" s="204" t="s">
        <v>2736</v>
      </c>
      <c r="P985" s="357"/>
      <c r="Q985" s="893"/>
      <c r="R985" s="891"/>
      <c r="S985" s="357"/>
      <c r="T985" s="357"/>
      <c r="U985" s="357"/>
      <c r="V985" s="357"/>
      <c r="W985" s="357"/>
      <c r="X985" s="357"/>
      <c r="Y985" s="357"/>
      <c r="Z985" s="357"/>
      <c r="AA985" s="357"/>
      <c r="AB985" s="357"/>
      <c r="AC985" s="357"/>
      <c r="AD985" s="357"/>
      <c r="AE985" s="357"/>
      <c r="AF985" s="357"/>
      <c r="AG985" s="357"/>
      <c r="AH985" s="357"/>
      <c r="AI985" s="357"/>
      <c r="AJ985" s="357"/>
      <c r="AK985" s="357"/>
      <c r="AL985" s="357"/>
      <c r="AM985" s="357"/>
      <c r="AN985" s="357"/>
      <c r="AO985" s="357"/>
      <c r="AP985" s="357"/>
      <c r="AQ985" s="357"/>
      <c r="AR985" s="357"/>
      <c r="AS985" s="357"/>
      <c r="AT985" s="357"/>
      <c r="AU985" s="357"/>
      <c r="AV985" s="357"/>
      <c r="AW985" s="357"/>
      <c r="AX985" s="357"/>
      <c r="AY985" s="357"/>
      <c r="AZ985" s="357"/>
      <c r="BA985" s="357"/>
      <c r="BB985" s="357"/>
      <c r="BC985" s="357"/>
      <c r="BD985" s="357"/>
      <c r="BE985" s="357"/>
      <c r="BF985" s="357"/>
      <c r="BG985" s="357"/>
      <c r="BH985" s="357"/>
      <c r="BI985" s="357"/>
      <c r="BJ985" s="357"/>
      <c r="BK985" s="357"/>
      <c r="BL985" s="357"/>
      <c r="BM985" s="357"/>
      <c r="BN985" s="357"/>
      <c r="BO985" s="357"/>
      <c r="BP985" s="357"/>
      <c r="BQ985" s="357"/>
      <c r="BR985" s="357"/>
      <c r="BS985" s="357"/>
      <c r="BT985" s="357"/>
      <c r="BU985" s="357"/>
      <c r="BV985" s="357"/>
      <c r="BW985" s="357"/>
      <c r="BX985" s="357"/>
      <c r="BY985" s="357"/>
      <c r="BZ985" s="357"/>
      <c r="CA985" s="357"/>
      <c r="CB985" s="357"/>
      <c r="CC985" s="357"/>
    </row>
    <row r="986" spans="1:81" ht="24.6" customHeight="1" outlineLevel="2">
      <c r="A986" s="230"/>
      <c r="B986" s="68" t="s">
        <v>75</v>
      </c>
      <c r="C986" s="1189">
        <v>550</v>
      </c>
      <c r="D986" s="72" t="s">
        <v>14</v>
      </c>
      <c r="E986" s="60"/>
      <c r="F986" s="89"/>
      <c r="G986" s="60"/>
      <c r="H986" s="89"/>
      <c r="I986" s="89"/>
      <c r="J986" s="356"/>
      <c r="K986" s="376"/>
      <c r="L986" s="118" t="s">
        <v>3022</v>
      </c>
      <c r="M986" s="118" t="s">
        <v>3022</v>
      </c>
      <c r="O986" s="204" t="s">
        <v>2647</v>
      </c>
      <c r="Q986" s="893"/>
      <c r="R986" s="891"/>
    </row>
    <row r="987" spans="1:81" ht="24.6" customHeight="1" outlineLevel="2">
      <c r="A987" s="67"/>
      <c r="B987" s="68" t="s">
        <v>1692</v>
      </c>
      <c r="C987" s="1189">
        <v>1</v>
      </c>
      <c r="D987" s="72" t="s">
        <v>1627</v>
      </c>
      <c r="E987" s="319"/>
      <c r="F987" s="89"/>
      <c r="G987" s="319"/>
      <c r="H987" s="89"/>
      <c r="I987" s="66"/>
      <c r="J987" s="222"/>
      <c r="L987" s="118" t="s">
        <v>3022</v>
      </c>
      <c r="M987" s="118" t="s">
        <v>3022</v>
      </c>
      <c r="O987" s="205"/>
      <c r="Q987" s="893"/>
      <c r="R987" s="891"/>
    </row>
    <row r="988" spans="1:81" ht="24.6" customHeight="1" outlineLevel="2">
      <c r="A988" s="67"/>
      <c r="B988" s="69" t="s">
        <v>72</v>
      </c>
      <c r="C988" s="1188"/>
      <c r="D988" s="74"/>
      <c r="E988" s="318"/>
      <c r="F988" s="71"/>
      <c r="G988" s="318"/>
      <c r="H988" s="71"/>
      <c r="I988" s="58"/>
      <c r="J988" s="222"/>
      <c r="L988" s="90"/>
      <c r="M988" s="90"/>
      <c r="O988" s="205"/>
      <c r="Q988" s="893"/>
      <c r="R988" s="891"/>
    </row>
    <row r="989" spans="1:81" ht="24.6" customHeight="1" outlineLevel="2">
      <c r="A989" s="67"/>
      <c r="B989" s="237" t="s">
        <v>366</v>
      </c>
      <c r="C989" s="1188">
        <v>600</v>
      </c>
      <c r="D989" s="74" t="s">
        <v>14</v>
      </c>
      <c r="E989" s="60"/>
      <c r="F989" s="89"/>
      <c r="G989" s="60"/>
      <c r="H989" s="89"/>
      <c r="I989" s="89"/>
      <c r="J989" s="356"/>
      <c r="K989" s="376"/>
      <c r="L989" s="118" t="s">
        <v>3022</v>
      </c>
      <c r="M989" s="118" t="s">
        <v>3022</v>
      </c>
      <c r="O989" s="205" t="s">
        <v>2649</v>
      </c>
      <c r="Q989" s="893"/>
      <c r="R989" s="891"/>
    </row>
    <row r="990" spans="1:81" ht="24.6" customHeight="1" outlineLevel="2">
      <c r="A990" s="67"/>
      <c r="B990" s="237" t="s">
        <v>367</v>
      </c>
      <c r="C990" s="1188">
        <v>140</v>
      </c>
      <c r="D990" s="74" t="s">
        <v>14</v>
      </c>
      <c r="E990" s="60"/>
      <c r="F990" s="89"/>
      <c r="G990" s="60"/>
      <c r="H990" s="89"/>
      <c r="I990" s="89"/>
      <c r="J990" s="356"/>
      <c r="K990" s="376"/>
      <c r="L990" s="118" t="s">
        <v>3022</v>
      </c>
      <c r="M990" s="118" t="s">
        <v>3022</v>
      </c>
      <c r="O990" s="205" t="s">
        <v>2650</v>
      </c>
      <c r="Q990" s="893"/>
      <c r="R990" s="891"/>
    </row>
    <row r="991" spans="1:81" ht="24.6" customHeight="1" outlineLevel="2">
      <c r="A991" s="67"/>
      <c r="B991" s="68" t="s">
        <v>1691</v>
      </c>
      <c r="C991" s="1188">
        <v>1</v>
      </c>
      <c r="D991" s="72" t="s">
        <v>1627</v>
      </c>
      <c r="E991" s="319"/>
      <c r="F991" s="89"/>
      <c r="G991" s="319"/>
      <c r="H991" s="89"/>
      <c r="I991" s="66"/>
      <c r="J991" s="222"/>
      <c r="L991" s="118" t="s">
        <v>3022</v>
      </c>
      <c r="M991" s="118" t="s">
        <v>3022</v>
      </c>
      <c r="O991" s="205"/>
      <c r="Q991" s="893"/>
      <c r="R991" s="891"/>
    </row>
    <row r="992" spans="1:81" ht="24.6" customHeight="1" outlineLevel="1">
      <c r="A992" s="608"/>
      <c r="B992" s="609" t="s">
        <v>564</v>
      </c>
      <c r="C992" s="544"/>
      <c r="D992" s="610"/>
      <c r="E992" s="611"/>
      <c r="F992" s="612"/>
      <c r="G992" s="611"/>
      <c r="H992" s="612"/>
      <c r="I992" s="612"/>
      <c r="J992" s="613"/>
      <c r="K992" s="357"/>
      <c r="L992" s="614"/>
      <c r="M992" s="615"/>
      <c r="N992" s="357"/>
      <c r="O992" s="616"/>
      <c r="P992" s="357"/>
      <c r="Q992" s="893"/>
      <c r="R992" s="891"/>
      <c r="S992" s="357"/>
      <c r="T992" s="357"/>
      <c r="U992" s="357"/>
      <c r="V992" s="357"/>
      <c r="W992" s="357"/>
      <c r="X992" s="357"/>
      <c r="Y992" s="357"/>
      <c r="Z992" s="357"/>
      <c r="AA992" s="357"/>
      <c r="AB992" s="357"/>
      <c r="AC992" s="357"/>
      <c r="AD992" s="357"/>
      <c r="AE992" s="357"/>
      <c r="AF992" s="357"/>
      <c r="AG992" s="357"/>
      <c r="AH992" s="357"/>
      <c r="AI992" s="357"/>
      <c r="AJ992" s="357"/>
      <c r="AK992" s="357"/>
      <c r="AL992" s="357"/>
      <c r="AM992" s="357"/>
      <c r="AN992" s="357"/>
      <c r="AO992" s="357"/>
      <c r="AP992" s="357"/>
      <c r="AQ992" s="357"/>
      <c r="AR992" s="357"/>
      <c r="AS992" s="357"/>
      <c r="AT992" s="357"/>
      <c r="AU992" s="357"/>
      <c r="AV992" s="357"/>
      <c r="AW992" s="357"/>
      <c r="AX992" s="357"/>
      <c r="AY992" s="357"/>
      <c r="AZ992" s="357"/>
      <c r="BA992" s="357"/>
      <c r="BB992" s="357"/>
      <c r="BC992" s="357"/>
      <c r="BD992" s="357"/>
      <c r="BE992" s="357"/>
      <c r="BF992" s="357"/>
      <c r="BG992" s="357"/>
      <c r="BH992" s="357"/>
      <c r="BI992" s="357"/>
      <c r="BJ992" s="357"/>
      <c r="BK992" s="357"/>
      <c r="BL992" s="357"/>
      <c r="BM992" s="357"/>
      <c r="BN992" s="357"/>
      <c r="BO992" s="357"/>
      <c r="BP992" s="357"/>
      <c r="BQ992" s="357"/>
      <c r="BR992" s="357"/>
      <c r="BS992" s="357"/>
      <c r="BT992" s="357"/>
      <c r="BU992" s="357"/>
      <c r="BV992" s="357"/>
      <c r="BW992" s="357"/>
      <c r="BX992" s="357"/>
      <c r="BY992" s="357"/>
      <c r="BZ992" s="357"/>
      <c r="CA992" s="357"/>
      <c r="CB992" s="357"/>
      <c r="CC992" s="357"/>
    </row>
    <row r="993" spans="1:81" ht="24.6" customHeight="1" outlineLevel="1">
      <c r="A993" s="227">
        <v>9.9</v>
      </c>
      <c r="B993" s="228" t="s">
        <v>563</v>
      </c>
      <c r="C993" s="127"/>
      <c r="D993" s="245"/>
      <c r="E993" s="320"/>
      <c r="F993" s="125"/>
      <c r="G993" s="317"/>
      <c r="H993" s="125"/>
      <c r="I993" s="125"/>
      <c r="J993" s="218"/>
      <c r="L993" s="124"/>
      <c r="M993" s="226"/>
      <c r="O993" s="206"/>
      <c r="Q993" s="893"/>
      <c r="R993" s="891"/>
    </row>
    <row r="994" spans="1:81" ht="24.6" customHeight="1" outlineLevel="2">
      <c r="A994" s="67"/>
      <c r="B994" s="68" t="s">
        <v>557</v>
      </c>
      <c r="C994" s="1188">
        <v>7</v>
      </c>
      <c r="D994" s="72" t="s">
        <v>2</v>
      </c>
      <c r="E994" s="60"/>
      <c r="F994" s="89"/>
      <c r="G994" s="60"/>
      <c r="H994" s="89"/>
      <c r="I994" s="89"/>
      <c r="J994" s="356"/>
      <c r="K994" s="376"/>
      <c r="L994" s="118" t="s">
        <v>3022</v>
      </c>
      <c r="M994" s="118" t="s">
        <v>3022</v>
      </c>
      <c r="O994" s="205" t="s">
        <v>557</v>
      </c>
      <c r="Q994" s="893"/>
      <c r="R994" s="891"/>
    </row>
    <row r="995" spans="1:81" ht="24.6" customHeight="1" outlineLevel="2">
      <c r="A995" s="67"/>
      <c r="B995" s="68" t="s">
        <v>555</v>
      </c>
      <c r="C995" s="1188">
        <v>7</v>
      </c>
      <c r="D995" s="72" t="s">
        <v>2</v>
      </c>
      <c r="E995" s="60"/>
      <c r="F995" s="89"/>
      <c r="G995" s="60"/>
      <c r="H995" s="89"/>
      <c r="I995" s="89"/>
      <c r="J995" s="356"/>
      <c r="K995" s="376"/>
      <c r="L995" s="118" t="s">
        <v>3022</v>
      </c>
      <c r="M995" s="118" t="s">
        <v>3022</v>
      </c>
      <c r="O995" s="205" t="s">
        <v>555</v>
      </c>
      <c r="Q995" s="893"/>
      <c r="R995" s="891"/>
    </row>
    <row r="996" spans="1:81" ht="24.6" customHeight="1" outlineLevel="2">
      <c r="A996" s="67"/>
      <c r="B996" s="68" t="s">
        <v>554</v>
      </c>
      <c r="C996" s="1188">
        <v>22</v>
      </c>
      <c r="D996" s="72" t="s">
        <v>2</v>
      </c>
      <c r="E996" s="60"/>
      <c r="F996" s="89"/>
      <c r="G996" s="60"/>
      <c r="H996" s="89"/>
      <c r="I996" s="89"/>
      <c r="J996" s="356"/>
      <c r="K996" s="376"/>
      <c r="L996" s="118" t="s">
        <v>3022</v>
      </c>
      <c r="M996" s="118" t="s">
        <v>3022</v>
      </c>
      <c r="O996" s="205" t="s">
        <v>554</v>
      </c>
      <c r="Q996" s="893"/>
      <c r="R996" s="891"/>
    </row>
    <row r="997" spans="1:81" ht="24.6" customHeight="1" outlineLevel="2">
      <c r="A997" s="67"/>
      <c r="B997" s="68" t="s">
        <v>556</v>
      </c>
      <c r="C997" s="1188">
        <v>3</v>
      </c>
      <c r="D997" s="72" t="s">
        <v>2</v>
      </c>
      <c r="E997" s="60"/>
      <c r="F997" s="89"/>
      <c r="G997" s="60"/>
      <c r="H997" s="89"/>
      <c r="I997" s="89"/>
      <c r="J997" s="356"/>
      <c r="K997" s="376"/>
      <c r="L997" s="118" t="s">
        <v>3022</v>
      </c>
      <c r="M997" s="118" t="s">
        <v>3022</v>
      </c>
      <c r="O997" s="205" t="s">
        <v>556</v>
      </c>
      <c r="Q997" s="893"/>
      <c r="R997" s="891"/>
    </row>
    <row r="998" spans="1:81" ht="24.6" customHeight="1" outlineLevel="2">
      <c r="A998" s="67"/>
      <c r="B998" s="68" t="s">
        <v>546</v>
      </c>
      <c r="C998" s="1188">
        <v>4</v>
      </c>
      <c r="D998" s="72" t="s">
        <v>2</v>
      </c>
      <c r="E998" s="60"/>
      <c r="F998" s="89"/>
      <c r="G998" s="60"/>
      <c r="H998" s="89"/>
      <c r="I998" s="89"/>
      <c r="J998" s="356"/>
      <c r="K998" s="376"/>
      <c r="L998" s="118" t="s">
        <v>3022</v>
      </c>
      <c r="M998" s="118" t="s">
        <v>3022</v>
      </c>
      <c r="O998" s="205" t="s">
        <v>546</v>
      </c>
      <c r="Q998" s="893"/>
      <c r="R998" s="891"/>
    </row>
    <row r="999" spans="1:81" ht="24.6" customHeight="1" outlineLevel="2">
      <c r="A999" s="67"/>
      <c r="B999" s="68" t="s">
        <v>547</v>
      </c>
      <c r="C999" s="1188">
        <v>4</v>
      </c>
      <c r="D999" s="72" t="s">
        <v>2</v>
      </c>
      <c r="E999" s="60"/>
      <c r="F999" s="89"/>
      <c r="G999" s="60"/>
      <c r="H999" s="89"/>
      <c r="I999" s="89"/>
      <c r="J999" s="356"/>
      <c r="K999" s="376"/>
      <c r="L999" s="118" t="s">
        <v>3022</v>
      </c>
      <c r="M999" s="118" t="s">
        <v>3022</v>
      </c>
      <c r="O999" s="205" t="s">
        <v>547</v>
      </c>
      <c r="Q999" s="893"/>
      <c r="R999" s="891"/>
    </row>
    <row r="1000" spans="1:81" ht="24.6" customHeight="1" outlineLevel="2">
      <c r="A1000" s="67"/>
      <c r="B1000" s="68" t="s">
        <v>548</v>
      </c>
      <c r="C1000" s="1188">
        <v>9</v>
      </c>
      <c r="D1000" s="72" t="s">
        <v>2</v>
      </c>
      <c r="E1000" s="60"/>
      <c r="F1000" s="89"/>
      <c r="G1000" s="60"/>
      <c r="H1000" s="89"/>
      <c r="I1000" s="89"/>
      <c r="J1000" s="356"/>
      <c r="K1000" s="376"/>
      <c r="L1000" s="118" t="s">
        <v>3022</v>
      </c>
      <c r="M1000" s="118" t="s">
        <v>3022</v>
      </c>
      <c r="O1000" s="205" t="s">
        <v>548</v>
      </c>
      <c r="Q1000" s="893"/>
      <c r="R1000" s="891"/>
    </row>
    <row r="1001" spans="1:81" ht="24.6" customHeight="1" outlineLevel="2">
      <c r="A1001" s="67"/>
      <c r="B1001" s="68" t="s">
        <v>549</v>
      </c>
      <c r="C1001" s="1188">
        <v>5</v>
      </c>
      <c r="D1001" s="72" t="s">
        <v>2</v>
      </c>
      <c r="E1001" s="60"/>
      <c r="F1001" s="89"/>
      <c r="G1001" s="60"/>
      <c r="H1001" s="89"/>
      <c r="I1001" s="89"/>
      <c r="J1001" s="356"/>
      <c r="K1001" s="376"/>
      <c r="L1001" s="118" t="s">
        <v>3022</v>
      </c>
      <c r="M1001" s="118" t="s">
        <v>3022</v>
      </c>
      <c r="O1001" s="205" t="s">
        <v>549</v>
      </c>
      <c r="Q1001" s="893"/>
      <c r="R1001" s="891"/>
    </row>
    <row r="1002" spans="1:81" ht="24.6" customHeight="1" outlineLevel="2">
      <c r="A1002" s="67"/>
      <c r="B1002" s="68" t="s">
        <v>550</v>
      </c>
      <c r="C1002" s="1188">
        <v>3</v>
      </c>
      <c r="D1002" s="72" t="s">
        <v>2</v>
      </c>
      <c r="E1002" s="60"/>
      <c r="F1002" s="89"/>
      <c r="G1002" s="60"/>
      <c r="H1002" s="89"/>
      <c r="I1002" s="89"/>
      <c r="J1002" s="356"/>
      <c r="K1002" s="376"/>
      <c r="L1002" s="118" t="s">
        <v>3022</v>
      </c>
      <c r="M1002" s="118" t="s">
        <v>3022</v>
      </c>
      <c r="O1002" s="205" t="s">
        <v>550</v>
      </c>
      <c r="Q1002" s="893"/>
      <c r="R1002" s="891"/>
    </row>
    <row r="1003" spans="1:81" ht="24.6" customHeight="1" outlineLevel="2">
      <c r="A1003" s="67"/>
      <c r="B1003" s="69" t="s">
        <v>71</v>
      </c>
      <c r="C1003" s="1188"/>
      <c r="D1003" s="74"/>
      <c r="E1003" s="318"/>
      <c r="F1003" s="71"/>
      <c r="G1003" s="318"/>
      <c r="H1003" s="71"/>
      <c r="I1003" s="71"/>
      <c r="J1003" s="222"/>
      <c r="L1003" s="148"/>
      <c r="M1003" s="149"/>
      <c r="O1003" s="204"/>
      <c r="Q1003" s="893"/>
      <c r="R1003" s="891"/>
    </row>
    <row r="1004" spans="1:81" ht="24.6" customHeight="1" outlineLevel="2">
      <c r="A1004" s="67"/>
      <c r="B1004" s="68" t="s">
        <v>77</v>
      </c>
      <c r="C1004" s="1189">
        <v>705</v>
      </c>
      <c r="D1004" s="72" t="s">
        <v>14</v>
      </c>
      <c r="E1004" s="60"/>
      <c r="F1004" s="89"/>
      <c r="G1004" s="60"/>
      <c r="H1004" s="89"/>
      <c r="I1004" s="89"/>
      <c r="J1004" s="356"/>
      <c r="K1004" s="376"/>
      <c r="L1004" s="118" t="s">
        <v>3022</v>
      </c>
      <c r="M1004" s="118" t="s">
        <v>3022</v>
      </c>
      <c r="N1004" s="357"/>
      <c r="O1004" s="204" t="s">
        <v>2735</v>
      </c>
      <c r="P1004" s="357"/>
      <c r="Q1004" s="893"/>
      <c r="R1004" s="891"/>
      <c r="S1004" s="357"/>
      <c r="T1004" s="357"/>
      <c r="U1004" s="357"/>
      <c r="V1004" s="357"/>
      <c r="W1004" s="357"/>
      <c r="X1004" s="357"/>
      <c r="Y1004" s="357"/>
      <c r="Z1004" s="357"/>
      <c r="AA1004" s="357"/>
      <c r="AB1004" s="357"/>
      <c r="AC1004" s="357"/>
      <c r="AD1004" s="357"/>
      <c r="AE1004" s="357"/>
      <c r="AF1004" s="357"/>
      <c r="AG1004" s="357"/>
      <c r="AH1004" s="357"/>
      <c r="AI1004" s="357"/>
      <c r="AJ1004" s="357"/>
      <c r="AK1004" s="357"/>
      <c r="AL1004" s="357"/>
      <c r="AM1004" s="357"/>
      <c r="AN1004" s="357"/>
      <c r="AO1004" s="357"/>
      <c r="AP1004" s="357"/>
      <c r="AQ1004" s="357"/>
      <c r="AR1004" s="357"/>
      <c r="AS1004" s="357"/>
      <c r="AT1004" s="357"/>
      <c r="AU1004" s="357"/>
      <c r="AV1004" s="357"/>
      <c r="AW1004" s="357"/>
      <c r="AX1004" s="357"/>
      <c r="AY1004" s="357"/>
      <c r="AZ1004" s="357"/>
      <c r="BA1004" s="357"/>
      <c r="BB1004" s="357"/>
      <c r="BC1004" s="357"/>
      <c r="BD1004" s="357"/>
      <c r="BE1004" s="357"/>
      <c r="BF1004" s="357"/>
      <c r="BG1004" s="357"/>
      <c r="BH1004" s="357"/>
      <c r="BI1004" s="357"/>
      <c r="BJ1004" s="357"/>
      <c r="BK1004" s="357"/>
      <c r="BL1004" s="357"/>
      <c r="BM1004" s="357"/>
      <c r="BN1004" s="357"/>
      <c r="BO1004" s="357"/>
      <c r="BP1004" s="357"/>
      <c r="BQ1004" s="357"/>
      <c r="BR1004" s="357"/>
      <c r="BS1004" s="357"/>
      <c r="BT1004" s="357"/>
      <c r="BU1004" s="357"/>
      <c r="BV1004" s="357"/>
      <c r="BW1004" s="357"/>
      <c r="BX1004" s="357"/>
      <c r="BY1004" s="357"/>
      <c r="BZ1004" s="357"/>
      <c r="CA1004" s="357"/>
      <c r="CB1004" s="357"/>
      <c r="CC1004" s="357"/>
    </row>
    <row r="1005" spans="1:81" ht="24.6" customHeight="1" outlineLevel="2">
      <c r="A1005" s="67"/>
      <c r="B1005" s="68" t="s">
        <v>551</v>
      </c>
      <c r="C1005" s="1189">
        <v>560</v>
      </c>
      <c r="D1005" s="72" t="s">
        <v>14</v>
      </c>
      <c r="E1005" s="60"/>
      <c r="F1005" s="89"/>
      <c r="G1005" s="60"/>
      <c r="H1005" s="89"/>
      <c r="I1005" s="89"/>
      <c r="J1005" s="356"/>
      <c r="K1005" s="376"/>
      <c r="L1005" s="118" t="s">
        <v>3022</v>
      </c>
      <c r="M1005" s="118" t="s">
        <v>3022</v>
      </c>
      <c r="N1005" s="357"/>
      <c r="O1005" s="204" t="s">
        <v>2736</v>
      </c>
      <c r="P1005" s="357"/>
      <c r="Q1005" s="893"/>
      <c r="R1005" s="891"/>
      <c r="S1005" s="357"/>
      <c r="T1005" s="357"/>
      <c r="U1005" s="357"/>
      <c r="V1005" s="357"/>
      <c r="W1005" s="357"/>
      <c r="X1005" s="357"/>
      <c r="Y1005" s="357"/>
      <c r="Z1005" s="357"/>
      <c r="AA1005" s="357"/>
      <c r="AB1005" s="357"/>
      <c r="AC1005" s="357"/>
      <c r="AD1005" s="357"/>
      <c r="AE1005" s="357"/>
      <c r="AF1005" s="357"/>
      <c r="AG1005" s="357"/>
      <c r="AH1005" s="357"/>
      <c r="AI1005" s="357"/>
      <c r="AJ1005" s="357"/>
      <c r="AK1005" s="357"/>
      <c r="AL1005" s="357"/>
      <c r="AM1005" s="357"/>
      <c r="AN1005" s="357"/>
      <c r="AO1005" s="357"/>
      <c r="AP1005" s="357"/>
      <c r="AQ1005" s="357"/>
      <c r="AR1005" s="357"/>
      <c r="AS1005" s="357"/>
      <c r="AT1005" s="357"/>
      <c r="AU1005" s="357"/>
      <c r="AV1005" s="357"/>
      <c r="AW1005" s="357"/>
      <c r="AX1005" s="357"/>
      <c r="AY1005" s="357"/>
      <c r="AZ1005" s="357"/>
      <c r="BA1005" s="357"/>
      <c r="BB1005" s="357"/>
      <c r="BC1005" s="357"/>
      <c r="BD1005" s="357"/>
      <c r="BE1005" s="357"/>
      <c r="BF1005" s="357"/>
      <c r="BG1005" s="357"/>
      <c r="BH1005" s="357"/>
      <c r="BI1005" s="357"/>
      <c r="BJ1005" s="357"/>
      <c r="BK1005" s="357"/>
      <c r="BL1005" s="357"/>
      <c r="BM1005" s="357"/>
      <c r="BN1005" s="357"/>
      <c r="BO1005" s="357"/>
      <c r="BP1005" s="357"/>
      <c r="BQ1005" s="357"/>
      <c r="BR1005" s="357"/>
      <c r="BS1005" s="357"/>
      <c r="BT1005" s="357"/>
      <c r="BU1005" s="357"/>
      <c r="BV1005" s="357"/>
      <c r="BW1005" s="357"/>
      <c r="BX1005" s="357"/>
      <c r="BY1005" s="357"/>
      <c r="BZ1005" s="357"/>
      <c r="CA1005" s="357"/>
      <c r="CB1005" s="357"/>
      <c r="CC1005" s="357"/>
    </row>
    <row r="1006" spans="1:81" ht="24.6" customHeight="1" outlineLevel="2">
      <c r="A1006" s="230"/>
      <c r="B1006" s="68" t="s">
        <v>75</v>
      </c>
      <c r="C1006" s="1189">
        <v>1035</v>
      </c>
      <c r="D1006" s="72" t="s">
        <v>14</v>
      </c>
      <c r="E1006" s="60"/>
      <c r="F1006" s="89"/>
      <c r="G1006" s="60"/>
      <c r="H1006" s="89"/>
      <c r="I1006" s="89"/>
      <c r="J1006" s="356"/>
      <c r="K1006" s="376"/>
      <c r="L1006" s="118" t="s">
        <v>3022</v>
      </c>
      <c r="M1006" s="118" t="s">
        <v>3022</v>
      </c>
      <c r="O1006" s="204" t="s">
        <v>2647</v>
      </c>
      <c r="Q1006" s="893"/>
      <c r="R1006" s="891"/>
    </row>
    <row r="1007" spans="1:81" ht="24.6" customHeight="1" outlineLevel="2">
      <c r="A1007" s="67"/>
      <c r="B1007" s="68" t="s">
        <v>1692</v>
      </c>
      <c r="C1007" s="1189">
        <v>1</v>
      </c>
      <c r="D1007" s="72" t="s">
        <v>1627</v>
      </c>
      <c r="E1007" s="319"/>
      <c r="F1007" s="89"/>
      <c r="G1007" s="319"/>
      <c r="H1007" s="89"/>
      <c r="I1007" s="66"/>
      <c r="J1007" s="222"/>
      <c r="L1007" s="118" t="s">
        <v>3022</v>
      </c>
      <c r="M1007" s="118" t="s">
        <v>3022</v>
      </c>
      <c r="O1007" s="205"/>
      <c r="Q1007" s="893"/>
      <c r="R1007" s="891"/>
    </row>
    <row r="1008" spans="1:81" ht="24.6" customHeight="1" outlineLevel="2">
      <c r="A1008" s="67"/>
      <c r="B1008" s="69" t="s">
        <v>72</v>
      </c>
      <c r="C1008" s="1188"/>
      <c r="D1008" s="74"/>
      <c r="E1008" s="318"/>
      <c r="F1008" s="71"/>
      <c r="G1008" s="318"/>
      <c r="H1008" s="71"/>
      <c r="I1008" s="58"/>
      <c r="J1008" s="222"/>
      <c r="L1008" s="90"/>
      <c r="M1008" s="90"/>
      <c r="O1008" s="205"/>
      <c r="Q1008" s="893"/>
      <c r="R1008" s="891"/>
    </row>
    <row r="1009" spans="1:81" ht="24.6" customHeight="1" outlineLevel="2">
      <c r="A1009" s="67"/>
      <c r="B1009" s="237" t="s">
        <v>366</v>
      </c>
      <c r="C1009" s="1188">
        <v>635</v>
      </c>
      <c r="D1009" s="74" t="s">
        <v>14</v>
      </c>
      <c r="E1009" s="60"/>
      <c r="F1009" s="89"/>
      <c r="G1009" s="60"/>
      <c r="H1009" s="89"/>
      <c r="I1009" s="89"/>
      <c r="J1009" s="356"/>
      <c r="K1009" s="376"/>
      <c r="L1009" s="118" t="s">
        <v>3022</v>
      </c>
      <c r="M1009" s="118" t="s">
        <v>3022</v>
      </c>
      <c r="O1009" s="205" t="s">
        <v>2649</v>
      </c>
      <c r="Q1009" s="893"/>
      <c r="R1009" s="891"/>
    </row>
    <row r="1010" spans="1:81" ht="24.6" customHeight="1" outlineLevel="2">
      <c r="A1010" s="67"/>
      <c r="B1010" s="237" t="s">
        <v>367</v>
      </c>
      <c r="C1010" s="1188">
        <v>260</v>
      </c>
      <c r="D1010" s="74" t="s">
        <v>14</v>
      </c>
      <c r="E1010" s="60"/>
      <c r="F1010" s="89"/>
      <c r="G1010" s="60"/>
      <c r="H1010" s="89"/>
      <c r="I1010" s="89"/>
      <c r="J1010" s="356"/>
      <c r="K1010" s="376"/>
      <c r="L1010" s="118" t="s">
        <v>3022</v>
      </c>
      <c r="M1010" s="118" t="s">
        <v>3022</v>
      </c>
      <c r="O1010" s="205" t="s">
        <v>2650</v>
      </c>
      <c r="Q1010" s="893"/>
      <c r="R1010" s="891"/>
    </row>
    <row r="1011" spans="1:81" ht="24.6" customHeight="1" outlineLevel="2">
      <c r="A1011" s="67"/>
      <c r="B1011" s="68" t="s">
        <v>1691</v>
      </c>
      <c r="C1011" s="1188">
        <v>1</v>
      </c>
      <c r="D1011" s="72" t="s">
        <v>1627</v>
      </c>
      <c r="E1011" s="319"/>
      <c r="F1011" s="89"/>
      <c r="G1011" s="319"/>
      <c r="H1011" s="89"/>
      <c r="I1011" s="66"/>
      <c r="J1011" s="222"/>
      <c r="L1011" s="118" t="s">
        <v>3022</v>
      </c>
      <c r="M1011" s="118" t="s">
        <v>3022</v>
      </c>
      <c r="O1011" s="205"/>
      <c r="Q1011" s="893"/>
      <c r="R1011" s="891"/>
    </row>
    <row r="1012" spans="1:81" ht="24.6" customHeight="1" outlineLevel="1">
      <c r="A1012" s="608"/>
      <c r="B1012" s="609" t="s">
        <v>565</v>
      </c>
      <c r="C1012" s="544"/>
      <c r="D1012" s="610"/>
      <c r="E1012" s="611"/>
      <c r="F1012" s="612"/>
      <c r="G1012" s="611"/>
      <c r="H1012" s="612"/>
      <c r="I1012" s="612"/>
      <c r="J1012" s="613"/>
      <c r="K1012" s="357"/>
      <c r="L1012" s="614"/>
      <c r="M1012" s="615"/>
      <c r="N1012" s="357"/>
      <c r="O1012" s="616"/>
      <c r="P1012" s="357"/>
      <c r="Q1012" s="893"/>
      <c r="R1012" s="891"/>
      <c r="S1012" s="357"/>
      <c r="T1012" s="357"/>
      <c r="U1012" s="357"/>
      <c r="V1012" s="357"/>
      <c r="W1012" s="357"/>
      <c r="X1012" s="357"/>
      <c r="Y1012" s="357"/>
      <c r="Z1012" s="357"/>
      <c r="AA1012" s="357"/>
      <c r="AB1012" s="357"/>
      <c r="AC1012" s="357"/>
      <c r="AD1012" s="357"/>
      <c r="AE1012" s="357"/>
      <c r="AF1012" s="357"/>
      <c r="AG1012" s="357"/>
      <c r="AH1012" s="357"/>
      <c r="AI1012" s="357"/>
      <c r="AJ1012" s="357"/>
      <c r="AK1012" s="357"/>
      <c r="AL1012" s="357"/>
      <c r="AM1012" s="357"/>
      <c r="AN1012" s="357"/>
      <c r="AO1012" s="357"/>
      <c r="AP1012" s="357"/>
      <c r="AQ1012" s="357"/>
      <c r="AR1012" s="357"/>
      <c r="AS1012" s="357"/>
      <c r="AT1012" s="357"/>
      <c r="AU1012" s="357"/>
      <c r="AV1012" s="357"/>
      <c r="AW1012" s="357"/>
      <c r="AX1012" s="357"/>
      <c r="AY1012" s="357"/>
      <c r="AZ1012" s="357"/>
      <c r="BA1012" s="357"/>
      <c r="BB1012" s="357"/>
      <c r="BC1012" s="357"/>
      <c r="BD1012" s="357"/>
      <c r="BE1012" s="357"/>
      <c r="BF1012" s="357"/>
      <c r="BG1012" s="357"/>
      <c r="BH1012" s="357"/>
      <c r="BI1012" s="357"/>
      <c r="BJ1012" s="357"/>
      <c r="BK1012" s="357"/>
      <c r="BL1012" s="357"/>
      <c r="BM1012" s="357"/>
      <c r="BN1012" s="357"/>
      <c r="BO1012" s="357"/>
      <c r="BP1012" s="357"/>
      <c r="BQ1012" s="357"/>
      <c r="BR1012" s="357"/>
      <c r="BS1012" s="357"/>
      <c r="BT1012" s="357"/>
      <c r="BU1012" s="357"/>
      <c r="BV1012" s="357"/>
      <c r="BW1012" s="357"/>
      <c r="BX1012" s="357"/>
      <c r="BY1012" s="357"/>
      <c r="BZ1012" s="357"/>
      <c r="CA1012" s="357"/>
      <c r="CB1012" s="357"/>
      <c r="CC1012" s="357"/>
    </row>
    <row r="1013" spans="1:81" ht="24.6" customHeight="1">
      <c r="A1013" s="608"/>
      <c r="B1013" s="609" t="s">
        <v>1385</v>
      </c>
      <c r="C1013" s="544"/>
      <c r="D1013" s="610"/>
      <c r="E1013" s="611"/>
      <c r="F1013" s="544"/>
      <c r="G1013" s="611"/>
      <c r="H1013" s="544"/>
      <c r="I1013" s="544"/>
      <c r="J1013" s="613"/>
      <c r="L1013" s="614"/>
      <c r="M1013" s="614"/>
      <c r="O1013" s="616"/>
      <c r="Q1013" s="893"/>
      <c r="R1013" s="891"/>
    </row>
    <row r="1014" spans="1:81" ht="24.6" customHeight="1">
      <c r="A1014" s="219">
        <v>10</v>
      </c>
      <c r="B1014" s="234" t="s">
        <v>27</v>
      </c>
      <c r="C1014" s="126"/>
      <c r="D1014" s="236"/>
      <c r="E1014" s="317"/>
      <c r="F1014" s="125"/>
      <c r="G1014" s="317"/>
      <c r="H1014" s="125"/>
      <c r="I1014" s="126"/>
      <c r="J1014" s="232"/>
      <c r="L1014" s="124"/>
      <c r="M1014" s="124"/>
      <c r="O1014" s="206"/>
      <c r="Q1014" s="893"/>
      <c r="R1014" s="891"/>
    </row>
    <row r="1015" spans="1:81" ht="24.6" customHeight="1" outlineLevel="1">
      <c r="A1015" s="227">
        <v>10.1</v>
      </c>
      <c r="B1015" s="228" t="s">
        <v>217</v>
      </c>
      <c r="C1015" s="127"/>
      <c r="D1015" s="245"/>
      <c r="E1015" s="320"/>
      <c r="F1015" s="125"/>
      <c r="G1015" s="317"/>
      <c r="H1015" s="125"/>
      <c r="I1015" s="125"/>
      <c r="J1015" s="218"/>
      <c r="L1015" s="124"/>
      <c r="M1015" s="226"/>
      <c r="O1015" s="206"/>
      <c r="Q1015" s="893"/>
      <c r="R1015" s="891"/>
    </row>
    <row r="1016" spans="1:81" ht="24.6" customHeight="1" outlineLevel="2">
      <c r="A1016" s="67"/>
      <c r="B1016" s="246" t="s">
        <v>507</v>
      </c>
      <c r="C1016" s="118">
        <v>1</v>
      </c>
      <c r="D1016" s="247" t="s">
        <v>2</v>
      </c>
      <c r="E1016" s="60"/>
      <c r="F1016" s="89"/>
      <c r="G1016" s="60"/>
      <c r="H1016" s="89"/>
      <c r="I1016" s="89"/>
      <c r="J1016" s="356"/>
      <c r="K1016" s="376"/>
      <c r="L1016" s="118" t="s">
        <v>3119</v>
      </c>
      <c r="M1016" s="118" t="s">
        <v>3119</v>
      </c>
      <c r="N1016" s="248"/>
      <c r="O1016" s="205" t="s">
        <v>2737</v>
      </c>
      <c r="P1016" s="248"/>
      <c r="Q1016" s="893"/>
      <c r="R1016" s="891"/>
      <c r="S1016" s="248"/>
      <c r="T1016" s="248"/>
      <c r="U1016" s="248"/>
      <c r="V1016" s="248"/>
      <c r="W1016" s="248"/>
      <c r="X1016" s="248"/>
      <c r="Y1016" s="248"/>
      <c r="Z1016" s="248"/>
      <c r="AA1016" s="248"/>
      <c r="AB1016" s="248"/>
      <c r="AC1016" s="248"/>
      <c r="AD1016" s="248"/>
      <c r="AE1016" s="248"/>
      <c r="AF1016" s="248"/>
      <c r="AG1016" s="248"/>
      <c r="AH1016" s="248"/>
      <c r="AI1016" s="248"/>
      <c r="AJ1016" s="248"/>
      <c r="AK1016" s="248"/>
      <c r="AL1016" s="248"/>
      <c r="AM1016" s="248"/>
      <c r="AN1016" s="248"/>
      <c r="AO1016" s="248"/>
      <c r="AP1016" s="248"/>
      <c r="AQ1016" s="248"/>
      <c r="AR1016" s="248"/>
      <c r="AS1016" s="248"/>
      <c r="AT1016" s="248"/>
      <c r="AU1016" s="248"/>
      <c r="AV1016" s="248"/>
      <c r="AW1016" s="248"/>
      <c r="AX1016" s="248"/>
      <c r="AY1016" s="248"/>
      <c r="AZ1016" s="248"/>
      <c r="BA1016" s="248"/>
      <c r="BB1016" s="248"/>
      <c r="BC1016" s="248"/>
      <c r="BD1016" s="248"/>
      <c r="BE1016" s="248"/>
      <c r="BF1016" s="248"/>
      <c r="BG1016" s="248"/>
      <c r="BH1016" s="248"/>
      <c r="BI1016" s="248"/>
      <c r="BJ1016" s="248"/>
      <c r="BK1016" s="248"/>
      <c r="BL1016" s="248"/>
      <c r="BM1016" s="248"/>
      <c r="BN1016" s="248"/>
      <c r="BO1016" s="248"/>
      <c r="BP1016" s="248"/>
      <c r="BQ1016" s="248"/>
      <c r="BR1016" s="248"/>
      <c r="BS1016" s="248"/>
      <c r="BT1016" s="248"/>
      <c r="BU1016" s="248"/>
      <c r="BV1016" s="248"/>
      <c r="BW1016" s="248"/>
      <c r="BX1016" s="248"/>
      <c r="BY1016" s="248"/>
      <c r="BZ1016" s="248"/>
      <c r="CA1016" s="248"/>
      <c r="CB1016" s="248"/>
      <c r="CC1016" s="248"/>
    </row>
    <row r="1017" spans="1:81" ht="24.6" customHeight="1" outlineLevel="2">
      <c r="A1017" s="67"/>
      <c r="B1017" s="249" t="s">
        <v>506</v>
      </c>
      <c r="C1017" s="118">
        <v>1</v>
      </c>
      <c r="D1017" s="247" t="s">
        <v>2</v>
      </c>
      <c r="E1017" s="60"/>
      <c r="F1017" s="89"/>
      <c r="G1017" s="60"/>
      <c r="H1017" s="89"/>
      <c r="I1017" s="89"/>
      <c r="J1017" s="356"/>
      <c r="K1017" s="376"/>
      <c r="L1017" s="118" t="s">
        <v>3119</v>
      </c>
      <c r="M1017" s="118" t="s">
        <v>3119</v>
      </c>
      <c r="N1017" s="248"/>
      <c r="O1017" s="205" t="s">
        <v>2738</v>
      </c>
      <c r="P1017" s="248"/>
      <c r="Q1017" s="893"/>
      <c r="R1017" s="891"/>
      <c r="S1017" s="248"/>
      <c r="T1017" s="248"/>
      <c r="U1017" s="248"/>
      <c r="V1017" s="248"/>
      <c r="W1017" s="248"/>
      <c r="X1017" s="248"/>
      <c r="Y1017" s="248"/>
      <c r="Z1017" s="248"/>
      <c r="AA1017" s="248"/>
      <c r="AB1017" s="248"/>
      <c r="AC1017" s="248"/>
      <c r="AD1017" s="248"/>
      <c r="AE1017" s="248"/>
      <c r="AF1017" s="248"/>
      <c r="AG1017" s="248"/>
      <c r="AH1017" s="248"/>
      <c r="AI1017" s="248"/>
      <c r="AJ1017" s="248"/>
      <c r="AK1017" s="248"/>
      <c r="AL1017" s="248"/>
      <c r="AM1017" s="248"/>
      <c r="AN1017" s="248"/>
      <c r="AO1017" s="248"/>
      <c r="AP1017" s="248"/>
      <c r="AQ1017" s="248"/>
      <c r="AR1017" s="248"/>
      <c r="AS1017" s="248"/>
      <c r="AT1017" s="248"/>
      <c r="AU1017" s="248"/>
      <c r="AV1017" s="248"/>
      <c r="AW1017" s="248"/>
      <c r="AX1017" s="248"/>
      <c r="AY1017" s="248"/>
      <c r="AZ1017" s="248"/>
      <c r="BA1017" s="248"/>
      <c r="BB1017" s="248"/>
      <c r="BC1017" s="248"/>
      <c r="BD1017" s="248"/>
      <c r="BE1017" s="248"/>
      <c r="BF1017" s="248"/>
      <c r="BG1017" s="248"/>
      <c r="BH1017" s="248"/>
      <c r="BI1017" s="248"/>
      <c r="BJ1017" s="248"/>
      <c r="BK1017" s="248"/>
      <c r="BL1017" s="248"/>
      <c r="BM1017" s="248"/>
      <c r="BN1017" s="248"/>
      <c r="BO1017" s="248"/>
      <c r="BP1017" s="248"/>
      <c r="BQ1017" s="248"/>
      <c r="BR1017" s="248"/>
      <c r="BS1017" s="248"/>
      <c r="BT1017" s="248"/>
      <c r="BU1017" s="248"/>
      <c r="BV1017" s="248"/>
      <c r="BW1017" s="248"/>
      <c r="BX1017" s="248"/>
      <c r="BY1017" s="248"/>
      <c r="BZ1017" s="248"/>
      <c r="CA1017" s="248"/>
      <c r="CB1017" s="248"/>
      <c r="CC1017" s="248"/>
    </row>
    <row r="1018" spans="1:81" ht="24.6" customHeight="1" outlineLevel="2">
      <c r="A1018" s="67"/>
      <c r="B1018" s="68" t="s">
        <v>449</v>
      </c>
      <c r="C1018" s="118">
        <v>1</v>
      </c>
      <c r="D1018" s="72" t="s">
        <v>1627</v>
      </c>
      <c r="E1018" s="60"/>
      <c r="F1018" s="89"/>
      <c r="G1018" s="60"/>
      <c r="H1018" s="89"/>
      <c r="I1018" s="89"/>
      <c r="J1018" s="356"/>
      <c r="K1018" s="376"/>
      <c r="L1018" s="118" t="s">
        <v>3119</v>
      </c>
      <c r="M1018" s="118" t="s">
        <v>3119</v>
      </c>
      <c r="O1018" s="205" t="s">
        <v>2739</v>
      </c>
      <c r="Q1018" s="893"/>
      <c r="R1018" s="891"/>
    </row>
    <row r="1019" spans="1:81" ht="24.6" customHeight="1" outlineLevel="1">
      <c r="A1019" s="608"/>
      <c r="B1019" s="609" t="s">
        <v>201</v>
      </c>
      <c r="C1019" s="544"/>
      <c r="D1019" s="610"/>
      <c r="E1019" s="611"/>
      <c r="F1019" s="612"/>
      <c r="G1019" s="611"/>
      <c r="H1019" s="612"/>
      <c r="I1019" s="612"/>
      <c r="J1019" s="613"/>
      <c r="K1019" s="357"/>
      <c r="L1019" s="614"/>
      <c r="M1019" s="615"/>
      <c r="N1019" s="357"/>
      <c r="O1019" s="616"/>
      <c r="P1019" s="357"/>
      <c r="Q1019" s="893"/>
      <c r="R1019" s="891"/>
      <c r="S1019" s="357"/>
      <c r="T1019" s="357"/>
      <c r="U1019" s="357"/>
      <c r="V1019" s="357"/>
      <c r="W1019" s="357"/>
      <c r="X1019" s="357"/>
      <c r="Y1019" s="357"/>
      <c r="Z1019" s="357"/>
      <c r="AA1019" s="357"/>
      <c r="AB1019" s="357"/>
      <c r="AC1019" s="357"/>
      <c r="AD1019" s="357"/>
      <c r="AE1019" s="357"/>
      <c r="AF1019" s="357"/>
      <c r="AG1019" s="357"/>
      <c r="AH1019" s="357"/>
      <c r="AI1019" s="357"/>
      <c r="AJ1019" s="357"/>
      <c r="AK1019" s="357"/>
      <c r="AL1019" s="357"/>
      <c r="AM1019" s="357"/>
      <c r="AN1019" s="357"/>
      <c r="AO1019" s="357"/>
      <c r="AP1019" s="357"/>
      <c r="AQ1019" s="357"/>
      <c r="AR1019" s="357"/>
      <c r="AS1019" s="357"/>
      <c r="AT1019" s="357"/>
      <c r="AU1019" s="357"/>
      <c r="AV1019" s="357"/>
      <c r="AW1019" s="357"/>
      <c r="AX1019" s="357"/>
      <c r="AY1019" s="357"/>
      <c r="AZ1019" s="357"/>
      <c r="BA1019" s="357"/>
      <c r="BB1019" s="357"/>
      <c r="BC1019" s="357"/>
      <c r="BD1019" s="357"/>
      <c r="BE1019" s="357"/>
      <c r="BF1019" s="357"/>
      <c r="BG1019" s="357"/>
      <c r="BH1019" s="357"/>
      <c r="BI1019" s="357"/>
      <c r="BJ1019" s="357"/>
      <c r="BK1019" s="357"/>
      <c r="BL1019" s="357"/>
      <c r="BM1019" s="357"/>
      <c r="BN1019" s="357"/>
      <c r="BO1019" s="357"/>
      <c r="BP1019" s="357"/>
      <c r="BQ1019" s="357"/>
      <c r="BR1019" s="357"/>
      <c r="BS1019" s="357"/>
      <c r="BT1019" s="357"/>
      <c r="BU1019" s="357"/>
      <c r="BV1019" s="357"/>
      <c r="BW1019" s="357"/>
      <c r="BX1019" s="357"/>
      <c r="BY1019" s="357"/>
      <c r="BZ1019" s="357"/>
      <c r="CA1019" s="357"/>
      <c r="CB1019" s="357"/>
      <c r="CC1019" s="357"/>
    </row>
    <row r="1020" spans="1:81" ht="24.6" customHeight="1" outlineLevel="1">
      <c r="A1020" s="227">
        <v>10.199999999999999</v>
      </c>
      <c r="B1020" s="228" t="s">
        <v>218</v>
      </c>
      <c r="C1020" s="127"/>
      <c r="D1020" s="245"/>
      <c r="E1020" s="320"/>
      <c r="F1020" s="125"/>
      <c r="G1020" s="317"/>
      <c r="H1020" s="125"/>
      <c r="I1020" s="125"/>
      <c r="J1020" s="218"/>
      <c r="L1020" s="124"/>
      <c r="M1020" s="226"/>
      <c r="O1020" s="206"/>
      <c r="Q1020" s="893"/>
      <c r="R1020" s="891"/>
    </row>
    <row r="1021" spans="1:81" ht="24.6" customHeight="1" outlineLevel="2">
      <c r="A1021" s="67"/>
      <c r="B1021" s="68" t="s">
        <v>81</v>
      </c>
      <c r="C1021" s="58"/>
      <c r="D1021" s="72"/>
      <c r="E1021" s="319"/>
      <c r="F1021" s="92"/>
      <c r="G1021" s="318"/>
      <c r="H1021" s="71"/>
      <c r="I1021" s="71"/>
      <c r="J1021" s="222"/>
      <c r="L1021" s="148"/>
      <c r="M1021" s="149"/>
      <c r="O1021" s="204"/>
      <c r="Q1021" s="893"/>
      <c r="R1021" s="891"/>
    </row>
    <row r="1022" spans="1:81" ht="24.6" customHeight="1" outlineLevel="2">
      <c r="A1022" s="67"/>
      <c r="B1022" s="68" t="s">
        <v>510</v>
      </c>
      <c r="C1022" s="118">
        <v>417.90000000000003</v>
      </c>
      <c r="D1022" s="72" t="s">
        <v>14</v>
      </c>
      <c r="E1022" s="60"/>
      <c r="F1022" s="89"/>
      <c r="G1022" s="60"/>
      <c r="H1022" s="89"/>
      <c r="I1022" s="89"/>
      <c r="J1022" s="356"/>
      <c r="K1022" s="376"/>
      <c r="L1022" s="118" t="s">
        <v>3119</v>
      </c>
      <c r="M1022" s="118" t="s">
        <v>3119</v>
      </c>
      <c r="O1022" s="204" t="s">
        <v>2740</v>
      </c>
      <c r="Q1022" s="893"/>
      <c r="R1022" s="891"/>
    </row>
    <row r="1023" spans="1:81" ht="24.6" customHeight="1" outlineLevel="2">
      <c r="A1023" s="67"/>
      <c r="B1023" s="68" t="s">
        <v>1707</v>
      </c>
      <c r="C1023" s="118">
        <v>1</v>
      </c>
      <c r="D1023" s="72" t="s">
        <v>1627</v>
      </c>
      <c r="E1023" s="319"/>
      <c r="F1023" s="89"/>
      <c r="G1023" s="319"/>
      <c r="H1023" s="89"/>
      <c r="I1023" s="66"/>
      <c r="J1023" s="222"/>
      <c r="L1023" s="90" t="s">
        <v>3081</v>
      </c>
      <c r="M1023" s="90" t="s">
        <v>3082</v>
      </c>
      <c r="O1023" s="205"/>
      <c r="Q1023" s="893"/>
      <c r="R1023" s="891"/>
    </row>
    <row r="1024" spans="1:81" ht="24.6" customHeight="1" outlineLevel="2">
      <c r="A1024" s="67"/>
      <c r="B1024" s="68" t="s">
        <v>80</v>
      </c>
      <c r="C1024" s="58"/>
      <c r="D1024" s="72"/>
      <c r="E1024" s="319"/>
      <c r="F1024" s="66"/>
      <c r="G1024" s="319"/>
      <c r="H1024" s="66"/>
      <c r="I1024" s="66"/>
      <c r="J1024" s="250"/>
      <c r="L1024" s="90"/>
      <c r="M1024" s="213"/>
      <c r="O1024" s="205"/>
      <c r="Q1024" s="893"/>
      <c r="R1024" s="891"/>
    </row>
    <row r="1025" spans="1:81" ht="24.6" customHeight="1" outlineLevel="2">
      <c r="A1025" s="67"/>
      <c r="B1025" s="73" t="s">
        <v>366</v>
      </c>
      <c r="C1025" s="118">
        <v>513.45000000000005</v>
      </c>
      <c r="D1025" s="72" t="s">
        <v>14</v>
      </c>
      <c r="E1025" s="60"/>
      <c r="F1025" s="89"/>
      <c r="G1025" s="60"/>
      <c r="H1025" s="89"/>
      <c r="I1025" s="89"/>
      <c r="J1025" s="356"/>
      <c r="K1025" s="376"/>
      <c r="L1025" s="118" t="s">
        <v>3119</v>
      </c>
      <c r="M1025" s="118" t="e">
        <f>VLOOKUP($O1025,#REF!,7,FALSE)</f>
        <v>#REF!</v>
      </c>
      <c r="O1025" s="205" t="s">
        <v>2649</v>
      </c>
      <c r="Q1025" s="893"/>
      <c r="R1025" s="891"/>
    </row>
    <row r="1026" spans="1:81" ht="24.6" customHeight="1" outlineLevel="2">
      <c r="A1026" s="67"/>
      <c r="B1026" s="68" t="s">
        <v>1708</v>
      </c>
      <c r="C1026" s="118">
        <v>1</v>
      </c>
      <c r="D1026" s="72" t="s">
        <v>1627</v>
      </c>
      <c r="E1026" s="319"/>
      <c r="F1026" s="89"/>
      <c r="G1026" s="319"/>
      <c r="H1026" s="89"/>
      <c r="I1026" s="66"/>
      <c r="J1026" s="222"/>
      <c r="L1026" s="90" t="s">
        <v>3081</v>
      </c>
      <c r="M1026" s="90" t="s">
        <v>3082</v>
      </c>
      <c r="O1026" s="205"/>
      <c r="Q1026" s="893"/>
      <c r="R1026" s="891"/>
    </row>
    <row r="1027" spans="1:81" ht="24.6" customHeight="1" outlineLevel="1">
      <c r="A1027" s="608"/>
      <c r="B1027" s="609" t="s">
        <v>204</v>
      </c>
      <c r="C1027" s="544"/>
      <c r="D1027" s="610"/>
      <c r="E1027" s="611"/>
      <c r="F1027" s="612"/>
      <c r="G1027" s="611"/>
      <c r="H1027" s="612"/>
      <c r="I1027" s="612"/>
      <c r="J1027" s="613"/>
      <c r="K1027" s="357"/>
      <c r="L1027" s="614"/>
      <c r="M1027" s="615"/>
      <c r="N1027" s="357"/>
      <c r="O1027" s="616"/>
      <c r="P1027" s="357"/>
      <c r="Q1027" s="893"/>
      <c r="R1027" s="891"/>
      <c r="S1027" s="357"/>
      <c r="T1027" s="357"/>
      <c r="U1027" s="357"/>
      <c r="V1027" s="357"/>
      <c r="W1027" s="357"/>
      <c r="X1027" s="357"/>
      <c r="Y1027" s="357"/>
      <c r="Z1027" s="357"/>
      <c r="AA1027" s="357"/>
      <c r="AB1027" s="357"/>
      <c r="AC1027" s="357"/>
      <c r="AD1027" s="357"/>
      <c r="AE1027" s="357"/>
      <c r="AF1027" s="357"/>
      <c r="AG1027" s="357"/>
      <c r="AH1027" s="357"/>
      <c r="AI1027" s="357"/>
      <c r="AJ1027" s="357"/>
      <c r="AK1027" s="357"/>
      <c r="AL1027" s="357"/>
      <c r="AM1027" s="357"/>
      <c r="AN1027" s="357"/>
      <c r="AO1027" s="357"/>
      <c r="AP1027" s="357"/>
      <c r="AQ1027" s="357"/>
      <c r="AR1027" s="357"/>
      <c r="AS1027" s="357"/>
      <c r="AT1027" s="357"/>
      <c r="AU1027" s="357"/>
      <c r="AV1027" s="357"/>
      <c r="AW1027" s="357"/>
      <c r="AX1027" s="357"/>
      <c r="AY1027" s="357"/>
      <c r="AZ1027" s="357"/>
      <c r="BA1027" s="357"/>
      <c r="BB1027" s="357"/>
      <c r="BC1027" s="357"/>
      <c r="BD1027" s="357"/>
      <c r="BE1027" s="357"/>
      <c r="BF1027" s="357"/>
      <c r="BG1027" s="357"/>
      <c r="BH1027" s="357"/>
      <c r="BI1027" s="357"/>
      <c r="BJ1027" s="357"/>
      <c r="BK1027" s="357"/>
      <c r="BL1027" s="357"/>
      <c r="BM1027" s="357"/>
      <c r="BN1027" s="357"/>
      <c r="BO1027" s="357"/>
      <c r="BP1027" s="357"/>
      <c r="BQ1027" s="357"/>
      <c r="BR1027" s="357"/>
      <c r="BS1027" s="357"/>
      <c r="BT1027" s="357"/>
      <c r="BU1027" s="357"/>
      <c r="BV1027" s="357"/>
      <c r="BW1027" s="357"/>
      <c r="BX1027" s="357"/>
      <c r="BY1027" s="357"/>
      <c r="BZ1027" s="357"/>
      <c r="CA1027" s="357"/>
      <c r="CB1027" s="357"/>
      <c r="CC1027" s="357"/>
    </row>
    <row r="1028" spans="1:81" ht="24.6" customHeight="1" outlineLevel="1">
      <c r="A1028" s="227">
        <v>10.3</v>
      </c>
      <c r="B1028" s="228" t="s">
        <v>219</v>
      </c>
      <c r="C1028" s="127"/>
      <c r="D1028" s="245"/>
      <c r="E1028" s="320"/>
      <c r="F1028" s="125"/>
      <c r="G1028" s="317"/>
      <c r="H1028" s="125"/>
      <c r="I1028" s="125"/>
      <c r="J1028" s="218"/>
      <c r="L1028" s="124"/>
      <c r="M1028" s="226"/>
      <c r="O1028" s="206"/>
      <c r="Q1028" s="893"/>
      <c r="R1028" s="891"/>
    </row>
    <row r="1029" spans="1:81" ht="24.6" customHeight="1" outlineLevel="2">
      <c r="A1029" s="67"/>
      <c r="B1029" s="68" t="s">
        <v>487</v>
      </c>
      <c r="C1029" s="58"/>
      <c r="D1029" s="72"/>
      <c r="E1029" s="319"/>
      <c r="F1029" s="71"/>
      <c r="G1029" s="318"/>
      <c r="H1029" s="71"/>
      <c r="I1029" s="71"/>
      <c r="J1029" s="222"/>
      <c r="L1029" s="148"/>
      <c r="M1029" s="149"/>
      <c r="O1029" s="204"/>
      <c r="Q1029" s="893"/>
      <c r="R1029" s="891"/>
    </row>
    <row r="1030" spans="1:81" ht="24.6" customHeight="1" outlineLevel="2">
      <c r="A1030" s="67"/>
      <c r="B1030" s="68" t="s">
        <v>82</v>
      </c>
      <c r="C1030" s="118">
        <v>9</v>
      </c>
      <c r="D1030" s="72" t="s">
        <v>2</v>
      </c>
      <c r="E1030" s="60"/>
      <c r="F1030" s="89"/>
      <c r="G1030" s="60"/>
      <c r="H1030" s="89"/>
      <c r="I1030" s="89"/>
      <c r="J1030" s="356"/>
      <c r="K1030" s="376"/>
      <c r="L1030" s="118" t="s">
        <v>3119</v>
      </c>
      <c r="M1030" s="118" t="e">
        <f>VLOOKUP($O1030,#REF!,7,FALSE)</f>
        <v>#REF!</v>
      </c>
      <c r="N1030" s="357"/>
      <c r="O1030" s="205" t="s">
        <v>2741</v>
      </c>
      <c r="P1030" s="357"/>
      <c r="Q1030" s="893"/>
      <c r="R1030" s="891"/>
      <c r="S1030" s="357"/>
      <c r="T1030" s="357"/>
      <c r="U1030" s="357"/>
      <c r="V1030" s="357"/>
      <c r="W1030" s="357"/>
      <c r="X1030" s="357"/>
      <c r="Y1030" s="357"/>
      <c r="Z1030" s="357"/>
      <c r="AA1030" s="357"/>
      <c r="AB1030" s="357"/>
      <c r="AC1030" s="357"/>
      <c r="AD1030" s="357"/>
      <c r="AE1030" s="357"/>
      <c r="AF1030" s="357"/>
      <c r="AG1030" s="357"/>
      <c r="AH1030" s="357"/>
      <c r="AI1030" s="357"/>
      <c r="AJ1030" s="357"/>
      <c r="AK1030" s="357"/>
      <c r="AL1030" s="357"/>
      <c r="AM1030" s="357"/>
      <c r="AN1030" s="357"/>
      <c r="AO1030" s="357"/>
      <c r="AP1030" s="357"/>
      <c r="AQ1030" s="357"/>
      <c r="AR1030" s="357"/>
      <c r="AS1030" s="357"/>
      <c r="AT1030" s="357"/>
      <c r="AU1030" s="357"/>
      <c r="AV1030" s="357"/>
      <c r="AW1030" s="357"/>
      <c r="AX1030" s="357"/>
      <c r="AY1030" s="357"/>
      <c r="AZ1030" s="357"/>
      <c r="BA1030" s="357"/>
      <c r="BB1030" s="357"/>
      <c r="BC1030" s="357"/>
      <c r="BD1030" s="357"/>
      <c r="BE1030" s="357"/>
      <c r="BF1030" s="357"/>
      <c r="BG1030" s="357"/>
      <c r="BH1030" s="357"/>
      <c r="BI1030" s="357"/>
      <c r="BJ1030" s="357"/>
      <c r="BK1030" s="357"/>
      <c r="BL1030" s="357"/>
      <c r="BM1030" s="357"/>
      <c r="BN1030" s="357"/>
      <c r="BO1030" s="357"/>
      <c r="BP1030" s="357"/>
      <c r="BQ1030" s="357"/>
      <c r="BR1030" s="357"/>
      <c r="BS1030" s="357"/>
      <c r="BT1030" s="357"/>
      <c r="BU1030" s="357"/>
      <c r="BV1030" s="357"/>
      <c r="BW1030" s="357"/>
      <c r="BX1030" s="357"/>
      <c r="BY1030" s="357"/>
      <c r="BZ1030" s="357"/>
      <c r="CA1030" s="357"/>
      <c r="CB1030" s="357"/>
      <c r="CC1030" s="357"/>
    </row>
    <row r="1031" spans="1:81" ht="24.6" customHeight="1" outlineLevel="2">
      <c r="A1031" s="67"/>
      <c r="B1031" s="246" t="s">
        <v>488</v>
      </c>
      <c r="C1031" s="118">
        <v>1</v>
      </c>
      <c r="D1031" s="247" t="s">
        <v>2</v>
      </c>
      <c r="E1031" s="60"/>
      <c r="F1031" s="89"/>
      <c r="G1031" s="60"/>
      <c r="H1031" s="89"/>
      <c r="I1031" s="89"/>
      <c r="J1031" s="356"/>
      <c r="K1031" s="376"/>
      <c r="L1031" s="118" t="s">
        <v>3119</v>
      </c>
      <c r="M1031" s="118" t="s">
        <v>3119</v>
      </c>
      <c r="N1031" s="248"/>
      <c r="O1031" s="205" t="s">
        <v>2742</v>
      </c>
      <c r="P1031" s="248"/>
      <c r="Q1031" s="893"/>
      <c r="R1031" s="891"/>
      <c r="S1031" s="248"/>
      <c r="T1031" s="248"/>
      <c r="U1031" s="248"/>
      <c r="V1031" s="248"/>
      <c r="W1031" s="248"/>
      <c r="X1031" s="248"/>
      <c r="Y1031" s="248"/>
      <c r="Z1031" s="248"/>
      <c r="AA1031" s="248"/>
      <c r="AB1031" s="248"/>
      <c r="AC1031" s="248"/>
      <c r="AD1031" s="248"/>
      <c r="AE1031" s="248"/>
      <c r="AF1031" s="248"/>
      <c r="AG1031" s="248"/>
      <c r="AH1031" s="248"/>
      <c r="AI1031" s="248"/>
      <c r="AJ1031" s="248"/>
      <c r="AK1031" s="248"/>
      <c r="AL1031" s="248"/>
      <c r="AM1031" s="248"/>
      <c r="AN1031" s="248"/>
      <c r="AO1031" s="248"/>
      <c r="AP1031" s="248"/>
      <c r="AQ1031" s="248"/>
      <c r="AR1031" s="248"/>
      <c r="AS1031" s="248"/>
      <c r="AT1031" s="248"/>
      <c r="AU1031" s="248"/>
      <c r="AV1031" s="248"/>
      <c r="AW1031" s="248"/>
      <c r="AX1031" s="248"/>
      <c r="AY1031" s="248"/>
      <c r="AZ1031" s="248"/>
      <c r="BA1031" s="248"/>
      <c r="BB1031" s="248"/>
      <c r="BC1031" s="248"/>
      <c r="BD1031" s="248"/>
      <c r="BE1031" s="248"/>
      <c r="BF1031" s="248"/>
      <c r="BG1031" s="248"/>
      <c r="BH1031" s="248"/>
      <c r="BI1031" s="248"/>
      <c r="BJ1031" s="248"/>
      <c r="BK1031" s="248"/>
      <c r="BL1031" s="248"/>
      <c r="BM1031" s="248"/>
      <c r="BN1031" s="248"/>
      <c r="BO1031" s="248"/>
      <c r="BP1031" s="248"/>
      <c r="BQ1031" s="248"/>
      <c r="BR1031" s="248"/>
      <c r="BS1031" s="248"/>
      <c r="BT1031" s="248"/>
      <c r="BU1031" s="248"/>
      <c r="BV1031" s="248"/>
      <c r="BW1031" s="248"/>
      <c r="BX1031" s="248"/>
      <c r="BY1031" s="248"/>
      <c r="BZ1031" s="248"/>
      <c r="CA1031" s="248"/>
      <c r="CB1031" s="248"/>
      <c r="CC1031" s="248"/>
    </row>
    <row r="1032" spans="1:81" ht="24.6" customHeight="1" outlineLevel="2">
      <c r="A1032" s="67"/>
      <c r="B1032" s="246" t="s">
        <v>489</v>
      </c>
      <c r="C1032" s="118">
        <v>1</v>
      </c>
      <c r="D1032" s="247" t="s">
        <v>2</v>
      </c>
      <c r="E1032" s="60"/>
      <c r="F1032" s="89"/>
      <c r="G1032" s="60"/>
      <c r="H1032" s="89"/>
      <c r="I1032" s="89"/>
      <c r="J1032" s="356"/>
      <c r="K1032" s="376"/>
      <c r="L1032" s="118" t="s">
        <v>3119</v>
      </c>
      <c r="M1032" s="118" t="s">
        <v>3119</v>
      </c>
      <c r="N1032" s="248"/>
      <c r="O1032" s="205" t="s">
        <v>2743</v>
      </c>
      <c r="P1032" s="248"/>
      <c r="Q1032" s="893"/>
      <c r="R1032" s="891"/>
      <c r="S1032" s="248"/>
      <c r="T1032" s="248"/>
      <c r="U1032" s="248"/>
      <c r="V1032" s="248"/>
      <c r="W1032" s="248"/>
      <c r="X1032" s="248"/>
      <c r="Y1032" s="248"/>
      <c r="Z1032" s="248"/>
      <c r="AA1032" s="248"/>
      <c r="AB1032" s="248"/>
      <c r="AC1032" s="248"/>
      <c r="AD1032" s="248"/>
      <c r="AE1032" s="248"/>
      <c r="AF1032" s="248"/>
      <c r="AG1032" s="248"/>
      <c r="AH1032" s="248"/>
      <c r="AI1032" s="248"/>
      <c r="AJ1032" s="248"/>
      <c r="AK1032" s="248"/>
      <c r="AL1032" s="248"/>
      <c r="AM1032" s="248"/>
      <c r="AN1032" s="248"/>
      <c r="AO1032" s="248"/>
      <c r="AP1032" s="248"/>
      <c r="AQ1032" s="248"/>
      <c r="AR1032" s="248"/>
      <c r="AS1032" s="248"/>
      <c r="AT1032" s="248"/>
      <c r="AU1032" s="248"/>
      <c r="AV1032" s="248"/>
      <c r="AW1032" s="248"/>
      <c r="AX1032" s="248"/>
      <c r="AY1032" s="248"/>
      <c r="AZ1032" s="248"/>
      <c r="BA1032" s="248"/>
      <c r="BB1032" s="248"/>
      <c r="BC1032" s="248"/>
      <c r="BD1032" s="248"/>
      <c r="BE1032" s="248"/>
      <c r="BF1032" s="248"/>
      <c r="BG1032" s="248"/>
      <c r="BH1032" s="248"/>
      <c r="BI1032" s="248"/>
      <c r="BJ1032" s="248"/>
      <c r="BK1032" s="248"/>
      <c r="BL1032" s="248"/>
      <c r="BM1032" s="248"/>
      <c r="BN1032" s="248"/>
      <c r="BO1032" s="248"/>
      <c r="BP1032" s="248"/>
      <c r="BQ1032" s="248"/>
      <c r="BR1032" s="248"/>
      <c r="BS1032" s="248"/>
      <c r="BT1032" s="248"/>
      <c r="BU1032" s="248"/>
      <c r="BV1032" s="248"/>
      <c r="BW1032" s="248"/>
      <c r="BX1032" s="248"/>
      <c r="BY1032" s="248"/>
      <c r="BZ1032" s="248"/>
      <c r="CA1032" s="248"/>
      <c r="CB1032" s="248"/>
      <c r="CC1032" s="248"/>
    </row>
    <row r="1033" spans="1:81" ht="24.6" customHeight="1" outlineLevel="2">
      <c r="A1033" s="67"/>
      <c r="B1033" s="249" t="s">
        <v>490</v>
      </c>
      <c r="C1033" s="118">
        <v>1</v>
      </c>
      <c r="D1033" s="247" t="s">
        <v>2</v>
      </c>
      <c r="E1033" s="60"/>
      <c r="F1033" s="89"/>
      <c r="G1033" s="60"/>
      <c r="H1033" s="89"/>
      <c r="I1033" s="89"/>
      <c r="J1033" s="356"/>
      <c r="K1033" s="376"/>
      <c r="L1033" s="118" t="s">
        <v>3119</v>
      </c>
      <c r="M1033" s="118" t="s">
        <v>3119</v>
      </c>
      <c r="N1033" s="248"/>
      <c r="O1033" s="205" t="s">
        <v>2744</v>
      </c>
      <c r="P1033" s="248"/>
      <c r="Q1033" s="893"/>
      <c r="R1033" s="891"/>
      <c r="S1033" s="248"/>
      <c r="T1033" s="248"/>
      <c r="U1033" s="248"/>
      <c r="V1033" s="248"/>
      <c r="W1033" s="248"/>
      <c r="X1033" s="248"/>
      <c r="Y1033" s="248"/>
      <c r="Z1033" s="248"/>
      <c r="AA1033" s="248"/>
      <c r="AB1033" s="248"/>
      <c r="AC1033" s="248"/>
      <c r="AD1033" s="248"/>
      <c r="AE1033" s="248"/>
      <c r="AF1033" s="248"/>
      <c r="AG1033" s="248"/>
      <c r="AH1033" s="248"/>
      <c r="AI1033" s="248"/>
      <c r="AJ1033" s="248"/>
      <c r="AK1033" s="248"/>
      <c r="AL1033" s="248"/>
      <c r="AM1033" s="248"/>
      <c r="AN1033" s="248"/>
      <c r="AO1033" s="248"/>
      <c r="AP1033" s="248"/>
      <c r="AQ1033" s="248"/>
      <c r="AR1033" s="248"/>
      <c r="AS1033" s="248"/>
      <c r="AT1033" s="248"/>
      <c r="AU1033" s="248"/>
      <c r="AV1033" s="248"/>
      <c r="AW1033" s="248"/>
      <c r="AX1033" s="248"/>
      <c r="AY1033" s="248"/>
      <c r="AZ1033" s="248"/>
      <c r="BA1033" s="248"/>
      <c r="BB1033" s="248"/>
      <c r="BC1033" s="248"/>
      <c r="BD1033" s="248"/>
      <c r="BE1033" s="248"/>
      <c r="BF1033" s="248"/>
      <c r="BG1033" s="248"/>
      <c r="BH1033" s="248"/>
      <c r="BI1033" s="248"/>
      <c r="BJ1033" s="248"/>
      <c r="BK1033" s="248"/>
      <c r="BL1033" s="248"/>
      <c r="BM1033" s="248"/>
      <c r="BN1033" s="248"/>
      <c r="BO1033" s="248"/>
      <c r="BP1033" s="248"/>
      <c r="BQ1033" s="248"/>
      <c r="BR1033" s="248"/>
      <c r="BS1033" s="248"/>
      <c r="BT1033" s="248"/>
      <c r="BU1033" s="248"/>
      <c r="BV1033" s="248"/>
      <c r="BW1033" s="248"/>
      <c r="BX1033" s="248"/>
      <c r="BY1033" s="248"/>
      <c r="BZ1033" s="248"/>
      <c r="CA1033" s="248"/>
      <c r="CB1033" s="248"/>
      <c r="CC1033" s="248"/>
    </row>
    <row r="1034" spans="1:81" ht="24.6" customHeight="1" outlineLevel="2">
      <c r="A1034" s="67"/>
      <c r="B1034" s="68" t="s">
        <v>81</v>
      </c>
      <c r="C1034" s="58"/>
      <c r="D1034" s="72"/>
      <c r="E1034" s="319"/>
      <c r="F1034" s="92"/>
      <c r="G1034" s="318"/>
      <c r="H1034" s="71"/>
      <c r="I1034" s="71"/>
      <c r="J1034" s="222"/>
      <c r="L1034" s="148"/>
      <c r="M1034" s="149"/>
      <c r="O1034" s="204"/>
      <c r="Q1034" s="893"/>
      <c r="R1034" s="891"/>
    </row>
    <row r="1035" spans="1:81" ht="24.6" customHeight="1" outlineLevel="2">
      <c r="A1035" s="67"/>
      <c r="B1035" s="68" t="s">
        <v>83</v>
      </c>
      <c r="C1035" s="118">
        <v>672</v>
      </c>
      <c r="D1035" s="72" t="s">
        <v>14</v>
      </c>
      <c r="E1035" s="60"/>
      <c r="F1035" s="89"/>
      <c r="G1035" s="60"/>
      <c r="H1035" s="89"/>
      <c r="I1035" s="89"/>
      <c r="J1035" s="356"/>
      <c r="K1035" s="376"/>
      <c r="L1035" s="118" t="s">
        <v>3119</v>
      </c>
      <c r="M1035" s="118" t="s">
        <v>3119</v>
      </c>
      <c r="O1035" s="204" t="s">
        <v>2745</v>
      </c>
      <c r="Q1035" s="893"/>
      <c r="R1035" s="891"/>
    </row>
    <row r="1036" spans="1:81" ht="24.6" customHeight="1" outlineLevel="2">
      <c r="A1036" s="67"/>
      <c r="B1036" s="68" t="s">
        <v>1707</v>
      </c>
      <c r="C1036" s="118">
        <v>1</v>
      </c>
      <c r="D1036" s="72" t="s">
        <v>1627</v>
      </c>
      <c r="E1036" s="319"/>
      <c r="F1036" s="89"/>
      <c r="G1036" s="319"/>
      <c r="H1036" s="89"/>
      <c r="I1036" s="66"/>
      <c r="J1036" s="222"/>
      <c r="L1036" s="90" t="s">
        <v>3081</v>
      </c>
      <c r="M1036" s="90" t="s">
        <v>3082</v>
      </c>
      <c r="O1036" s="205"/>
      <c r="Q1036" s="893"/>
      <c r="R1036" s="891"/>
    </row>
    <row r="1037" spans="1:81" ht="24.6" customHeight="1" outlineLevel="2">
      <c r="A1037" s="67"/>
      <c r="B1037" s="68" t="s">
        <v>80</v>
      </c>
      <c r="C1037" s="58"/>
      <c r="D1037" s="72"/>
      <c r="E1037" s="319"/>
      <c r="F1037" s="66"/>
      <c r="G1037" s="319"/>
      <c r="H1037" s="66"/>
      <c r="I1037" s="66"/>
      <c r="J1037" s="250"/>
      <c r="L1037" s="90"/>
      <c r="M1037" s="213"/>
      <c r="O1037" s="205"/>
      <c r="Q1037" s="893"/>
      <c r="R1037" s="891"/>
    </row>
    <row r="1038" spans="1:81" ht="24.6" customHeight="1" outlineLevel="2">
      <c r="A1038" s="67"/>
      <c r="B1038" s="73" t="s">
        <v>366</v>
      </c>
      <c r="C1038" s="118">
        <v>672</v>
      </c>
      <c r="D1038" s="72" t="s">
        <v>14</v>
      </c>
      <c r="E1038" s="60"/>
      <c r="F1038" s="89"/>
      <c r="G1038" s="60"/>
      <c r="H1038" s="89"/>
      <c r="I1038" s="89"/>
      <c r="J1038" s="356"/>
      <c r="K1038" s="376"/>
      <c r="L1038" s="118" t="s">
        <v>3120</v>
      </c>
      <c r="M1038" s="118" t="e">
        <f>VLOOKUP($O1038,#REF!,7,FALSE)</f>
        <v>#REF!</v>
      </c>
      <c r="O1038" s="205" t="s">
        <v>2649</v>
      </c>
      <c r="Q1038" s="893"/>
      <c r="R1038" s="891"/>
    </row>
    <row r="1039" spans="1:81" ht="24.6" customHeight="1" outlineLevel="2">
      <c r="A1039" s="67"/>
      <c r="B1039" s="68" t="s">
        <v>1708</v>
      </c>
      <c r="C1039" s="118">
        <v>1</v>
      </c>
      <c r="D1039" s="72" t="s">
        <v>1627</v>
      </c>
      <c r="E1039" s="319"/>
      <c r="F1039" s="89"/>
      <c r="G1039" s="319"/>
      <c r="H1039" s="89"/>
      <c r="I1039" s="66"/>
      <c r="J1039" s="222"/>
      <c r="L1039" s="90" t="s">
        <v>3081</v>
      </c>
      <c r="M1039" s="90" t="s">
        <v>3082</v>
      </c>
      <c r="O1039" s="205"/>
      <c r="Q1039" s="893"/>
      <c r="R1039" s="891"/>
    </row>
    <row r="1040" spans="1:81" ht="24.6" customHeight="1" outlineLevel="1">
      <c r="A1040" s="608"/>
      <c r="B1040" s="609" t="s">
        <v>205</v>
      </c>
      <c r="C1040" s="544"/>
      <c r="D1040" s="610"/>
      <c r="E1040" s="611"/>
      <c r="F1040" s="612"/>
      <c r="G1040" s="611"/>
      <c r="H1040" s="612"/>
      <c r="I1040" s="612"/>
      <c r="J1040" s="613"/>
      <c r="K1040" s="357"/>
      <c r="L1040" s="614"/>
      <c r="M1040" s="615"/>
      <c r="N1040" s="357"/>
      <c r="O1040" s="616"/>
      <c r="P1040" s="357"/>
      <c r="Q1040" s="893"/>
      <c r="R1040" s="891"/>
      <c r="S1040" s="357"/>
      <c r="T1040" s="357"/>
      <c r="U1040" s="357"/>
      <c r="V1040" s="357"/>
      <c r="W1040" s="357"/>
      <c r="X1040" s="357"/>
      <c r="Y1040" s="357"/>
      <c r="Z1040" s="357"/>
      <c r="AA1040" s="357"/>
      <c r="AB1040" s="357"/>
      <c r="AC1040" s="357"/>
      <c r="AD1040" s="357"/>
      <c r="AE1040" s="357"/>
      <c r="AF1040" s="357"/>
      <c r="AG1040" s="357"/>
      <c r="AH1040" s="357"/>
      <c r="AI1040" s="357"/>
      <c r="AJ1040" s="357"/>
      <c r="AK1040" s="357"/>
      <c r="AL1040" s="357"/>
      <c r="AM1040" s="357"/>
      <c r="AN1040" s="357"/>
      <c r="AO1040" s="357"/>
      <c r="AP1040" s="357"/>
      <c r="AQ1040" s="357"/>
      <c r="AR1040" s="357"/>
      <c r="AS1040" s="357"/>
      <c r="AT1040" s="357"/>
      <c r="AU1040" s="357"/>
      <c r="AV1040" s="357"/>
      <c r="AW1040" s="357"/>
      <c r="AX1040" s="357"/>
      <c r="AY1040" s="357"/>
      <c r="AZ1040" s="357"/>
      <c r="BA1040" s="357"/>
      <c r="BB1040" s="357"/>
      <c r="BC1040" s="357"/>
      <c r="BD1040" s="357"/>
      <c r="BE1040" s="357"/>
      <c r="BF1040" s="357"/>
      <c r="BG1040" s="357"/>
      <c r="BH1040" s="357"/>
      <c r="BI1040" s="357"/>
      <c r="BJ1040" s="357"/>
      <c r="BK1040" s="357"/>
      <c r="BL1040" s="357"/>
      <c r="BM1040" s="357"/>
      <c r="BN1040" s="357"/>
      <c r="BO1040" s="357"/>
      <c r="BP1040" s="357"/>
      <c r="BQ1040" s="357"/>
      <c r="BR1040" s="357"/>
      <c r="BS1040" s="357"/>
      <c r="BT1040" s="357"/>
      <c r="BU1040" s="357"/>
      <c r="BV1040" s="357"/>
      <c r="BW1040" s="357"/>
      <c r="BX1040" s="357"/>
      <c r="BY1040" s="357"/>
      <c r="BZ1040" s="357"/>
      <c r="CA1040" s="357"/>
      <c r="CB1040" s="357"/>
      <c r="CC1040" s="357"/>
    </row>
    <row r="1041" spans="1:81" ht="24.6" customHeight="1" outlineLevel="1">
      <c r="A1041" s="227">
        <v>10.4</v>
      </c>
      <c r="B1041" s="228" t="s">
        <v>491</v>
      </c>
      <c r="C1041" s="127"/>
      <c r="D1041" s="245"/>
      <c r="E1041" s="320"/>
      <c r="F1041" s="125"/>
      <c r="G1041" s="317"/>
      <c r="H1041" s="125"/>
      <c r="I1041" s="125"/>
      <c r="J1041" s="218"/>
      <c r="L1041" s="124"/>
      <c r="M1041" s="226"/>
      <c r="O1041" s="206"/>
      <c r="Q1041" s="893"/>
      <c r="R1041" s="891"/>
    </row>
    <row r="1042" spans="1:81" ht="24.6" customHeight="1" outlineLevel="2">
      <c r="A1042" s="67"/>
      <c r="B1042" s="68" t="s">
        <v>496</v>
      </c>
      <c r="C1042" s="58"/>
      <c r="D1042" s="72"/>
      <c r="E1042" s="319"/>
      <c r="F1042" s="71"/>
      <c r="G1042" s="318"/>
      <c r="H1042" s="71"/>
      <c r="I1042" s="71"/>
      <c r="J1042" s="222"/>
      <c r="L1042" s="148"/>
      <c r="M1042" s="149"/>
      <c r="O1042" s="204"/>
      <c r="Q1042" s="893"/>
      <c r="R1042" s="891"/>
    </row>
    <row r="1043" spans="1:81" ht="24.6" customHeight="1" outlineLevel="2">
      <c r="A1043" s="67"/>
      <c r="B1043" s="68" t="s">
        <v>82</v>
      </c>
      <c r="C1043" s="118">
        <v>13</v>
      </c>
      <c r="D1043" s="72" t="s">
        <v>2</v>
      </c>
      <c r="E1043" s="60"/>
      <c r="F1043" s="89"/>
      <c r="G1043" s="60"/>
      <c r="H1043" s="89"/>
      <c r="I1043" s="89"/>
      <c r="J1043" s="356"/>
      <c r="K1043" s="376"/>
      <c r="L1043" s="118" t="s">
        <v>3120</v>
      </c>
      <c r="M1043" s="118" t="e">
        <f>VLOOKUP($O1043,#REF!,7,FALSE)</f>
        <v>#REF!</v>
      </c>
      <c r="N1043" s="357"/>
      <c r="O1043" s="235" t="s">
        <v>2741</v>
      </c>
      <c r="P1043" s="357"/>
      <c r="Q1043" s="893"/>
      <c r="R1043" s="891"/>
      <c r="S1043" s="357"/>
      <c r="T1043" s="357"/>
      <c r="U1043" s="357"/>
      <c r="V1043" s="357"/>
      <c r="W1043" s="357"/>
      <c r="X1043" s="357"/>
      <c r="Y1043" s="357"/>
      <c r="Z1043" s="357"/>
      <c r="AA1043" s="357"/>
      <c r="AB1043" s="357"/>
      <c r="AC1043" s="357"/>
      <c r="AD1043" s="357"/>
      <c r="AE1043" s="357"/>
      <c r="AF1043" s="357"/>
      <c r="AG1043" s="357"/>
      <c r="AH1043" s="357"/>
      <c r="AI1043" s="357"/>
      <c r="AJ1043" s="357"/>
      <c r="AK1043" s="357"/>
      <c r="AL1043" s="357"/>
      <c r="AM1043" s="357"/>
      <c r="AN1043" s="357"/>
      <c r="AO1043" s="357"/>
      <c r="AP1043" s="357"/>
      <c r="AQ1043" s="357"/>
      <c r="AR1043" s="357"/>
      <c r="AS1043" s="357"/>
      <c r="AT1043" s="357"/>
      <c r="AU1043" s="357"/>
      <c r="AV1043" s="357"/>
      <c r="AW1043" s="357"/>
      <c r="AX1043" s="357"/>
      <c r="AY1043" s="357"/>
      <c r="AZ1043" s="357"/>
      <c r="BA1043" s="357"/>
      <c r="BB1043" s="357"/>
      <c r="BC1043" s="357"/>
      <c r="BD1043" s="357"/>
      <c r="BE1043" s="357"/>
      <c r="BF1043" s="357"/>
      <c r="BG1043" s="357"/>
      <c r="BH1043" s="357"/>
      <c r="BI1043" s="357"/>
      <c r="BJ1043" s="357"/>
      <c r="BK1043" s="357"/>
      <c r="BL1043" s="357"/>
      <c r="BM1043" s="357"/>
      <c r="BN1043" s="357"/>
      <c r="BO1043" s="357"/>
      <c r="BP1043" s="357"/>
      <c r="BQ1043" s="357"/>
      <c r="BR1043" s="357"/>
      <c r="BS1043" s="357"/>
      <c r="BT1043" s="357"/>
      <c r="BU1043" s="357"/>
      <c r="BV1043" s="357"/>
      <c r="BW1043" s="357"/>
      <c r="BX1043" s="357"/>
      <c r="BY1043" s="357"/>
      <c r="BZ1043" s="357"/>
      <c r="CA1043" s="357"/>
      <c r="CB1043" s="357"/>
      <c r="CC1043" s="357"/>
    </row>
    <row r="1044" spans="1:81" ht="24.6" customHeight="1" outlineLevel="2">
      <c r="A1044" s="67"/>
      <c r="B1044" s="246" t="s">
        <v>497</v>
      </c>
      <c r="C1044" s="118">
        <v>1</v>
      </c>
      <c r="D1044" s="247" t="s">
        <v>2</v>
      </c>
      <c r="E1044" s="60"/>
      <c r="F1044" s="89"/>
      <c r="G1044" s="60"/>
      <c r="H1044" s="89"/>
      <c r="I1044" s="89"/>
      <c r="J1044" s="356"/>
      <c r="K1044" s="376"/>
      <c r="L1044" s="118" t="s">
        <v>3120</v>
      </c>
      <c r="M1044" s="118" t="s">
        <v>3120</v>
      </c>
      <c r="N1044" s="248"/>
      <c r="O1044" s="235" t="s">
        <v>2746</v>
      </c>
      <c r="P1044" s="248"/>
      <c r="Q1044" s="893"/>
      <c r="R1044" s="891"/>
      <c r="S1044" s="248"/>
      <c r="T1044" s="248"/>
      <c r="U1044" s="248"/>
      <c r="V1044" s="248"/>
      <c r="W1044" s="248"/>
      <c r="X1044" s="248"/>
      <c r="Y1044" s="248"/>
      <c r="Z1044" s="248"/>
      <c r="AA1044" s="248"/>
      <c r="AB1044" s="248"/>
      <c r="AC1044" s="248"/>
      <c r="AD1044" s="248"/>
      <c r="AE1044" s="248"/>
      <c r="AF1044" s="248"/>
      <c r="AG1044" s="248"/>
      <c r="AH1044" s="248"/>
      <c r="AI1044" s="248"/>
      <c r="AJ1044" s="248"/>
      <c r="AK1044" s="248"/>
      <c r="AL1044" s="248"/>
      <c r="AM1044" s="248"/>
      <c r="AN1044" s="248"/>
      <c r="AO1044" s="248"/>
      <c r="AP1044" s="248"/>
      <c r="AQ1044" s="248"/>
      <c r="AR1044" s="248"/>
      <c r="AS1044" s="248"/>
      <c r="AT1044" s="248"/>
      <c r="AU1044" s="248"/>
      <c r="AV1044" s="248"/>
      <c r="AW1044" s="248"/>
      <c r="AX1044" s="248"/>
      <c r="AY1044" s="248"/>
      <c r="AZ1044" s="248"/>
      <c r="BA1044" s="248"/>
      <c r="BB1044" s="248"/>
      <c r="BC1044" s="248"/>
      <c r="BD1044" s="248"/>
      <c r="BE1044" s="248"/>
      <c r="BF1044" s="248"/>
      <c r="BG1044" s="248"/>
      <c r="BH1044" s="248"/>
      <c r="BI1044" s="248"/>
      <c r="BJ1044" s="248"/>
      <c r="BK1044" s="248"/>
      <c r="BL1044" s="248"/>
      <c r="BM1044" s="248"/>
      <c r="BN1044" s="248"/>
      <c r="BO1044" s="248"/>
      <c r="BP1044" s="248"/>
      <c r="BQ1044" s="248"/>
      <c r="BR1044" s="248"/>
      <c r="BS1044" s="248"/>
      <c r="BT1044" s="248"/>
      <c r="BU1044" s="248"/>
      <c r="BV1044" s="248"/>
      <c r="BW1044" s="248"/>
      <c r="BX1044" s="248"/>
      <c r="BY1044" s="248"/>
      <c r="BZ1044" s="248"/>
      <c r="CA1044" s="248"/>
      <c r="CB1044" s="248"/>
      <c r="CC1044" s="248"/>
    </row>
    <row r="1045" spans="1:81" ht="24.6" customHeight="1" outlineLevel="2">
      <c r="A1045" s="67"/>
      <c r="B1045" s="246" t="s">
        <v>488</v>
      </c>
      <c r="C1045" s="118">
        <v>1</v>
      </c>
      <c r="D1045" s="247" t="s">
        <v>2</v>
      </c>
      <c r="E1045" s="60"/>
      <c r="F1045" s="89"/>
      <c r="G1045" s="60"/>
      <c r="H1045" s="89"/>
      <c r="I1045" s="89"/>
      <c r="J1045" s="356"/>
      <c r="K1045" s="376"/>
      <c r="L1045" s="118" t="s">
        <v>3120</v>
      </c>
      <c r="M1045" s="118" t="s">
        <v>3120</v>
      </c>
      <c r="N1045" s="248"/>
      <c r="O1045" s="235" t="s">
        <v>2742</v>
      </c>
      <c r="P1045" s="248"/>
      <c r="Q1045" s="893"/>
      <c r="R1045" s="891"/>
      <c r="S1045" s="248"/>
      <c r="T1045" s="248"/>
      <c r="U1045" s="248"/>
      <c r="V1045" s="248"/>
      <c r="W1045" s="248"/>
      <c r="X1045" s="248"/>
      <c r="Y1045" s="248"/>
      <c r="Z1045" s="248"/>
      <c r="AA1045" s="248"/>
      <c r="AB1045" s="248"/>
      <c r="AC1045" s="248"/>
      <c r="AD1045" s="248"/>
      <c r="AE1045" s="248"/>
      <c r="AF1045" s="248"/>
      <c r="AG1045" s="248"/>
      <c r="AH1045" s="248"/>
      <c r="AI1045" s="248"/>
      <c r="AJ1045" s="248"/>
      <c r="AK1045" s="248"/>
      <c r="AL1045" s="248"/>
      <c r="AM1045" s="248"/>
      <c r="AN1045" s="248"/>
      <c r="AO1045" s="248"/>
      <c r="AP1045" s="248"/>
      <c r="AQ1045" s="248"/>
      <c r="AR1045" s="248"/>
      <c r="AS1045" s="248"/>
      <c r="AT1045" s="248"/>
      <c r="AU1045" s="248"/>
      <c r="AV1045" s="248"/>
      <c r="AW1045" s="248"/>
      <c r="AX1045" s="248"/>
      <c r="AY1045" s="248"/>
      <c r="AZ1045" s="248"/>
      <c r="BA1045" s="248"/>
      <c r="BB1045" s="248"/>
      <c r="BC1045" s="248"/>
      <c r="BD1045" s="248"/>
      <c r="BE1045" s="248"/>
      <c r="BF1045" s="248"/>
      <c r="BG1045" s="248"/>
      <c r="BH1045" s="248"/>
      <c r="BI1045" s="248"/>
      <c r="BJ1045" s="248"/>
      <c r="BK1045" s="248"/>
      <c r="BL1045" s="248"/>
      <c r="BM1045" s="248"/>
      <c r="BN1045" s="248"/>
      <c r="BO1045" s="248"/>
      <c r="BP1045" s="248"/>
      <c r="BQ1045" s="248"/>
      <c r="BR1045" s="248"/>
      <c r="BS1045" s="248"/>
      <c r="BT1045" s="248"/>
      <c r="BU1045" s="248"/>
      <c r="BV1045" s="248"/>
      <c r="BW1045" s="248"/>
      <c r="BX1045" s="248"/>
      <c r="BY1045" s="248"/>
      <c r="BZ1045" s="248"/>
      <c r="CA1045" s="248"/>
      <c r="CB1045" s="248"/>
      <c r="CC1045" s="248"/>
    </row>
    <row r="1046" spans="1:81" ht="24.6" customHeight="1" outlineLevel="2">
      <c r="A1046" s="67"/>
      <c r="B1046" s="246" t="s">
        <v>498</v>
      </c>
      <c r="C1046" s="118">
        <v>3</v>
      </c>
      <c r="D1046" s="247" t="s">
        <v>2</v>
      </c>
      <c r="E1046" s="60"/>
      <c r="F1046" s="89"/>
      <c r="G1046" s="60"/>
      <c r="H1046" s="89"/>
      <c r="I1046" s="89"/>
      <c r="J1046" s="356"/>
      <c r="K1046" s="376"/>
      <c r="L1046" s="118" t="s">
        <v>3120</v>
      </c>
      <c r="M1046" s="118" t="s">
        <v>3120</v>
      </c>
      <c r="N1046" s="248"/>
      <c r="O1046" s="235" t="s">
        <v>2747</v>
      </c>
      <c r="P1046" s="248"/>
      <c r="Q1046" s="893"/>
      <c r="R1046" s="891"/>
      <c r="S1046" s="248"/>
      <c r="T1046" s="248"/>
      <c r="U1046" s="248"/>
      <c r="V1046" s="248"/>
      <c r="W1046" s="248"/>
      <c r="X1046" s="248"/>
      <c r="Y1046" s="248"/>
      <c r="Z1046" s="248"/>
      <c r="AA1046" s="248"/>
      <c r="AB1046" s="248"/>
      <c r="AC1046" s="248"/>
      <c r="AD1046" s="248"/>
      <c r="AE1046" s="248"/>
      <c r="AF1046" s="248"/>
      <c r="AG1046" s="248"/>
      <c r="AH1046" s="248"/>
      <c r="AI1046" s="248"/>
      <c r="AJ1046" s="248"/>
      <c r="AK1046" s="248"/>
      <c r="AL1046" s="248"/>
      <c r="AM1046" s="248"/>
      <c r="AN1046" s="248"/>
      <c r="AO1046" s="248"/>
      <c r="AP1046" s="248"/>
      <c r="AQ1046" s="248"/>
      <c r="AR1046" s="248"/>
      <c r="AS1046" s="248"/>
      <c r="AT1046" s="248"/>
      <c r="AU1046" s="248"/>
      <c r="AV1046" s="248"/>
      <c r="AW1046" s="248"/>
      <c r="AX1046" s="248"/>
      <c r="AY1046" s="248"/>
      <c r="AZ1046" s="248"/>
      <c r="BA1046" s="248"/>
      <c r="BB1046" s="248"/>
      <c r="BC1046" s="248"/>
      <c r="BD1046" s="248"/>
      <c r="BE1046" s="248"/>
      <c r="BF1046" s="248"/>
      <c r="BG1046" s="248"/>
      <c r="BH1046" s="248"/>
      <c r="BI1046" s="248"/>
      <c r="BJ1046" s="248"/>
      <c r="BK1046" s="248"/>
      <c r="BL1046" s="248"/>
      <c r="BM1046" s="248"/>
      <c r="BN1046" s="248"/>
      <c r="BO1046" s="248"/>
      <c r="BP1046" s="248"/>
      <c r="BQ1046" s="248"/>
      <c r="BR1046" s="248"/>
      <c r="BS1046" s="248"/>
      <c r="BT1046" s="248"/>
      <c r="BU1046" s="248"/>
      <c r="BV1046" s="248"/>
      <c r="BW1046" s="248"/>
      <c r="BX1046" s="248"/>
      <c r="BY1046" s="248"/>
      <c r="BZ1046" s="248"/>
      <c r="CA1046" s="248"/>
      <c r="CB1046" s="248"/>
      <c r="CC1046" s="248"/>
    </row>
    <row r="1047" spans="1:81" ht="24.6" customHeight="1" outlineLevel="2">
      <c r="A1047" s="67"/>
      <c r="B1047" s="249" t="s">
        <v>490</v>
      </c>
      <c r="C1047" s="118">
        <v>1</v>
      </c>
      <c r="D1047" s="247" t="s">
        <v>2</v>
      </c>
      <c r="E1047" s="60"/>
      <c r="F1047" s="89"/>
      <c r="G1047" s="60"/>
      <c r="H1047" s="89"/>
      <c r="I1047" s="89"/>
      <c r="J1047" s="356"/>
      <c r="K1047" s="376"/>
      <c r="L1047" s="118" t="s">
        <v>3120</v>
      </c>
      <c r="M1047" s="118" t="s">
        <v>3120</v>
      </c>
      <c r="N1047" s="248"/>
      <c r="O1047" s="235" t="s">
        <v>2748</v>
      </c>
      <c r="P1047" s="248"/>
      <c r="Q1047" s="893"/>
      <c r="R1047" s="891"/>
      <c r="S1047" s="248"/>
      <c r="T1047" s="248"/>
      <c r="U1047" s="248"/>
      <c r="V1047" s="248"/>
      <c r="W1047" s="248"/>
      <c r="X1047" s="248"/>
      <c r="Y1047" s="248"/>
      <c r="Z1047" s="248"/>
      <c r="AA1047" s="248"/>
      <c r="AB1047" s="248"/>
      <c r="AC1047" s="248"/>
      <c r="AD1047" s="248"/>
      <c r="AE1047" s="248"/>
      <c r="AF1047" s="248"/>
      <c r="AG1047" s="248"/>
      <c r="AH1047" s="248"/>
      <c r="AI1047" s="248"/>
      <c r="AJ1047" s="248"/>
      <c r="AK1047" s="248"/>
      <c r="AL1047" s="248"/>
      <c r="AM1047" s="248"/>
      <c r="AN1047" s="248"/>
      <c r="AO1047" s="248"/>
      <c r="AP1047" s="248"/>
      <c r="AQ1047" s="248"/>
      <c r="AR1047" s="248"/>
      <c r="AS1047" s="248"/>
      <c r="AT1047" s="248"/>
      <c r="AU1047" s="248"/>
      <c r="AV1047" s="248"/>
      <c r="AW1047" s="248"/>
      <c r="AX1047" s="248"/>
      <c r="AY1047" s="248"/>
      <c r="AZ1047" s="248"/>
      <c r="BA1047" s="248"/>
      <c r="BB1047" s="248"/>
      <c r="BC1047" s="248"/>
      <c r="BD1047" s="248"/>
      <c r="BE1047" s="248"/>
      <c r="BF1047" s="248"/>
      <c r="BG1047" s="248"/>
      <c r="BH1047" s="248"/>
      <c r="BI1047" s="248"/>
      <c r="BJ1047" s="248"/>
      <c r="BK1047" s="248"/>
      <c r="BL1047" s="248"/>
      <c r="BM1047" s="248"/>
      <c r="BN1047" s="248"/>
      <c r="BO1047" s="248"/>
      <c r="BP1047" s="248"/>
      <c r="BQ1047" s="248"/>
      <c r="BR1047" s="248"/>
      <c r="BS1047" s="248"/>
      <c r="BT1047" s="248"/>
      <c r="BU1047" s="248"/>
      <c r="BV1047" s="248"/>
      <c r="BW1047" s="248"/>
      <c r="BX1047" s="248"/>
      <c r="BY1047" s="248"/>
      <c r="BZ1047" s="248"/>
      <c r="CA1047" s="248"/>
      <c r="CB1047" s="248"/>
      <c r="CC1047" s="248"/>
    </row>
    <row r="1048" spans="1:81" ht="24.6" customHeight="1" outlineLevel="2">
      <c r="A1048" s="67"/>
      <c r="B1048" s="68" t="s">
        <v>81</v>
      </c>
      <c r="C1048" s="58"/>
      <c r="D1048" s="72"/>
      <c r="E1048" s="319"/>
      <c r="F1048" s="92"/>
      <c r="G1048" s="318"/>
      <c r="H1048" s="71"/>
      <c r="I1048" s="71"/>
      <c r="J1048" s="222"/>
      <c r="L1048" s="148"/>
      <c r="M1048" s="149"/>
      <c r="O1048" s="235"/>
      <c r="Q1048" s="893"/>
      <c r="R1048" s="891"/>
    </row>
    <row r="1049" spans="1:81" ht="24.6" customHeight="1" outlineLevel="2">
      <c r="A1049" s="67"/>
      <c r="B1049" s="68" t="s">
        <v>83</v>
      </c>
      <c r="C1049" s="118">
        <v>1036.3500000000001</v>
      </c>
      <c r="D1049" s="72" t="s">
        <v>14</v>
      </c>
      <c r="E1049" s="60"/>
      <c r="F1049" s="89"/>
      <c r="G1049" s="60"/>
      <c r="H1049" s="89"/>
      <c r="I1049" s="89"/>
      <c r="J1049" s="356"/>
      <c r="K1049" s="376"/>
      <c r="L1049" s="118" t="s">
        <v>3120</v>
      </c>
      <c r="M1049" s="118" t="s">
        <v>3120</v>
      </c>
      <c r="O1049" s="235" t="s">
        <v>2745</v>
      </c>
      <c r="Q1049" s="893"/>
      <c r="R1049" s="891"/>
    </row>
    <row r="1050" spans="1:81" ht="24.6" customHeight="1" outlineLevel="2">
      <c r="A1050" s="67"/>
      <c r="B1050" s="68" t="s">
        <v>1707</v>
      </c>
      <c r="C1050" s="118">
        <v>1</v>
      </c>
      <c r="D1050" s="72" t="s">
        <v>1627</v>
      </c>
      <c r="E1050" s="319"/>
      <c r="F1050" s="89"/>
      <c r="G1050" s="319"/>
      <c r="H1050" s="89"/>
      <c r="I1050" s="66"/>
      <c r="J1050" s="222"/>
      <c r="L1050" s="90" t="s">
        <v>3081</v>
      </c>
      <c r="M1050" s="90" t="s">
        <v>3082</v>
      </c>
      <c r="O1050" s="235"/>
      <c r="Q1050" s="893"/>
      <c r="R1050" s="891"/>
    </row>
    <row r="1051" spans="1:81" ht="24.6" customHeight="1" outlineLevel="2">
      <c r="A1051" s="67"/>
      <c r="B1051" s="68" t="s">
        <v>80</v>
      </c>
      <c r="C1051" s="58"/>
      <c r="D1051" s="72"/>
      <c r="E1051" s="319"/>
      <c r="F1051" s="66"/>
      <c r="G1051" s="319"/>
      <c r="H1051" s="66"/>
      <c r="I1051" s="66"/>
      <c r="J1051" s="250"/>
      <c r="L1051" s="90"/>
      <c r="M1051" s="213"/>
      <c r="O1051" s="235"/>
      <c r="Q1051" s="893"/>
      <c r="R1051" s="891"/>
    </row>
    <row r="1052" spans="1:81" ht="24.6" customHeight="1" outlineLevel="2">
      <c r="A1052" s="67"/>
      <c r="B1052" s="73" t="s">
        <v>366</v>
      </c>
      <c r="C1052" s="118">
        <v>1036.3500000000001</v>
      </c>
      <c r="D1052" s="72" t="s">
        <v>14</v>
      </c>
      <c r="E1052" s="60"/>
      <c r="F1052" s="89"/>
      <c r="G1052" s="60"/>
      <c r="H1052" s="89"/>
      <c r="I1052" s="89"/>
      <c r="J1052" s="356"/>
      <c r="K1052" s="376"/>
      <c r="L1052" s="118" t="s">
        <v>3120</v>
      </c>
      <c r="M1052" s="118" t="e">
        <f>VLOOKUP($O1052,#REF!,7,FALSE)</f>
        <v>#REF!</v>
      </c>
      <c r="O1052" s="235" t="s">
        <v>2649</v>
      </c>
      <c r="Q1052" s="893"/>
      <c r="R1052" s="891"/>
    </row>
    <row r="1053" spans="1:81" ht="24.6" customHeight="1" outlineLevel="2">
      <c r="A1053" s="67"/>
      <c r="B1053" s="68" t="s">
        <v>1708</v>
      </c>
      <c r="C1053" s="118">
        <v>1</v>
      </c>
      <c r="D1053" s="72" t="s">
        <v>1627</v>
      </c>
      <c r="E1053" s="319"/>
      <c r="F1053" s="89"/>
      <c r="G1053" s="319"/>
      <c r="H1053" s="89"/>
      <c r="I1053" s="66"/>
      <c r="J1053" s="222"/>
      <c r="L1053" s="90" t="s">
        <v>3081</v>
      </c>
      <c r="M1053" s="90" t="s">
        <v>3082</v>
      </c>
      <c r="O1053" s="235"/>
      <c r="Q1053" s="893"/>
      <c r="R1053" s="891"/>
    </row>
    <row r="1054" spans="1:81" ht="24.6" customHeight="1" outlineLevel="1">
      <c r="A1054" s="608"/>
      <c r="B1054" s="609" t="s">
        <v>207</v>
      </c>
      <c r="C1054" s="544"/>
      <c r="D1054" s="610"/>
      <c r="E1054" s="611"/>
      <c r="F1054" s="612"/>
      <c r="G1054" s="611"/>
      <c r="H1054" s="612"/>
      <c r="I1054" s="612"/>
      <c r="J1054" s="613"/>
      <c r="K1054" s="357"/>
      <c r="L1054" s="614"/>
      <c r="M1054" s="615"/>
      <c r="N1054" s="357"/>
      <c r="O1054" s="616"/>
      <c r="P1054" s="357"/>
      <c r="Q1054" s="893"/>
      <c r="R1054" s="891"/>
      <c r="S1054" s="357"/>
      <c r="T1054" s="357"/>
      <c r="U1054" s="357"/>
      <c r="V1054" s="357"/>
      <c r="W1054" s="357"/>
      <c r="X1054" s="357"/>
      <c r="Y1054" s="357"/>
      <c r="Z1054" s="357"/>
      <c r="AA1054" s="357"/>
      <c r="AB1054" s="357"/>
      <c r="AC1054" s="357"/>
      <c r="AD1054" s="357"/>
      <c r="AE1054" s="357"/>
      <c r="AF1054" s="357"/>
      <c r="AG1054" s="357"/>
      <c r="AH1054" s="357"/>
      <c r="AI1054" s="357"/>
      <c r="AJ1054" s="357"/>
      <c r="AK1054" s="357"/>
      <c r="AL1054" s="357"/>
      <c r="AM1054" s="357"/>
      <c r="AN1054" s="357"/>
      <c r="AO1054" s="357"/>
      <c r="AP1054" s="357"/>
      <c r="AQ1054" s="357"/>
      <c r="AR1054" s="357"/>
      <c r="AS1054" s="357"/>
      <c r="AT1054" s="357"/>
      <c r="AU1054" s="357"/>
      <c r="AV1054" s="357"/>
      <c r="AW1054" s="357"/>
      <c r="AX1054" s="357"/>
      <c r="AY1054" s="357"/>
      <c r="AZ1054" s="357"/>
      <c r="BA1054" s="357"/>
      <c r="BB1054" s="357"/>
      <c r="BC1054" s="357"/>
      <c r="BD1054" s="357"/>
      <c r="BE1054" s="357"/>
      <c r="BF1054" s="357"/>
      <c r="BG1054" s="357"/>
      <c r="BH1054" s="357"/>
      <c r="BI1054" s="357"/>
      <c r="BJ1054" s="357"/>
      <c r="BK1054" s="357"/>
      <c r="BL1054" s="357"/>
      <c r="BM1054" s="357"/>
      <c r="BN1054" s="357"/>
      <c r="BO1054" s="357"/>
      <c r="BP1054" s="357"/>
      <c r="BQ1054" s="357"/>
      <c r="BR1054" s="357"/>
      <c r="BS1054" s="357"/>
      <c r="BT1054" s="357"/>
      <c r="BU1054" s="357"/>
      <c r="BV1054" s="357"/>
      <c r="BW1054" s="357"/>
      <c r="BX1054" s="357"/>
      <c r="BY1054" s="357"/>
      <c r="BZ1054" s="357"/>
      <c r="CA1054" s="357"/>
      <c r="CB1054" s="357"/>
      <c r="CC1054" s="357"/>
    </row>
    <row r="1055" spans="1:81" ht="24.6" customHeight="1" outlineLevel="1">
      <c r="A1055" s="227">
        <v>10.5</v>
      </c>
      <c r="B1055" s="228" t="s">
        <v>492</v>
      </c>
      <c r="C1055" s="127"/>
      <c r="D1055" s="245"/>
      <c r="E1055" s="320"/>
      <c r="F1055" s="125"/>
      <c r="G1055" s="317"/>
      <c r="H1055" s="125"/>
      <c r="I1055" s="125"/>
      <c r="J1055" s="218"/>
      <c r="L1055" s="124"/>
      <c r="M1055" s="226"/>
      <c r="O1055" s="206"/>
      <c r="Q1055" s="893"/>
      <c r="R1055" s="891"/>
    </row>
    <row r="1056" spans="1:81" ht="24.6" customHeight="1" outlineLevel="2">
      <c r="A1056" s="67"/>
      <c r="B1056" s="68" t="s">
        <v>499</v>
      </c>
      <c r="C1056" s="58"/>
      <c r="D1056" s="72"/>
      <c r="E1056" s="319"/>
      <c r="F1056" s="71"/>
      <c r="G1056" s="318"/>
      <c r="H1056" s="71"/>
      <c r="I1056" s="71"/>
      <c r="J1056" s="222"/>
      <c r="L1056" s="148"/>
      <c r="M1056" s="149"/>
      <c r="O1056" s="204"/>
      <c r="Q1056" s="893"/>
      <c r="R1056" s="891"/>
    </row>
    <row r="1057" spans="1:81" ht="24.6" customHeight="1" outlineLevel="2">
      <c r="A1057" s="67"/>
      <c r="B1057" s="68" t="s">
        <v>82</v>
      </c>
      <c r="C1057" s="118">
        <v>12</v>
      </c>
      <c r="D1057" s="72" t="s">
        <v>2</v>
      </c>
      <c r="E1057" s="60"/>
      <c r="F1057" s="89"/>
      <c r="G1057" s="60"/>
      <c r="H1057" s="89"/>
      <c r="I1057" s="89"/>
      <c r="J1057" s="356"/>
      <c r="K1057" s="376"/>
      <c r="L1057" s="118" t="s">
        <v>3120</v>
      </c>
      <c r="M1057" s="118" t="e">
        <f>VLOOKUP($O1057,#REF!,7,FALSE)</f>
        <v>#REF!</v>
      </c>
      <c r="N1057" s="357"/>
      <c r="O1057" s="205" t="s">
        <v>2741</v>
      </c>
      <c r="P1057" s="357"/>
      <c r="Q1057" s="893"/>
      <c r="R1057" s="891"/>
      <c r="S1057" s="357"/>
      <c r="T1057" s="357"/>
      <c r="U1057" s="357"/>
      <c r="V1057" s="357"/>
      <c r="W1057" s="357"/>
      <c r="X1057" s="357"/>
      <c r="Y1057" s="357"/>
      <c r="Z1057" s="357"/>
      <c r="AA1057" s="357"/>
      <c r="AB1057" s="357"/>
      <c r="AC1057" s="357"/>
      <c r="AD1057" s="357"/>
      <c r="AE1057" s="357"/>
      <c r="AF1057" s="357"/>
      <c r="AG1057" s="357"/>
      <c r="AH1057" s="357"/>
      <c r="AI1057" s="357"/>
      <c r="AJ1057" s="357"/>
      <c r="AK1057" s="357"/>
      <c r="AL1057" s="357"/>
      <c r="AM1057" s="357"/>
      <c r="AN1057" s="357"/>
      <c r="AO1057" s="357"/>
      <c r="AP1057" s="357"/>
      <c r="AQ1057" s="357"/>
      <c r="AR1057" s="357"/>
      <c r="AS1057" s="357"/>
      <c r="AT1057" s="357"/>
      <c r="AU1057" s="357"/>
      <c r="AV1057" s="357"/>
      <c r="AW1057" s="357"/>
      <c r="AX1057" s="357"/>
      <c r="AY1057" s="357"/>
      <c r="AZ1057" s="357"/>
      <c r="BA1057" s="357"/>
      <c r="BB1057" s="357"/>
      <c r="BC1057" s="357"/>
      <c r="BD1057" s="357"/>
      <c r="BE1057" s="357"/>
      <c r="BF1057" s="357"/>
      <c r="BG1057" s="357"/>
      <c r="BH1057" s="357"/>
      <c r="BI1057" s="357"/>
      <c r="BJ1057" s="357"/>
      <c r="BK1057" s="357"/>
      <c r="BL1057" s="357"/>
      <c r="BM1057" s="357"/>
      <c r="BN1057" s="357"/>
      <c r="BO1057" s="357"/>
      <c r="BP1057" s="357"/>
      <c r="BQ1057" s="357"/>
      <c r="BR1057" s="357"/>
      <c r="BS1057" s="357"/>
      <c r="BT1057" s="357"/>
      <c r="BU1057" s="357"/>
      <c r="BV1057" s="357"/>
      <c r="BW1057" s="357"/>
      <c r="BX1057" s="357"/>
      <c r="BY1057" s="357"/>
      <c r="BZ1057" s="357"/>
      <c r="CA1057" s="357"/>
      <c r="CB1057" s="357"/>
      <c r="CC1057" s="357"/>
    </row>
    <row r="1058" spans="1:81" ht="24.6" customHeight="1" outlineLevel="2">
      <c r="A1058" s="67"/>
      <c r="B1058" s="246" t="s">
        <v>488</v>
      </c>
      <c r="C1058" s="118">
        <v>1</v>
      </c>
      <c r="D1058" s="247" t="s">
        <v>2</v>
      </c>
      <c r="E1058" s="60"/>
      <c r="F1058" s="89"/>
      <c r="G1058" s="60"/>
      <c r="H1058" s="89"/>
      <c r="I1058" s="89"/>
      <c r="J1058" s="356"/>
      <c r="K1058" s="376"/>
      <c r="L1058" s="118" t="s">
        <v>3120</v>
      </c>
      <c r="M1058" s="118" t="s">
        <v>3120</v>
      </c>
      <c r="N1058" s="248"/>
      <c r="O1058" s="205" t="s">
        <v>2742</v>
      </c>
      <c r="P1058" s="248"/>
      <c r="Q1058" s="893"/>
      <c r="R1058" s="891"/>
      <c r="S1058" s="248"/>
      <c r="T1058" s="248"/>
      <c r="U1058" s="248"/>
      <c r="V1058" s="248"/>
      <c r="W1058" s="248"/>
      <c r="X1058" s="248"/>
      <c r="Y1058" s="248"/>
      <c r="Z1058" s="248"/>
      <c r="AA1058" s="248"/>
      <c r="AB1058" s="248"/>
      <c r="AC1058" s="248"/>
      <c r="AD1058" s="248"/>
      <c r="AE1058" s="248"/>
      <c r="AF1058" s="248"/>
      <c r="AG1058" s="248"/>
      <c r="AH1058" s="248"/>
      <c r="AI1058" s="248"/>
      <c r="AJ1058" s="248"/>
      <c r="AK1058" s="248"/>
      <c r="AL1058" s="248"/>
      <c r="AM1058" s="248"/>
      <c r="AN1058" s="248"/>
      <c r="AO1058" s="248"/>
      <c r="AP1058" s="248"/>
      <c r="AQ1058" s="248"/>
      <c r="AR1058" s="248"/>
      <c r="AS1058" s="248"/>
      <c r="AT1058" s="248"/>
      <c r="AU1058" s="248"/>
      <c r="AV1058" s="248"/>
      <c r="AW1058" s="248"/>
      <c r="AX1058" s="248"/>
      <c r="AY1058" s="248"/>
      <c r="AZ1058" s="248"/>
      <c r="BA1058" s="248"/>
      <c r="BB1058" s="248"/>
      <c r="BC1058" s="248"/>
      <c r="BD1058" s="248"/>
      <c r="BE1058" s="248"/>
      <c r="BF1058" s="248"/>
      <c r="BG1058" s="248"/>
      <c r="BH1058" s="248"/>
      <c r="BI1058" s="248"/>
      <c r="BJ1058" s="248"/>
      <c r="BK1058" s="248"/>
      <c r="BL1058" s="248"/>
      <c r="BM1058" s="248"/>
      <c r="BN1058" s="248"/>
      <c r="BO1058" s="248"/>
      <c r="BP1058" s="248"/>
      <c r="BQ1058" s="248"/>
      <c r="BR1058" s="248"/>
      <c r="BS1058" s="248"/>
      <c r="BT1058" s="248"/>
      <c r="BU1058" s="248"/>
      <c r="BV1058" s="248"/>
      <c r="BW1058" s="248"/>
      <c r="BX1058" s="248"/>
      <c r="BY1058" s="248"/>
      <c r="BZ1058" s="248"/>
      <c r="CA1058" s="248"/>
      <c r="CB1058" s="248"/>
      <c r="CC1058" s="248"/>
    </row>
    <row r="1059" spans="1:81" ht="24.6" customHeight="1" outlineLevel="2">
      <c r="A1059" s="67"/>
      <c r="B1059" s="246" t="s">
        <v>498</v>
      </c>
      <c r="C1059" s="118">
        <v>3</v>
      </c>
      <c r="D1059" s="247" t="s">
        <v>2</v>
      </c>
      <c r="E1059" s="60"/>
      <c r="F1059" s="89"/>
      <c r="G1059" s="60"/>
      <c r="H1059" s="89"/>
      <c r="I1059" s="89"/>
      <c r="J1059" s="356"/>
      <c r="K1059" s="376"/>
      <c r="L1059" s="118" t="s">
        <v>3120</v>
      </c>
      <c r="M1059" s="118" t="s">
        <v>3120</v>
      </c>
      <c r="N1059" s="248"/>
      <c r="O1059" s="205" t="s">
        <v>2747</v>
      </c>
      <c r="P1059" s="248"/>
      <c r="Q1059" s="893"/>
      <c r="R1059" s="891"/>
      <c r="S1059" s="248"/>
      <c r="T1059" s="248"/>
      <c r="U1059" s="248"/>
      <c r="V1059" s="248"/>
      <c r="W1059" s="248"/>
      <c r="X1059" s="248"/>
      <c r="Y1059" s="248"/>
      <c r="Z1059" s="248"/>
      <c r="AA1059" s="248"/>
      <c r="AB1059" s="248"/>
      <c r="AC1059" s="248"/>
      <c r="AD1059" s="248"/>
      <c r="AE1059" s="248"/>
      <c r="AF1059" s="248"/>
      <c r="AG1059" s="248"/>
      <c r="AH1059" s="248"/>
      <c r="AI1059" s="248"/>
      <c r="AJ1059" s="248"/>
      <c r="AK1059" s="248"/>
      <c r="AL1059" s="248"/>
      <c r="AM1059" s="248"/>
      <c r="AN1059" s="248"/>
      <c r="AO1059" s="248"/>
      <c r="AP1059" s="248"/>
      <c r="AQ1059" s="248"/>
      <c r="AR1059" s="248"/>
      <c r="AS1059" s="248"/>
      <c r="AT1059" s="248"/>
      <c r="AU1059" s="248"/>
      <c r="AV1059" s="248"/>
      <c r="AW1059" s="248"/>
      <c r="AX1059" s="248"/>
      <c r="AY1059" s="248"/>
      <c r="AZ1059" s="248"/>
      <c r="BA1059" s="248"/>
      <c r="BB1059" s="248"/>
      <c r="BC1059" s="248"/>
      <c r="BD1059" s="248"/>
      <c r="BE1059" s="248"/>
      <c r="BF1059" s="248"/>
      <c r="BG1059" s="248"/>
      <c r="BH1059" s="248"/>
      <c r="BI1059" s="248"/>
      <c r="BJ1059" s="248"/>
      <c r="BK1059" s="248"/>
      <c r="BL1059" s="248"/>
      <c r="BM1059" s="248"/>
      <c r="BN1059" s="248"/>
      <c r="BO1059" s="248"/>
      <c r="BP1059" s="248"/>
      <c r="BQ1059" s="248"/>
      <c r="BR1059" s="248"/>
      <c r="BS1059" s="248"/>
      <c r="BT1059" s="248"/>
      <c r="BU1059" s="248"/>
      <c r="BV1059" s="248"/>
      <c r="BW1059" s="248"/>
      <c r="BX1059" s="248"/>
      <c r="BY1059" s="248"/>
      <c r="BZ1059" s="248"/>
      <c r="CA1059" s="248"/>
      <c r="CB1059" s="248"/>
      <c r="CC1059" s="248"/>
    </row>
    <row r="1060" spans="1:81" ht="24.6" customHeight="1" outlineLevel="2">
      <c r="A1060" s="67"/>
      <c r="B1060" s="249" t="s">
        <v>490</v>
      </c>
      <c r="C1060" s="118">
        <v>1</v>
      </c>
      <c r="D1060" s="247" t="s">
        <v>2</v>
      </c>
      <c r="E1060" s="60"/>
      <c r="F1060" s="89"/>
      <c r="G1060" s="60"/>
      <c r="H1060" s="89"/>
      <c r="I1060" s="89"/>
      <c r="J1060" s="356"/>
      <c r="K1060" s="376"/>
      <c r="L1060" s="118" t="s">
        <v>3120</v>
      </c>
      <c r="M1060" s="118" t="s">
        <v>3120</v>
      </c>
      <c r="N1060" s="248"/>
      <c r="O1060" s="205" t="s">
        <v>2749</v>
      </c>
      <c r="P1060" s="248"/>
      <c r="Q1060" s="893"/>
      <c r="R1060" s="891"/>
      <c r="S1060" s="248"/>
      <c r="T1060" s="248"/>
      <c r="U1060" s="248"/>
      <c r="V1060" s="248"/>
      <c r="W1060" s="248"/>
      <c r="X1060" s="248"/>
      <c r="Y1060" s="248"/>
      <c r="Z1060" s="248"/>
      <c r="AA1060" s="248"/>
      <c r="AB1060" s="248"/>
      <c r="AC1060" s="248"/>
      <c r="AD1060" s="248"/>
      <c r="AE1060" s="248"/>
      <c r="AF1060" s="248"/>
      <c r="AG1060" s="248"/>
      <c r="AH1060" s="248"/>
      <c r="AI1060" s="248"/>
      <c r="AJ1060" s="248"/>
      <c r="AK1060" s="248"/>
      <c r="AL1060" s="248"/>
      <c r="AM1060" s="248"/>
      <c r="AN1060" s="248"/>
      <c r="AO1060" s="248"/>
      <c r="AP1060" s="248"/>
      <c r="AQ1060" s="248"/>
      <c r="AR1060" s="248"/>
      <c r="AS1060" s="248"/>
      <c r="AT1060" s="248"/>
      <c r="AU1060" s="248"/>
      <c r="AV1060" s="248"/>
      <c r="AW1060" s="248"/>
      <c r="AX1060" s="248"/>
      <c r="AY1060" s="248"/>
      <c r="AZ1060" s="248"/>
      <c r="BA1060" s="248"/>
      <c r="BB1060" s="248"/>
      <c r="BC1060" s="248"/>
      <c r="BD1060" s="248"/>
      <c r="BE1060" s="248"/>
      <c r="BF1060" s="248"/>
      <c r="BG1060" s="248"/>
      <c r="BH1060" s="248"/>
      <c r="BI1060" s="248"/>
      <c r="BJ1060" s="248"/>
      <c r="BK1060" s="248"/>
      <c r="BL1060" s="248"/>
      <c r="BM1060" s="248"/>
      <c r="BN1060" s="248"/>
      <c r="BO1060" s="248"/>
      <c r="BP1060" s="248"/>
      <c r="BQ1060" s="248"/>
      <c r="BR1060" s="248"/>
      <c r="BS1060" s="248"/>
      <c r="BT1060" s="248"/>
      <c r="BU1060" s="248"/>
      <c r="BV1060" s="248"/>
      <c r="BW1060" s="248"/>
      <c r="BX1060" s="248"/>
      <c r="BY1060" s="248"/>
      <c r="BZ1060" s="248"/>
      <c r="CA1060" s="248"/>
      <c r="CB1060" s="248"/>
      <c r="CC1060" s="248"/>
    </row>
    <row r="1061" spans="1:81" ht="24.6" customHeight="1" outlineLevel="2">
      <c r="A1061" s="67"/>
      <c r="B1061" s="68" t="s">
        <v>81</v>
      </c>
      <c r="C1061" s="58"/>
      <c r="D1061" s="72"/>
      <c r="E1061" s="319"/>
      <c r="F1061" s="92"/>
      <c r="G1061" s="318"/>
      <c r="H1061" s="71"/>
      <c r="I1061" s="71"/>
      <c r="J1061" s="222"/>
      <c r="L1061" s="148"/>
      <c r="M1061" s="149"/>
      <c r="O1061" s="204"/>
      <c r="Q1061" s="893"/>
      <c r="R1061" s="891"/>
    </row>
    <row r="1062" spans="1:81" ht="24.6" customHeight="1" outlineLevel="2">
      <c r="A1062" s="67"/>
      <c r="B1062" s="68" t="s">
        <v>83</v>
      </c>
      <c r="C1062" s="118">
        <v>1096.2</v>
      </c>
      <c r="D1062" s="72" t="s">
        <v>14</v>
      </c>
      <c r="E1062" s="60"/>
      <c r="F1062" s="89"/>
      <c r="G1062" s="60"/>
      <c r="H1062" s="89"/>
      <c r="I1062" s="89"/>
      <c r="J1062" s="356"/>
      <c r="K1062" s="376"/>
      <c r="L1062" s="118" t="s">
        <v>3120</v>
      </c>
      <c r="M1062" s="118" t="s">
        <v>3120</v>
      </c>
      <c r="O1062" s="204" t="s">
        <v>2745</v>
      </c>
      <c r="Q1062" s="893"/>
      <c r="R1062" s="891"/>
    </row>
    <row r="1063" spans="1:81" ht="24.6" customHeight="1" outlineLevel="2">
      <c r="A1063" s="67"/>
      <c r="B1063" s="68" t="s">
        <v>1707</v>
      </c>
      <c r="C1063" s="118">
        <v>1</v>
      </c>
      <c r="D1063" s="72" t="s">
        <v>1627</v>
      </c>
      <c r="E1063" s="319"/>
      <c r="F1063" s="89"/>
      <c r="G1063" s="319"/>
      <c r="H1063" s="89"/>
      <c r="I1063" s="66"/>
      <c r="J1063" s="222"/>
      <c r="L1063" s="90" t="s">
        <v>3081</v>
      </c>
      <c r="M1063" s="90" t="s">
        <v>3082</v>
      </c>
      <c r="O1063" s="205"/>
      <c r="Q1063" s="893"/>
      <c r="R1063" s="891"/>
    </row>
    <row r="1064" spans="1:81" ht="24.6" customHeight="1" outlineLevel="2">
      <c r="A1064" s="67"/>
      <c r="B1064" s="68" t="s">
        <v>80</v>
      </c>
      <c r="C1064" s="58"/>
      <c r="D1064" s="72"/>
      <c r="E1064" s="319"/>
      <c r="F1064" s="66"/>
      <c r="G1064" s="319"/>
      <c r="H1064" s="66"/>
      <c r="I1064" s="66"/>
      <c r="J1064" s="250"/>
      <c r="L1064" s="90"/>
      <c r="M1064" s="213"/>
      <c r="O1064" s="205"/>
      <c r="Q1064" s="893"/>
      <c r="R1064" s="891"/>
    </row>
    <row r="1065" spans="1:81" ht="24.6" customHeight="1" outlineLevel="2">
      <c r="A1065" s="67"/>
      <c r="B1065" s="73" t="s">
        <v>366</v>
      </c>
      <c r="C1065" s="118">
        <v>1096.2</v>
      </c>
      <c r="D1065" s="72" t="s">
        <v>14</v>
      </c>
      <c r="E1065" s="60"/>
      <c r="F1065" s="89"/>
      <c r="G1065" s="60"/>
      <c r="H1065" s="89"/>
      <c r="I1065" s="89"/>
      <c r="J1065" s="356"/>
      <c r="K1065" s="376"/>
      <c r="L1065" s="118" t="s">
        <v>3120</v>
      </c>
      <c r="M1065" s="118" t="e">
        <f>VLOOKUP($O1065,#REF!,7,FALSE)</f>
        <v>#REF!</v>
      </c>
      <c r="O1065" s="205" t="s">
        <v>2649</v>
      </c>
      <c r="Q1065" s="893"/>
      <c r="R1065" s="891"/>
    </row>
    <row r="1066" spans="1:81" ht="24.6" customHeight="1" outlineLevel="2">
      <c r="A1066" s="67"/>
      <c r="B1066" s="68" t="s">
        <v>1708</v>
      </c>
      <c r="C1066" s="118">
        <v>1</v>
      </c>
      <c r="D1066" s="72" t="s">
        <v>1627</v>
      </c>
      <c r="E1066" s="319"/>
      <c r="F1066" s="89"/>
      <c r="G1066" s="319"/>
      <c r="H1066" s="89"/>
      <c r="I1066" s="66"/>
      <c r="J1066" s="222"/>
      <c r="L1066" s="90" t="s">
        <v>3081</v>
      </c>
      <c r="M1066" s="90" t="s">
        <v>3082</v>
      </c>
      <c r="O1066" s="205"/>
      <c r="Q1066" s="893"/>
      <c r="R1066" s="891"/>
    </row>
    <row r="1067" spans="1:81" ht="24.6" customHeight="1" outlineLevel="1">
      <c r="A1067" s="608"/>
      <c r="B1067" s="609" t="s">
        <v>209</v>
      </c>
      <c r="C1067" s="544"/>
      <c r="D1067" s="610"/>
      <c r="E1067" s="611"/>
      <c r="F1067" s="612"/>
      <c r="G1067" s="611"/>
      <c r="H1067" s="612"/>
      <c r="I1067" s="612"/>
      <c r="J1067" s="613"/>
      <c r="K1067" s="357"/>
      <c r="L1067" s="614"/>
      <c r="M1067" s="615"/>
      <c r="N1067" s="357"/>
      <c r="O1067" s="616"/>
      <c r="P1067" s="357"/>
      <c r="Q1067" s="893"/>
      <c r="R1067" s="891"/>
      <c r="S1067" s="357"/>
      <c r="T1067" s="357"/>
      <c r="U1067" s="357"/>
      <c r="V1067" s="357"/>
      <c r="W1067" s="357"/>
      <c r="X1067" s="357"/>
      <c r="Y1067" s="357"/>
      <c r="Z1067" s="357"/>
      <c r="AA1067" s="357"/>
      <c r="AB1067" s="357"/>
      <c r="AC1067" s="357"/>
      <c r="AD1067" s="357"/>
      <c r="AE1067" s="357"/>
      <c r="AF1067" s="357"/>
      <c r="AG1067" s="357"/>
      <c r="AH1067" s="357"/>
      <c r="AI1067" s="357"/>
      <c r="AJ1067" s="357"/>
      <c r="AK1067" s="357"/>
      <c r="AL1067" s="357"/>
      <c r="AM1067" s="357"/>
      <c r="AN1067" s="357"/>
      <c r="AO1067" s="357"/>
      <c r="AP1067" s="357"/>
      <c r="AQ1067" s="357"/>
      <c r="AR1067" s="357"/>
      <c r="AS1067" s="357"/>
      <c r="AT1067" s="357"/>
      <c r="AU1067" s="357"/>
      <c r="AV1067" s="357"/>
      <c r="AW1067" s="357"/>
      <c r="AX1067" s="357"/>
      <c r="AY1067" s="357"/>
      <c r="AZ1067" s="357"/>
      <c r="BA1067" s="357"/>
      <c r="BB1067" s="357"/>
      <c r="BC1067" s="357"/>
      <c r="BD1067" s="357"/>
      <c r="BE1067" s="357"/>
      <c r="BF1067" s="357"/>
      <c r="BG1067" s="357"/>
      <c r="BH1067" s="357"/>
      <c r="BI1067" s="357"/>
      <c r="BJ1067" s="357"/>
      <c r="BK1067" s="357"/>
      <c r="BL1067" s="357"/>
      <c r="BM1067" s="357"/>
      <c r="BN1067" s="357"/>
      <c r="BO1067" s="357"/>
      <c r="BP1067" s="357"/>
      <c r="BQ1067" s="357"/>
      <c r="BR1067" s="357"/>
      <c r="BS1067" s="357"/>
      <c r="BT1067" s="357"/>
      <c r="BU1067" s="357"/>
      <c r="BV1067" s="357"/>
      <c r="BW1067" s="357"/>
      <c r="BX1067" s="357"/>
      <c r="BY1067" s="357"/>
      <c r="BZ1067" s="357"/>
      <c r="CA1067" s="357"/>
      <c r="CB1067" s="357"/>
      <c r="CC1067" s="357"/>
    </row>
    <row r="1068" spans="1:81" ht="24.6" customHeight="1" outlineLevel="1">
      <c r="A1068" s="227">
        <v>10.6</v>
      </c>
      <c r="B1068" s="228" t="s">
        <v>493</v>
      </c>
      <c r="C1068" s="127"/>
      <c r="D1068" s="245"/>
      <c r="E1068" s="320"/>
      <c r="F1068" s="125"/>
      <c r="G1068" s="317"/>
      <c r="H1068" s="125"/>
      <c r="I1068" s="125"/>
      <c r="J1068" s="218"/>
      <c r="L1068" s="124"/>
      <c r="M1068" s="226"/>
      <c r="O1068" s="206"/>
      <c r="Q1068" s="893"/>
      <c r="R1068" s="891"/>
    </row>
    <row r="1069" spans="1:81" ht="24.6" customHeight="1" outlineLevel="2">
      <c r="A1069" s="67"/>
      <c r="B1069" s="68" t="s">
        <v>500</v>
      </c>
      <c r="C1069" s="58"/>
      <c r="D1069" s="72"/>
      <c r="E1069" s="319"/>
      <c r="F1069" s="71"/>
      <c r="G1069" s="318"/>
      <c r="H1069" s="71"/>
      <c r="I1069" s="71"/>
      <c r="J1069" s="222"/>
      <c r="L1069" s="148"/>
      <c r="M1069" s="149"/>
      <c r="O1069" s="204"/>
      <c r="Q1069" s="893"/>
      <c r="R1069" s="891"/>
    </row>
    <row r="1070" spans="1:81" ht="24.6" customHeight="1" outlineLevel="2">
      <c r="A1070" s="67"/>
      <c r="B1070" s="68" t="s">
        <v>82</v>
      </c>
      <c r="C1070" s="118">
        <v>1</v>
      </c>
      <c r="D1070" s="72" t="s">
        <v>2</v>
      </c>
      <c r="E1070" s="60"/>
      <c r="F1070" s="89"/>
      <c r="G1070" s="60"/>
      <c r="H1070" s="89"/>
      <c r="I1070" s="89"/>
      <c r="J1070" s="356"/>
      <c r="K1070" s="376"/>
      <c r="L1070" s="118" t="s">
        <v>3120</v>
      </c>
      <c r="M1070" s="118" t="e">
        <f>VLOOKUP($O1070,#REF!,7,FALSE)</f>
        <v>#REF!</v>
      </c>
      <c r="N1070" s="357"/>
      <c r="O1070" s="205" t="s">
        <v>2741</v>
      </c>
      <c r="P1070" s="357"/>
      <c r="Q1070" s="893"/>
      <c r="R1070" s="891"/>
      <c r="S1070" s="357"/>
      <c r="T1070" s="357"/>
      <c r="U1070" s="357"/>
      <c r="V1070" s="357"/>
      <c r="W1070" s="357"/>
      <c r="X1070" s="357"/>
      <c r="Y1070" s="357"/>
      <c r="Z1070" s="357"/>
      <c r="AA1070" s="357"/>
      <c r="AB1070" s="357"/>
      <c r="AC1070" s="357"/>
      <c r="AD1070" s="357"/>
      <c r="AE1070" s="357"/>
      <c r="AF1070" s="357"/>
      <c r="AG1070" s="357"/>
      <c r="AH1070" s="357"/>
      <c r="AI1070" s="357"/>
      <c r="AJ1070" s="357"/>
      <c r="AK1070" s="357"/>
      <c r="AL1070" s="357"/>
      <c r="AM1070" s="357"/>
      <c r="AN1070" s="357"/>
      <c r="AO1070" s="357"/>
      <c r="AP1070" s="357"/>
      <c r="AQ1070" s="357"/>
      <c r="AR1070" s="357"/>
      <c r="AS1070" s="357"/>
      <c r="AT1070" s="357"/>
      <c r="AU1070" s="357"/>
      <c r="AV1070" s="357"/>
      <c r="AW1070" s="357"/>
      <c r="AX1070" s="357"/>
      <c r="AY1070" s="357"/>
      <c r="AZ1070" s="357"/>
      <c r="BA1070" s="357"/>
      <c r="BB1070" s="357"/>
      <c r="BC1070" s="357"/>
      <c r="BD1070" s="357"/>
      <c r="BE1070" s="357"/>
      <c r="BF1070" s="357"/>
      <c r="BG1070" s="357"/>
      <c r="BH1070" s="357"/>
      <c r="BI1070" s="357"/>
      <c r="BJ1070" s="357"/>
      <c r="BK1070" s="357"/>
      <c r="BL1070" s="357"/>
      <c r="BM1070" s="357"/>
      <c r="BN1070" s="357"/>
      <c r="BO1070" s="357"/>
      <c r="BP1070" s="357"/>
      <c r="BQ1070" s="357"/>
      <c r="BR1070" s="357"/>
      <c r="BS1070" s="357"/>
      <c r="BT1070" s="357"/>
      <c r="BU1070" s="357"/>
      <c r="BV1070" s="357"/>
      <c r="BW1070" s="357"/>
      <c r="BX1070" s="357"/>
      <c r="BY1070" s="357"/>
      <c r="BZ1070" s="357"/>
      <c r="CA1070" s="357"/>
      <c r="CB1070" s="357"/>
      <c r="CC1070" s="357"/>
    </row>
    <row r="1071" spans="1:81" ht="24.6" customHeight="1" outlineLevel="2">
      <c r="A1071" s="67"/>
      <c r="B1071" s="246" t="s">
        <v>488</v>
      </c>
      <c r="C1071" s="118">
        <v>1</v>
      </c>
      <c r="D1071" s="247" t="s">
        <v>2</v>
      </c>
      <c r="E1071" s="60"/>
      <c r="F1071" s="89"/>
      <c r="G1071" s="60"/>
      <c r="H1071" s="89"/>
      <c r="I1071" s="89"/>
      <c r="J1071" s="356"/>
      <c r="K1071" s="376"/>
      <c r="L1071" s="118" t="s">
        <v>3120</v>
      </c>
      <c r="M1071" s="118" t="s">
        <v>3120</v>
      </c>
      <c r="N1071" s="248"/>
      <c r="O1071" s="205" t="s">
        <v>2742</v>
      </c>
      <c r="P1071" s="248"/>
      <c r="Q1071" s="893"/>
      <c r="R1071" s="891"/>
      <c r="S1071" s="248"/>
      <c r="T1071" s="248"/>
      <c r="U1071" s="248"/>
      <c r="V1071" s="248"/>
      <c r="W1071" s="248"/>
      <c r="X1071" s="248"/>
      <c r="Y1071" s="248"/>
      <c r="Z1071" s="248"/>
      <c r="AA1071" s="248"/>
      <c r="AB1071" s="248"/>
      <c r="AC1071" s="248"/>
      <c r="AD1071" s="248"/>
      <c r="AE1071" s="248"/>
      <c r="AF1071" s="248"/>
      <c r="AG1071" s="248"/>
      <c r="AH1071" s="248"/>
      <c r="AI1071" s="248"/>
      <c r="AJ1071" s="248"/>
      <c r="AK1071" s="248"/>
      <c r="AL1071" s="248"/>
      <c r="AM1071" s="248"/>
      <c r="AN1071" s="248"/>
      <c r="AO1071" s="248"/>
      <c r="AP1071" s="248"/>
      <c r="AQ1071" s="248"/>
      <c r="AR1071" s="248"/>
      <c r="AS1071" s="248"/>
      <c r="AT1071" s="248"/>
      <c r="AU1071" s="248"/>
      <c r="AV1071" s="248"/>
      <c r="AW1071" s="248"/>
      <c r="AX1071" s="248"/>
      <c r="AY1071" s="248"/>
      <c r="AZ1071" s="248"/>
      <c r="BA1071" s="248"/>
      <c r="BB1071" s="248"/>
      <c r="BC1071" s="248"/>
      <c r="BD1071" s="248"/>
      <c r="BE1071" s="248"/>
      <c r="BF1071" s="248"/>
      <c r="BG1071" s="248"/>
      <c r="BH1071" s="248"/>
      <c r="BI1071" s="248"/>
      <c r="BJ1071" s="248"/>
      <c r="BK1071" s="248"/>
      <c r="BL1071" s="248"/>
      <c r="BM1071" s="248"/>
      <c r="BN1071" s="248"/>
      <c r="BO1071" s="248"/>
      <c r="BP1071" s="248"/>
      <c r="BQ1071" s="248"/>
      <c r="BR1071" s="248"/>
      <c r="BS1071" s="248"/>
      <c r="BT1071" s="248"/>
      <c r="BU1071" s="248"/>
      <c r="BV1071" s="248"/>
      <c r="BW1071" s="248"/>
      <c r="BX1071" s="248"/>
      <c r="BY1071" s="248"/>
      <c r="BZ1071" s="248"/>
      <c r="CA1071" s="248"/>
      <c r="CB1071" s="248"/>
      <c r="CC1071" s="248"/>
    </row>
    <row r="1072" spans="1:81" ht="24.6" customHeight="1" outlineLevel="2">
      <c r="A1072" s="67"/>
      <c r="B1072" s="246" t="s">
        <v>498</v>
      </c>
      <c r="C1072" s="118">
        <v>4</v>
      </c>
      <c r="D1072" s="247" t="s">
        <v>2</v>
      </c>
      <c r="E1072" s="60"/>
      <c r="F1072" s="89"/>
      <c r="G1072" s="60"/>
      <c r="H1072" s="89"/>
      <c r="I1072" s="89"/>
      <c r="J1072" s="356"/>
      <c r="K1072" s="376"/>
      <c r="L1072" s="118" t="s">
        <v>3120</v>
      </c>
      <c r="M1072" s="118" t="s">
        <v>3120</v>
      </c>
      <c r="N1072" s="248"/>
      <c r="O1072" s="205" t="s">
        <v>2747</v>
      </c>
      <c r="P1072" s="248"/>
      <c r="Q1072" s="893"/>
      <c r="R1072" s="891"/>
      <c r="S1072" s="248"/>
      <c r="T1072" s="248"/>
      <c r="U1072" s="248"/>
      <c r="V1072" s="248"/>
      <c r="W1072" s="248"/>
      <c r="X1072" s="248"/>
      <c r="Y1072" s="248"/>
      <c r="Z1072" s="248"/>
      <c r="AA1072" s="248"/>
      <c r="AB1072" s="248"/>
      <c r="AC1072" s="248"/>
      <c r="AD1072" s="248"/>
      <c r="AE1072" s="248"/>
      <c r="AF1072" s="248"/>
      <c r="AG1072" s="248"/>
      <c r="AH1072" s="248"/>
      <c r="AI1072" s="248"/>
      <c r="AJ1072" s="248"/>
      <c r="AK1072" s="248"/>
      <c r="AL1072" s="248"/>
      <c r="AM1072" s="248"/>
      <c r="AN1072" s="248"/>
      <c r="AO1072" s="248"/>
      <c r="AP1072" s="248"/>
      <c r="AQ1072" s="248"/>
      <c r="AR1072" s="248"/>
      <c r="AS1072" s="248"/>
      <c r="AT1072" s="248"/>
      <c r="AU1072" s="248"/>
      <c r="AV1072" s="248"/>
      <c r="AW1072" s="248"/>
      <c r="AX1072" s="248"/>
      <c r="AY1072" s="248"/>
      <c r="AZ1072" s="248"/>
      <c r="BA1072" s="248"/>
      <c r="BB1072" s="248"/>
      <c r="BC1072" s="248"/>
      <c r="BD1072" s="248"/>
      <c r="BE1072" s="248"/>
      <c r="BF1072" s="248"/>
      <c r="BG1072" s="248"/>
      <c r="BH1072" s="248"/>
      <c r="BI1072" s="248"/>
      <c r="BJ1072" s="248"/>
      <c r="BK1072" s="248"/>
      <c r="BL1072" s="248"/>
      <c r="BM1072" s="248"/>
      <c r="BN1072" s="248"/>
      <c r="BO1072" s="248"/>
      <c r="BP1072" s="248"/>
      <c r="BQ1072" s="248"/>
      <c r="BR1072" s="248"/>
      <c r="BS1072" s="248"/>
      <c r="BT1072" s="248"/>
      <c r="BU1072" s="248"/>
      <c r="BV1072" s="248"/>
      <c r="BW1072" s="248"/>
      <c r="BX1072" s="248"/>
      <c r="BY1072" s="248"/>
      <c r="BZ1072" s="248"/>
      <c r="CA1072" s="248"/>
      <c r="CB1072" s="248"/>
      <c r="CC1072" s="248"/>
    </row>
    <row r="1073" spans="1:81" ht="24.6" customHeight="1" outlineLevel="2">
      <c r="A1073" s="67"/>
      <c r="B1073" s="246" t="s">
        <v>489</v>
      </c>
      <c r="C1073" s="118">
        <v>2</v>
      </c>
      <c r="D1073" s="247" t="s">
        <v>2</v>
      </c>
      <c r="E1073" s="60"/>
      <c r="F1073" s="89"/>
      <c r="G1073" s="60"/>
      <c r="H1073" s="89"/>
      <c r="I1073" s="89"/>
      <c r="J1073" s="356"/>
      <c r="K1073" s="376"/>
      <c r="L1073" s="118" t="s">
        <v>3120</v>
      </c>
      <c r="M1073" s="118" t="s">
        <v>3120</v>
      </c>
      <c r="N1073" s="248"/>
      <c r="O1073" s="205" t="s">
        <v>2743</v>
      </c>
      <c r="P1073" s="248"/>
      <c r="Q1073" s="893"/>
      <c r="R1073" s="891"/>
      <c r="S1073" s="248"/>
      <c r="T1073" s="248"/>
      <c r="U1073" s="248"/>
      <c r="V1073" s="248"/>
      <c r="W1073" s="248"/>
      <c r="X1073" s="248"/>
      <c r="Y1073" s="248"/>
      <c r="Z1073" s="248"/>
      <c r="AA1073" s="248"/>
      <c r="AB1073" s="248"/>
      <c r="AC1073" s="248"/>
      <c r="AD1073" s="248"/>
      <c r="AE1073" s="248"/>
      <c r="AF1073" s="248"/>
      <c r="AG1073" s="248"/>
      <c r="AH1073" s="248"/>
      <c r="AI1073" s="248"/>
      <c r="AJ1073" s="248"/>
      <c r="AK1073" s="248"/>
      <c r="AL1073" s="248"/>
      <c r="AM1073" s="248"/>
      <c r="AN1073" s="248"/>
      <c r="AO1073" s="248"/>
      <c r="AP1073" s="248"/>
      <c r="AQ1073" s="248"/>
      <c r="AR1073" s="248"/>
      <c r="AS1073" s="248"/>
      <c r="AT1073" s="248"/>
      <c r="AU1073" s="248"/>
      <c r="AV1073" s="248"/>
      <c r="AW1073" s="248"/>
      <c r="AX1073" s="248"/>
      <c r="AY1073" s="248"/>
      <c r="AZ1073" s="248"/>
      <c r="BA1073" s="248"/>
      <c r="BB1073" s="248"/>
      <c r="BC1073" s="248"/>
      <c r="BD1073" s="248"/>
      <c r="BE1073" s="248"/>
      <c r="BF1073" s="248"/>
      <c r="BG1073" s="248"/>
      <c r="BH1073" s="248"/>
      <c r="BI1073" s="248"/>
      <c r="BJ1073" s="248"/>
      <c r="BK1073" s="248"/>
      <c r="BL1073" s="248"/>
      <c r="BM1073" s="248"/>
      <c r="BN1073" s="248"/>
      <c r="BO1073" s="248"/>
      <c r="BP1073" s="248"/>
      <c r="BQ1073" s="248"/>
      <c r="BR1073" s="248"/>
      <c r="BS1073" s="248"/>
      <c r="BT1073" s="248"/>
      <c r="BU1073" s="248"/>
      <c r="BV1073" s="248"/>
      <c r="BW1073" s="248"/>
      <c r="BX1073" s="248"/>
      <c r="BY1073" s="248"/>
      <c r="BZ1073" s="248"/>
      <c r="CA1073" s="248"/>
      <c r="CB1073" s="248"/>
      <c r="CC1073" s="248"/>
    </row>
    <row r="1074" spans="1:81" ht="24.6" customHeight="1" outlineLevel="2">
      <c r="A1074" s="67"/>
      <c r="B1074" s="249" t="s">
        <v>490</v>
      </c>
      <c r="C1074" s="118">
        <v>1</v>
      </c>
      <c r="D1074" s="247" t="s">
        <v>2</v>
      </c>
      <c r="E1074" s="60"/>
      <c r="F1074" s="89"/>
      <c r="G1074" s="60"/>
      <c r="H1074" s="89"/>
      <c r="I1074" s="89"/>
      <c r="J1074" s="356"/>
      <c r="K1074" s="376"/>
      <c r="L1074" s="118" t="s">
        <v>3120</v>
      </c>
      <c r="M1074" s="118" t="s">
        <v>3120</v>
      </c>
      <c r="N1074" s="248"/>
      <c r="O1074" s="205" t="s">
        <v>2750</v>
      </c>
      <c r="P1074" s="248"/>
      <c r="Q1074" s="893"/>
      <c r="R1074" s="891"/>
      <c r="S1074" s="248"/>
      <c r="T1074" s="248"/>
      <c r="U1074" s="248"/>
      <c r="V1074" s="248"/>
      <c r="W1074" s="248"/>
      <c r="X1074" s="248"/>
      <c r="Y1074" s="248"/>
      <c r="Z1074" s="248"/>
      <c r="AA1074" s="248"/>
      <c r="AB1074" s="248"/>
      <c r="AC1074" s="248"/>
      <c r="AD1074" s="248"/>
      <c r="AE1074" s="248"/>
      <c r="AF1074" s="248"/>
      <c r="AG1074" s="248"/>
      <c r="AH1074" s="248"/>
      <c r="AI1074" s="248"/>
      <c r="AJ1074" s="248"/>
      <c r="AK1074" s="248"/>
      <c r="AL1074" s="248"/>
      <c r="AM1074" s="248"/>
      <c r="AN1074" s="248"/>
      <c r="AO1074" s="248"/>
      <c r="AP1074" s="248"/>
      <c r="AQ1074" s="248"/>
      <c r="AR1074" s="248"/>
      <c r="AS1074" s="248"/>
      <c r="AT1074" s="248"/>
      <c r="AU1074" s="248"/>
      <c r="AV1074" s="248"/>
      <c r="AW1074" s="248"/>
      <c r="AX1074" s="248"/>
      <c r="AY1074" s="248"/>
      <c r="AZ1074" s="248"/>
      <c r="BA1074" s="248"/>
      <c r="BB1074" s="248"/>
      <c r="BC1074" s="248"/>
      <c r="BD1074" s="248"/>
      <c r="BE1074" s="248"/>
      <c r="BF1074" s="248"/>
      <c r="BG1074" s="248"/>
      <c r="BH1074" s="248"/>
      <c r="BI1074" s="248"/>
      <c r="BJ1074" s="248"/>
      <c r="BK1074" s="248"/>
      <c r="BL1074" s="248"/>
      <c r="BM1074" s="248"/>
      <c r="BN1074" s="248"/>
      <c r="BO1074" s="248"/>
      <c r="BP1074" s="248"/>
      <c r="BQ1074" s="248"/>
      <c r="BR1074" s="248"/>
      <c r="BS1074" s="248"/>
      <c r="BT1074" s="248"/>
      <c r="BU1074" s="248"/>
      <c r="BV1074" s="248"/>
      <c r="BW1074" s="248"/>
      <c r="BX1074" s="248"/>
      <c r="BY1074" s="248"/>
      <c r="BZ1074" s="248"/>
      <c r="CA1074" s="248"/>
      <c r="CB1074" s="248"/>
      <c r="CC1074" s="248"/>
    </row>
    <row r="1075" spans="1:81" ht="24.6" customHeight="1" outlineLevel="2">
      <c r="A1075" s="67"/>
      <c r="B1075" s="68" t="s">
        <v>81</v>
      </c>
      <c r="C1075" s="58"/>
      <c r="D1075" s="72"/>
      <c r="E1075" s="319"/>
      <c r="F1075" s="92"/>
      <c r="G1075" s="318"/>
      <c r="H1075" s="71"/>
      <c r="I1075" s="71"/>
      <c r="J1075" s="222"/>
      <c r="L1075" s="148"/>
      <c r="M1075" s="149"/>
      <c r="O1075" s="204"/>
      <c r="Q1075" s="893"/>
      <c r="R1075" s="891"/>
    </row>
    <row r="1076" spans="1:81" ht="24.6" customHeight="1" outlineLevel="2">
      <c r="A1076" s="67"/>
      <c r="B1076" s="68" t="s">
        <v>83</v>
      </c>
      <c r="C1076" s="89">
        <v>1773.3</v>
      </c>
      <c r="D1076" s="72" t="s">
        <v>14</v>
      </c>
      <c r="E1076" s="60"/>
      <c r="F1076" s="89"/>
      <c r="G1076" s="60"/>
      <c r="H1076" s="89"/>
      <c r="I1076" s="89"/>
      <c r="J1076" s="356"/>
      <c r="K1076" s="376"/>
      <c r="L1076" s="118" t="s">
        <v>3120</v>
      </c>
      <c r="M1076" s="118" t="s">
        <v>3120</v>
      </c>
      <c r="O1076" s="204" t="s">
        <v>2745</v>
      </c>
      <c r="Q1076" s="893"/>
      <c r="R1076" s="891"/>
    </row>
    <row r="1077" spans="1:81" ht="24.6" customHeight="1" outlineLevel="2">
      <c r="A1077" s="67"/>
      <c r="B1077" s="68" t="s">
        <v>1707</v>
      </c>
      <c r="C1077" s="118">
        <v>1</v>
      </c>
      <c r="D1077" s="72" t="s">
        <v>1627</v>
      </c>
      <c r="E1077" s="319"/>
      <c r="F1077" s="89"/>
      <c r="G1077" s="319"/>
      <c r="H1077" s="89"/>
      <c r="I1077" s="66"/>
      <c r="J1077" s="222"/>
      <c r="L1077" s="90" t="s">
        <v>3081</v>
      </c>
      <c r="M1077" s="90" t="s">
        <v>3082</v>
      </c>
      <c r="O1077" s="205"/>
      <c r="Q1077" s="893"/>
      <c r="R1077" s="891"/>
    </row>
    <row r="1078" spans="1:81" ht="24.6" customHeight="1" outlineLevel="2">
      <c r="A1078" s="67"/>
      <c r="B1078" s="68" t="s">
        <v>80</v>
      </c>
      <c r="C1078" s="58"/>
      <c r="D1078" s="72"/>
      <c r="E1078" s="319"/>
      <c r="F1078" s="66"/>
      <c r="G1078" s="319"/>
      <c r="H1078" s="66"/>
      <c r="I1078" s="66"/>
      <c r="J1078" s="250"/>
      <c r="L1078" s="90"/>
      <c r="M1078" s="213"/>
      <c r="O1078" s="205"/>
      <c r="Q1078" s="893"/>
      <c r="R1078" s="891"/>
    </row>
    <row r="1079" spans="1:81" ht="24.6" customHeight="1" outlineLevel="2">
      <c r="A1079" s="67"/>
      <c r="B1079" s="73" t="s">
        <v>366</v>
      </c>
      <c r="C1079" s="118">
        <v>1371.3</v>
      </c>
      <c r="D1079" s="72" t="s">
        <v>14</v>
      </c>
      <c r="E1079" s="60"/>
      <c r="F1079" s="89"/>
      <c r="G1079" s="60"/>
      <c r="H1079" s="89"/>
      <c r="I1079" s="89"/>
      <c r="J1079" s="356"/>
      <c r="K1079" s="376"/>
      <c r="L1079" s="118" t="s">
        <v>3120</v>
      </c>
      <c r="M1079" s="118" t="e">
        <f>VLOOKUP($O1079,#REF!,7,FALSE)</f>
        <v>#REF!</v>
      </c>
      <c r="O1079" s="205" t="s">
        <v>2649</v>
      </c>
      <c r="Q1079" s="893"/>
      <c r="R1079" s="891"/>
    </row>
    <row r="1080" spans="1:81" ht="24.6" customHeight="1" outlineLevel="2">
      <c r="A1080" s="67"/>
      <c r="B1080" s="68" t="s">
        <v>1708</v>
      </c>
      <c r="C1080" s="118">
        <v>1</v>
      </c>
      <c r="D1080" s="72" t="s">
        <v>1627</v>
      </c>
      <c r="E1080" s="319"/>
      <c r="F1080" s="89"/>
      <c r="G1080" s="319"/>
      <c r="H1080" s="89"/>
      <c r="I1080" s="66"/>
      <c r="J1080" s="222"/>
      <c r="L1080" s="90" t="s">
        <v>3081</v>
      </c>
      <c r="M1080" s="90" t="s">
        <v>3082</v>
      </c>
      <c r="O1080" s="205"/>
      <c r="Q1080" s="893"/>
      <c r="R1080" s="891"/>
    </row>
    <row r="1081" spans="1:81" ht="24.6" customHeight="1" outlineLevel="1">
      <c r="A1081" s="608"/>
      <c r="B1081" s="609" t="s">
        <v>211</v>
      </c>
      <c r="C1081" s="544"/>
      <c r="D1081" s="610"/>
      <c r="E1081" s="611"/>
      <c r="F1081" s="612"/>
      <c r="G1081" s="611"/>
      <c r="H1081" s="612"/>
      <c r="I1081" s="612"/>
      <c r="J1081" s="613"/>
      <c r="K1081" s="357"/>
      <c r="L1081" s="614"/>
      <c r="M1081" s="615"/>
      <c r="N1081" s="357"/>
      <c r="O1081" s="616"/>
      <c r="P1081" s="357"/>
      <c r="Q1081" s="893"/>
      <c r="R1081" s="891"/>
      <c r="S1081" s="357"/>
      <c r="T1081" s="357"/>
      <c r="U1081" s="357"/>
      <c r="V1081" s="357"/>
      <c r="W1081" s="357"/>
      <c r="X1081" s="357"/>
      <c r="Y1081" s="357"/>
      <c r="Z1081" s="357"/>
      <c r="AA1081" s="357"/>
      <c r="AB1081" s="357"/>
      <c r="AC1081" s="357"/>
      <c r="AD1081" s="357"/>
      <c r="AE1081" s="357"/>
      <c r="AF1081" s="357"/>
      <c r="AG1081" s="357"/>
      <c r="AH1081" s="357"/>
      <c r="AI1081" s="357"/>
      <c r="AJ1081" s="357"/>
      <c r="AK1081" s="357"/>
      <c r="AL1081" s="357"/>
      <c r="AM1081" s="357"/>
      <c r="AN1081" s="357"/>
      <c r="AO1081" s="357"/>
      <c r="AP1081" s="357"/>
      <c r="AQ1081" s="357"/>
      <c r="AR1081" s="357"/>
      <c r="AS1081" s="357"/>
      <c r="AT1081" s="357"/>
      <c r="AU1081" s="357"/>
      <c r="AV1081" s="357"/>
      <c r="AW1081" s="357"/>
      <c r="AX1081" s="357"/>
      <c r="AY1081" s="357"/>
      <c r="AZ1081" s="357"/>
      <c r="BA1081" s="357"/>
      <c r="BB1081" s="357"/>
      <c r="BC1081" s="357"/>
      <c r="BD1081" s="357"/>
      <c r="BE1081" s="357"/>
      <c r="BF1081" s="357"/>
      <c r="BG1081" s="357"/>
      <c r="BH1081" s="357"/>
      <c r="BI1081" s="357"/>
      <c r="BJ1081" s="357"/>
      <c r="BK1081" s="357"/>
      <c r="BL1081" s="357"/>
      <c r="BM1081" s="357"/>
      <c r="BN1081" s="357"/>
      <c r="BO1081" s="357"/>
      <c r="BP1081" s="357"/>
      <c r="BQ1081" s="357"/>
      <c r="BR1081" s="357"/>
      <c r="BS1081" s="357"/>
      <c r="BT1081" s="357"/>
      <c r="BU1081" s="357"/>
      <c r="BV1081" s="357"/>
      <c r="BW1081" s="357"/>
      <c r="BX1081" s="357"/>
      <c r="BY1081" s="357"/>
      <c r="BZ1081" s="357"/>
      <c r="CA1081" s="357"/>
      <c r="CB1081" s="357"/>
      <c r="CC1081" s="357"/>
    </row>
    <row r="1082" spans="1:81" ht="24.6" customHeight="1" outlineLevel="1">
      <c r="A1082" s="227">
        <v>10.7</v>
      </c>
      <c r="B1082" s="228" t="s">
        <v>220</v>
      </c>
      <c r="C1082" s="127"/>
      <c r="D1082" s="245"/>
      <c r="E1082" s="320"/>
      <c r="F1082" s="125"/>
      <c r="G1082" s="317"/>
      <c r="H1082" s="125"/>
      <c r="I1082" s="125"/>
      <c r="J1082" s="218"/>
      <c r="L1082" s="124"/>
      <c r="M1082" s="226"/>
      <c r="O1082" s="206"/>
      <c r="Q1082" s="893"/>
      <c r="R1082" s="891"/>
    </row>
    <row r="1083" spans="1:81" ht="24.6" customHeight="1" outlineLevel="2">
      <c r="A1083" s="67"/>
      <c r="B1083" s="68" t="s">
        <v>501</v>
      </c>
      <c r="C1083" s="58"/>
      <c r="D1083" s="72"/>
      <c r="E1083" s="319"/>
      <c r="F1083" s="71"/>
      <c r="G1083" s="318"/>
      <c r="H1083" s="71"/>
      <c r="I1083" s="71"/>
      <c r="J1083" s="222"/>
      <c r="L1083" s="148"/>
      <c r="M1083" s="149"/>
      <c r="O1083" s="204"/>
      <c r="Q1083" s="893"/>
      <c r="R1083" s="891"/>
    </row>
    <row r="1084" spans="1:81" ht="24.6" customHeight="1" outlineLevel="2">
      <c r="A1084" s="67"/>
      <c r="B1084" s="68" t="s">
        <v>82</v>
      </c>
      <c r="C1084" s="118">
        <v>1</v>
      </c>
      <c r="D1084" s="72" t="s">
        <v>2</v>
      </c>
      <c r="E1084" s="60"/>
      <c r="F1084" s="89"/>
      <c r="G1084" s="60"/>
      <c r="H1084" s="89"/>
      <c r="I1084" s="89"/>
      <c r="J1084" s="356"/>
      <c r="K1084" s="376"/>
      <c r="L1084" s="118" t="s">
        <v>3022</v>
      </c>
      <c r="M1084" s="118" t="s">
        <v>3022</v>
      </c>
      <c r="N1084" s="357"/>
      <c r="O1084" s="205" t="s">
        <v>2741</v>
      </c>
      <c r="P1084" s="357"/>
      <c r="Q1084" s="893"/>
      <c r="R1084" s="891"/>
      <c r="S1084" s="357"/>
      <c r="T1084" s="357"/>
      <c r="U1084" s="357"/>
      <c r="V1084" s="357"/>
      <c r="W1084" s="357"/>
      <c r="X1084" s="357"/>
      <c r="Y1084" s="357"/>
      <c r="Z1084" s="357"/>
      <c r="AA1084" s="357"/>
      <c r="AB1084" s="357"/>
      <c r="AC1084" s="357"/>
      <c r="AD1084" s="357"/>
      <c r="AE1084" s="357"/>
      <c r="AF1084" s="357"/>
      <c r="AG1084" s="357"/>
      <c r="AH1084" s="357"/>
      <c r="AI1084" s="357"/>
      <c r="AJ1084" s="357"/>
      <c r="AK1084" s="357"/>
      <c r="AL1084" s="357"/>
      <c r="AM1084" s="357"/>
      <c r="AN1084" s="357"/>
      <c r="AO1084" s="357"/>
      <c r="AP1084" s="357"/>
      <c r="AQ1084" s="357"/>
      <c r="AR1084" s="357"/>
      <c r="AS1084" s="357"/>
      <c r="AT1084" s="357"/>
      <c r="AU1084" s="357"/>
      <c r="AV1084" s="357"/>
      <c r="AW1084" s="357"/>
      <c r="AX1084" s="357"/>
      <c r="AY1084" s="357"/>
      <c r="AZ1084" s="357"/>
      <c r="BA1084" s="357"/>
      <c r="BB1084" s="357"/>
      <c r="BC1084" s="357"/>
      <c r="BD1084" s="357"/>
      <c r="BE1084" s="357"/>
      <c r="BF1084" s="357"/>
      <c r="BG1084" s="357"/>
      <c r="BH1084" s="357"/>
      <c r="BI1084" s="357"/>
      <c r="BJ1084" s="357"/>
      <c r="BK1084" s="357"/>
      <c r="BL1084" s="357"/>
      <c r="BM1084" s="357"/>
      <c r="BN1084" s="357"/>
      <c r="BO1084" s="357"/>
      <c r="BP1084" s="357"/>
      <c r="BQ1084" s="357"/>
      <c r="BR1084" s="357"/>
      <c r="BS1084" s="357"/>
      <c r="BT1084" s="357"/>
      <c r="BU1084" s="357"/>
      <c r="BV1084" s="357"/>
      <c r="BW1084" s="357"/>
      <c r="BX1084" s="357"/>
      <c r="BY1084" s="357"/>
      <c r="BZ1084" s="357"/>
      <c r="CA1084" s="357"/>
      <c r="CB1084" s="357"/>
      <c r="CC1084" s="357"/>
    </row>
    <row r="1085" spans="1:81" ht="24.6" customHeight="1" outlineLevel="2">
      <c r="A1085" s="67"/>
      <c r="B1085" s="246" t="s">
        <v>488</v>
      </c>
      <c r="C1085" s="118">
        <v>1</v>
      </c>
      <c r="D1085" s="247" t="s">
        <v>2</v>
      </c>
      <c r="E1085" s="60"/>
      <c r="F1085" s="89"/>
      <c r="G1085" s="60"/>
      <c r="H1085" s="89"/>
      <c r="I1085" s="89"/>
      <c r="J1085" s="356"/>
      <c r="K1085" s="376"/>
      <c r="L1085" s="118" t="s">
        <v>3022</v>
      </c>
      <c r="M1085" s="118" t="s">
        <v>3022</v>
      </c>
      <c r="N1085" s="248"/>
      <c r="O1085" s="205" t="s">
        <v>2742</v>
      </c>
      <c r="P1085" s="248"/>
      <c r="Q1085" s="893"/>
      <c r="R1085" s="891"/>
      <c r="S1085" s="248"/>
      <c r="T1085" s="248"/>
      <c r="U1085" s="248"/>
      <c r="V1085" s="248"/>
      <c r="W1085" s="248"/>
      <c r="X1085" s="248"/>
      <c r="Y1085" s="248"/>
      <c r="Z1085" s="248"/>
      <c r="AA1085" s="248"/>
      <c r="AB1085" s="248"/>
      <c r="AC1085" s="248"/>
      <c r="AD1085" s="248"/>
      <c r="AE1085" s="248"/>
      <c r="AF1085" s="248"/>
      <c r="AG1085" s="248"/>
      <c r="AH1085" s="248"/>
      <c r="AI1085" s="248"/>
      <c r="AJ1085" s="248"/>
      <c r="AK1085" s="248"/>
      <c r="AL1085" s="248"/>
      <c r="AM1085" s="248"/>
      <c r="AN1085" s="248"/>
      <c r="AO1085" s="248"/>
      <c r="AP1085" s="248"/>
      <c r="AQ1085" s="248"/>
      <c r="AR1085" s="248"/>
      <c r="AS1085" s="248"/>
      <c r="AT1085" s="248"/>
      <c r="AU1085" s="248"/>
      <c r="AV1085" s="248"/>
      <c r="AW1085" s="248"/>
      <c r="AX1085" s="248"/>
      <c r="AY1085" s="248"/>
      <c r="AZ1085" s="248"/>
      <c r="BA1085" s="248"/>
      <c r="BB1085" s="248"/>
      <c r="BC1085" s="248"/>
      <c r="BD1085" s="248"/>
      <c r="BE1085" s="248"/>
      <c r="BF1085" s="248"/>
      <c r="BG1085" s="248"/>
      <c r="BH1085" s="248"/>
      <c r="BI1085" s="248"/>
      <c r="BJ1085" s="248"/>
      <c r="BK1085" s="248"/>
      <c r="BL1085" s="248"/>
      <c r="BM1085" s="248"/>
      <c r="BN1085" s="248"/>
      <c r="BO1085" s="248"/>
      <c r="BP1085" s="248"/>
      <c r="BQ1085" s="248"/>
      <c r="BR1085" s="248"/>
      <c r="BS1085" s="248"/>
      <c r="BT1085" s="248"/>
      <c r="BU1085" s="248"/>
      <c r="BV1085" s="248"/>
      <c r="BW1085" s="248"/>
      <c r="BX1085" s="248"/>
      <c r="BY1085" s="248"/>
      <c r="BZ1085" s="248"/>
      <c r="CA1085" s="248"/>
      <c r="CB1085" s="248"/>
      <c r="CC1085" s="248"/>
    </row>
    <row r="1086" spans="1:81" ht="24.6" customHeight="1" outlineLevel="2">
      <c r="A1086" s="67"/>
      <c r="B1086" s="246" t="s">
        <v>498</v>
      </c>
      <c r="C1086" s="118">
        <v>4</v>
      </c>
      <c r="D1086" s="247" t="s">
        <v>2</v>
      </c>
      <c r="E1086" s="60"/>
      <c r="F1086" s="89"/>
      <c r="G1086" s="60"/>
      <c r="H1086" s="89"/>
      <c r="I1086" s="89"/>
      <c r="J1086" s="356"/>
      <c r="K1086" s="376"/>
      <c r="L1086" s="118" t="s">
        <v>3022</v>
      </c>
      <c r="M1086" s="118" t="s">
        <v>3022</v>
      </c>
      <c r="N1086" s="248"/>
      <c r="O1086" s="205" t="s">
        <v>2747</v>
      </c>
      <c r="P1086" s="248"/>
      <c r="Q1086" s="893"/>
      <c r="R1086" s="891"/>
      <c r="S1086" s="248"/>
      <c r="T1086" s="248"/>
      <c r="U1086" s="248"/>
      <c r="V1086" s="248"/>
      <c r="W1086" s="248"/>
      <c r="X1086" s="248"/>
      <c r="Y1086" s="248"/>
      <c r="Z1086" s="248"/>
      <c r="AA1086" s="248"/>
      <c r="AB1086" s="248"/>
      <c r="AC1086" s="248"/>
      <c r="AD1086" s="248"/>
      <c r="AE1086" s="248"/>
      <c r="AF1086" s="248"/>
      <c r="AG1086" s="248"/>
      <c r="AH1086" s="248"/>
      <c r="AI1086" s="248"/>
      <c r="AJ1086" s="248"/>
      <c r="AK1086" s="248"/>
      <c r="AL1086" s="248"/>
      <c r="AM1086" s="248"/>
      <c r="AN1086" s="248"/>
      <c r="AO1086" s="248"/>
      <c r="AP1086" s="248"/>
      <c r="AQ1086" s="248"/>
      <c r="AR1086" s="248"/>
      <c r="AS1086" s="248"/>
      <c r="AT1086" s="248"/>
      <c r="AU1086" s="248"/>
      <c r="AV1086" s="248"/>
      <c r="AW1086" s="248"/>
      <c r="AX1086" s="248"/>
      <c r="AY1086" s="248"/>
      <c r="AZ1086" s="248"/>
      <c r="BA1086" s="248"/>
      <c r="BB1086" s="248"/>
      <c r="BC1086" s="248"/>
      <c r="BD1086" s="248"/>
      <c r="BE1086" s="248"/>
      <c r="BF1086" s="248"/>
      <c r="BG1086" s="248"/>
      <c r="BH1086" s="248"/>
      <c r="BI1086" s="248"/>
      <c r="BJ1086" s="248"/>
      <c r="BK1086" s="248"/>
      <c r="BL1086" s="248"/>
      <c r="BM1086" s="248"/>
      <c r="BN1086" s="248"/>
      <c r="BO1086" s="248"/>
      <c r="BP1086" s="248"/>
      <c r="BQ1086" s="248"/>
      <c r="BR1086" s="248"/>
      <c r="BS1086" s="248"/>
      <c r="BT1086" s="248"/>
      <c r="BU1086" s="248"/>
      <c r="BV1086" s="248"/>
      <c r="BW1086" s="248"/>
      <c r="BX1086" s="248"/>
      <c r="BY1086" s="248"/>
      <c r="BZ1086" s="248"/>
      <c r="CA1086" s="248"/>
      <c r="CB1086" s="248"/>
      <c r="CC1086" s="248"/>
    </row>
    <row r="1087" spans="1:81" ht="24.6" customHeight="1" outlineLevel="2">
      <c r="A1087" s="67"/>
      <c r="B1087" s="246" t="s">
        <v>489</v>
      </c>
      <c r="C1087" s="118">
        <v>2</v>
      </c>
      <c r="D1087" s="247" t="s">
        <v>2</v>
      </c>
      <c r="E1087" s="60"/>
      <c r="F1087" s="89"/>
      <c r="G1087" s="60"/>
      <c r="H1087" s="89"/>
      <c r="I1087" s="89"/>
      <c r="J1087" s="356"/>
      <c r="K1087" s="376"/>
      <c r="L1087" s="118" t="s">
        <v>3022</v>
      </c>
      <c r="M1087" s="118" t="s">
        <v>3022</v>
      </c>
      <c r="N1087" s="248"/>
      <c r="O1087" s="205" t="s">
        <v>2743</v>
      </c>
      <c r="P1087" s="248"/>
      <c r="Q1087" s="893"/>
      <c r="R1087" s="891"/>
      <c r="S1087" s="248"/>
      <c r="T1087" s="248"/>
      <c r="U1087" s="248"/>
      <c r="V1087" s="248"/>
      <c r="W1087" s="248"/>
      <c r="X1087" s="248"/>
      <c r="Y1087" s="248"/>
      <c r="Z1087" s="248"/>
      <c r="AA1087" s="248"/>
      <c r="AB1087" s="248"/>
      <c r="AC1087" s="248"/>
      <c r="AD1087" s="248"/>
      <c r="AE1087" s="248"/>
      <c r="AF1087" s="248"/>
      <c r="AG1087" s="248"/>
      <c r="AH1087" s="248"/>
      <c r="AI1087" s="248"/>
      <c r="AJ1087" s="248"/>
      <c r="AK1087" s="248"/>
      <c r="AL1087" s="248"/>
      <c r="AM1087" s="248"/>
      <c r="AN1087" s="248"/>
      <c r="AO1087" s="248"/>
      <c r="AP1087" s="248"/>
      <c r="AQ1087" s="248"/>
      <c r="AR1087" s="248"/>
      <c r="AS1087" s="248"/>
      <c r="AT1087" s="248"/>
      <c r="AU1087" s="248"/>
      <c r="AV1087" s="248"/>
      <c r="AW1087" s="248"/>
      <c r="AX1087" s="248"/>
      <c r="AY1087" s="248"/>
      <c r="AZ1087" s="248"/>
      <c r="BA1087" s="248"/>
      <c r="BB1087" s="248"/>
      <c r="BC1087" s="248"/>
      <c r="BD1087" s="248"/>
      <c r="BE1087" s="248"/>
      <c r="BF1087" s="248"/>
      <c r="BG1087" s="248"/>
      <c r="BH1087" s="248"/>
      <c r="BI1087" s="248"/>
      <c r="BJ1087" s="248"/>
      <c r="BK1087" s="248"/>
      <c r="BL1087" s="248"/>
      <c r="BM1087" s="248"/>
      <c r="BN1087" s="248"/>
      <c r="BO1087" s="248"/>
      <c r="BP1087" s="248"/>
      <c r="BQ1087" s="248"/>
      <c r="BR1087" s="248"/>
      <c r="BS1087" s="248"/>
      <c r="BT1087" s="248"/>
      <c r="BU1087" s="248"/>
      <c r="BV1087" s="248"/>
      <c r="BW1087" s="248"/>
      <c r="BX1087" s="248"/>
      <c r="BY1087" s="248"/>
      <c r="BZ1087" s="248"/>
      <c r="CA1087" s="248"/>
      <c r="CB1087" s="248"/>
      <c r="CC1087" s="248"/>
    </row>
    <row r="1088" spans="1:81" ht="24.6" customHeight="1" outlineLevel="2">
      <c r="A1088" s="67"/>
      <c r="B1088" s="249" t="s">
        <v>490</v>
      </c>
      <c r="C1088" s="118">
        <v>1</v>
      </c>
      <c r="D1088" s="247" t="s">
        <v>2</v>
      </c>
      <c r="E1088" s="60"/>
      <c r="F1088" s="89"/>
      <c r="G1088" s="60"/>
      <c r="H1088" s="89"/>
      <c r="I1088" s="89"/>
      <c r="J1088" s="356"/>
      <c r="K1088" s="376"/>
      <c r="L1088" s="118" t="s">
        <v>3022</v>
      </c>
      <c r="M1088" s="118" t="s">
        <v>3022</v>
      </c>
      <c r="N1088" s="248"/>
      <c r="O1088" s="205" t="s">
        <v>2751</v>
      </c>
      <c r="P1088" s="248"/>
      <c r="Q1088" s="893"/>
      <c r="R1088" s="891"/>
      <c r="S1088" s="248"/>
      <c r="T1088" s="248"/>
      <c r="U1088" s="248"/>
      <c r="V1088" s="248"/>
      <c r="W1088" s="248"/>
      <c r="X1088" s="248"/>
      <c r="Y1088" s="248"/>
      <c r="Z1088" s="248"/>
      <c r="AA1088" s="248"/>
      <c r="AB1088" s="248"/>
      <c r="AC1088" s="248"/>
      <c r="AD1088" s="248"/>
      <c r="AE1088" s="248"/>
      <c r="AF1088" s="248"/>
      <c r="AG1088" s="248"/>
      <c r="AH1088" s="248"/>
      <c r="AI1088" s="248"/>
      <c r="AJ1088" s="248"/>
      <c r="AK1088" s="248"/>
      <c r="AL1088" s="248"/>
      <c r="AM1088" s="248"/>
      <c r="AN1088" s="248"/>
      <c r="AO1088" s="248"/>
      <c r="AP1088" s="248"/>
      <c r="AQ1088" s="248"/>
      <c r="AR1088" s="248"/>
      <c r="AS1088" s="248"/>
      <c r="AT1088" s="248"/>
      <c r="AU1088" s="248"/>
      <c r="AV1088" s="248"/>
      <c r="AW1088" s="248"/>
      <c r="AX1088" s="248"/>
      <c r="AY1088" s="248"/>
      <c r="AZ1088" s="248"/>
      <c r="BA1088" s="248"/>
      <c r="BB1088" s="248"/>
      <c r="BC1088" s="248"/>
      <c r="BD1088" s="248"/>
      <c r="BE1088" s="248"/>
      <c r="BF1088" s="248"/>
      <c r="BG1088" s="248"/>
      <c r="BH1088" s="248"/>
      <c r="BI1088" s="248"/>
      <c r="BJ1088" s="248"/>
      <c r="BK1088" s="248"/>
      <c r="BL1088" s="248"/>
      <c r="BM1088" s="248"/>
      <c r="BN1088" s="248"/>
      <c r="BO1088" s="248"/>
      <c r="BP1088" s="248"/>
      <c r="BQ1088" s="248"/>
      <c r="BR1088" s="248"/>
      <c r="BS1088" s="248"/>
      <c r="BT1088" s="248"/>
      <c r="BU1088" s="248"/>
      <c r="BV1088" s="248"/>
      <c r="BW1088" s="248"/>
      <c r="BX1088" s="248"/>
      <c r="BY1088" s="248"/>
      <c r="BZ1088" s="248"/>
      <c r="CA1088" s="248"/>
      <c r="CB1088" s="248"/>
      <c r="CC1088" s="248"/>
    </row>
    <row r="1089" spans="1:81" ht="24.6" customHeight="1" outlineLevel="2">
      <c r="A1089" s="67"/>
      <c r="B1089" s="68" t="s">
        <v>81</v>
      </c>
      <c r="C1089" s="58"/>
      <c r="D1089" s="72"/>
      <c r="E1089" s="319"/>
      <c r="F1089" s="92"/>
      <c r="G1089" s="318"/>
      <c r="H1089" s="71"/>
      <c r="I1089" s="71"/>
      <c r="J1089" s="222"/>
      <c r="L1089" s="148"/>
      <c r="M1089" s="149"/>
      <c r="O1089" s="204"/>
      <c r="Q1089" s="893"/>
      <c r="R1089" s="891"/>
    </row>
    <row r="1090" spans="1:81" ht="24.6" customHeight="1" outlineLevel="2">
      <c r="A1090" s="67"/>
      <c r="B1090" s="68" t="s">
        <v>83</v>
      </c>
      <c r="C1090" s="89">
        <v>1773.3</v>
      </c>
      <c r="D1090" s="72" t="s">
        <v>14</v>
      </c>
      <c r="E1090" s="60"/>
      <c r="F1090" s="89"/>
      <c r="G1090" s="60"/>
      <c r="H1090" s="89"/>
      <c r="I1090" s="89"/>
      <c r="J1090" s="356"/>
      <c r="K1090" s="376"/>
      <c r="L1090" s="118" t="s">
        <v>3022</v>
      </c>
      <c r="M1090" s="118" t="s">
        <v>3022</v>
      </c>
      <c r="O1090" s="204" t="s">
        <v>2745</v>
      </c>
      <c r="Q1090" s="893"/>
      <c r="R1090" s="891"/>
    </row>
    <row r="1091" spans="1:81" ht="24.6" customHeight="1" outlineLevel="2">
      <c r="A1091" s="67"/>
      <c r="B1091" s="68" t="s">
        <v>1707</v>
      </c>
      <c r="C1091" s="118">
        <v>1</v>
      </c>
      <c r="D1091" s="72" t="s">
        <v>1627</v>
      </c>
      <c r="E1091" s="319"/>
      <c r="F1091" s="89"/>
      <c r="G1091" s="319"/>
      <c r="H1091" s="89"/>
      <c r="I1091" s="66"/>
      <c r="J1091" s="222"/>
      <c r="L1091" s="118" t="s">
        <v>3022</v>
      </c>
      <c r="M1091" s="118" t="s">
        <v>3022</v>
      </c>
      <c r="O1091" s="205"/>
      <c r="Q1091" s="893"/>
      <c r="R1091" s="891"/>
    </row>
    <row r="1092" spans="1:81" ht="24.6" customHeight="1" outlineLevel="2">
      <c r="A1092" s="67"/>
      <c r="B1092" s="68" t="s">
        <v>80</v>
      </c>
      <c r="C1092" s="58"/>
      <c r="D1092" s="72"/>
      <c r="E1092" s="319"/>
      <c r="F1092" s="66"/>
      <c r="G1092" s="319"/>
      <c r="H1092" s="66"/>
      <c r="I1092" s="66"/>
      <c r="J1092" s="250"/>
      <c r="L1092" s="90"/>
      <c r="M1092" s="213"/>
      <c r="O1092" s="205"/>
      <c r="Q1092" s="893"/>
      <c r="R1092" s="891"/>
    </row>
    <row r="1093" spans="1:81" ht="24.6" customHeight="1" outlineLevel="2">
      <c r="A1093" s="67"/>
      <c r="B1093" s="73" t="s">
        <v>366</v>
      </c>
      <c r="C1093" s="118">
        <v>1371.3</v>
      </c>
      <c r="D1093" s="72" t="s">
        <v>14</v>
      </c>
      <c r="E1093" s="60"/>
      <c r="F1093" s="89"/>
      <c r="G1093" s="60"/>
      <c r="H1093" s="89"/>
      <c r="I1093" s="89"/>
      <c r="J1093" s="356"/>
      <c r="K1093" s="376"/>
      <c r="L1093" s="118" t="s">
        <v>3022</v>
      </c>
      <c r="M1093" s="118" t="s">
        <v>3022</v>
      </c>
      <c r="O1093" s="205" t="s">
        <v>2649</v>
      </c>
      <c r="Q1093" s="893"/>
      <c r="R1093" s="891"/>
    </row>
    <row r="1094" spans="1:81" ht="24.6" customHeight="1" outlineLevel="2">
      <c r="A1094" s="67"/>
      <c r="B1094" s="68" t="s">
        <v>1708</v>
      </c>
      <c r="C1094" s="118">
        <v>1</v>
      </c>
      <c r="D1094" s="72" t="s">
        <v>1627</v>
      </c>
      <c r="E1094" s="319"/>
      <c r="F1094" s="89"/>
      <c r="G1094" s="319"/>
      <c r="H1094" s="89"/>
      <c r="I1094" s="66"/>
      <c r="J1094" s="222"/>
      <c r="L1094" s="118" t="s">
        <v>3022</v>
      </c>
      <c r="M1094" s="118" t="s">
        <v>3022</v>
      </c>
      <c r="O1094" s="205"/>
      <c r="Q1094" s="893"/>
      <c r="R1094" s="891"/>
    </row>
    <row r="1095" spans="1:81" ht="24.6" customHeight="1" outlineLevel="1">
      <c r="A1095" s="608"/>
      <c r="B1095" s="609" t="s">
        <v>213</v>
      </c>
      <c r="C1095" s="544"/>
      <c r="D1095" s="610"/>
      <c r="E1095" s="611"/>
      <c r="F1095" s="612"/>
      <c r="G1095" s="611"/>
      <c r="H1095" s="612"/>
      <c r="I1095" s="612"/>
      <c r="J1095" s="613"/>
      <c r="K1095" s="357"/>
      <c r="L1095" s="614"/>
      <c r="M1095" s="615"/>
      <c r="N1095" s="357"/>
      <c r="O1095" s="616"/>
      <c r="P1095" s="357"/>
      <c r="Q1095" s="893"/>
      <c r="R1095" s="891"/>
      <c r="S1095" s="357"/>
      <c r="T1095" s="357"/>
      <c r="U1095" s="357"/>
      <c r="V1095" s="357"/>
      <c r="W1095" s="357"/>
      <c r="X1095" s="357"/>
      <c r="Y1095" s="357"/>
      <c r="Z1095" s="357"/>
      <c r="AA1095" s="357"/>
      <c r="AB1095" s="357"/>
      <c r="AC1095" s="357"/>
      <c r="AD1095" s="357"/>
      <c r="AE1095" s="357"/>
      <c r="AF1095" s="357"/>
      <c r="AG1095" s="357"/>
      <c r="AH1095" s="357"/>
      <c r="AI1095" s="357"/>
      <c r="AJ1095" s="357"/>
      <c r="AK1095" s="357"/>
      <c r="AL1095" s="357"/>
      <c r="AM1095" s="357"/>
      <c r="AN1095" s="357"/>
      <c r="AO1095" s="357"/>
      <c r="AP1095" s="357"/>
      <c r="AQ1095" s="357"/>
      <c r="AR1095" s="357"/>
      <c r="AS1095" s="357"/>
      <c r="AT1095" s="357"/>
      <c r="AU1095" s="357"/>
      <c r="AV1095" s="357"/>
      <c r="AW1095" s="357"/>
      <c r="AX1095" s="357"/>
      <c r="AY1095" s="357"/>
      <c r="AZ1095" s="357"/>
      <c r="BA1095" s="357"/>
      <c r="BB1095" s="357"/>
      <c r="BC1095" s="357"/>
      <c r="BD1095" s="357"/>
      <c r="BE1095" s="357"/>
      <c r="BF1095" s="357"/>
      <c r="BG1095" s="357"/>
      <c r="BH1095" s="357"/>
      <c r="BI1095" s="357"/>
      <c r="BJ1095" s="357"/>
      <c r="BK1095" s="357"/>
      <c r="BL1095" s="357"/>
      <c r="BM1095" s="357"/>
      <c r="BN1095" s="357"/>
      <c r="BO1095" s="357"/>
      <c r="BP1095" s="357"/>
      <c r="BQ1095" s="357"/>
      <c r="BR1095" s="357"/>
      <c r="BS1095" s="357"/>
      <c r="BT1095" s="357"/>
      <c r="BU1095" s="357"/>
      <c r="BV1095" s="357"/>
      <c r="BW1095" s="357"/>
      <c r="BX1095" s="357"/>
      <c r="BY1095" s="357"/>
      <c r="BZ1095" s="357"/>
      <c r="CA1095" s="357"/>
      <c r="CB1095" s="357"/>
      <c r="CC1095" s="357"/>
    </row>
    <row r="1096" spans="1:81" ht="24.6" customHeight="1" outlineLevel="1">
      <c r="A1096" s="227">
        <v>10.8</v>
      </c>
      <c r="B1096" s="228" t="s">
        <v>494</v>
      </c>
      <c r="C1096" s="127"/>
      <c r="D1096" s="245"/>
      <c r="E1096" s="320"/>
      <c r="F1096" s="125"/>
      <c r="G1096" s="317"/>
      <c r="H1096" s="125"/>
      <c r="I1096" s="125"/>
      <c r="J1096" s="218"/>
      <c r="L1096" s="124"/>
      <c r="M1096" s="226"/>
      <c r="O1096" s="206"/>
      <c r="Q1096" s="893"/>
      <c r="R1096" s="891"/>
    </row>
    <row r="1097" spans="1:81" ht="24.6" customHeight="1" outlineLevel="2">
      <c r="A1097" s="67"/>
      <c r="B1097" s="68" t="s">
        <v>502</v>
      </c>
      <c r="C1097" s="58"/>
      <c r="D1097" s="72"/>
      <c r="E1097" s="319"/>
      <c r="F1097" s="71"/>
      <c r="G1097" s="318"/>
      <c r="H1097" s="71"/>
      <c r="I1097" s="71"/>
      <c r="J1097" s="222"/>
      <c r="L1097" s="148"/>
      <c r="M1097" s="149"/>
      <c r="O1097" s="204"/>
      <c r="Q1097" s="893"/>
      <c r="R1097" s="891"/>
    </row>
    <row r="1098" spans="1:81" ht="24.6" customHeight="1" outlineLevel="2">
      <c r="A1098" s="67"/>
      <c r="B1098" s="68" t="s">
        <v>82</v>
      </c>
      <c r="C1098" s="118">
        <v>1</v>
      </c>
      <c r="D1098" s="72" t="s">
        <v>2</v>
      </c>
      <c r="E1098" s="60"/>
      <c r="F1098" s="89"/>
      <c r="G1098" s="60"/>
      <c r="H1098" s="89"/>
      <c r="I1098" s="89"/>
      <c r="J1098" s="356"/>
      <c r="K1098" s="376"/>
      <c r="L1098" s="118" t="s">
        <v>3022</v>
      </c>
      <c r="M1098" s="118" t="s">
        <v>3022</v>
      </c>
      <c r="N1098" s="357"/>
      <c r="O1098" s="205" t="s">
        <v>2741</v>
      </c>
      <c r="P1098" s="357"/>
      <c r="Q1098" s="893"/>
      <c r="R1098" s="891"/>
      <c r="S1098" s="357"/>
      <c r="T1098" s="357"/>
      <c r="U1098" s="357"/>
      <c r="V1098" s="357"/>
      <c r="W1098" s="357"/>
      <c r="X1098" s="357"/>
      <c r="Y1098" s="357"/>
      <c r="Z1098" s="357"/>
      <c r="AA1098" s="357"/>
      <c r="AB1098" s="357"/>
      <c r="AC1098" s="357"/>
      <c r="AD1098" s="357"/>
      <c r="AE1098" s="357"/>
      <c r="AF1098" s="357"/>
      <c r="AG1098" s="357"/>
      <c r="AH1098" s="357"/>
      <c r="AI1098" s="357"/>
      <c r="AJ1098" s="357"/>
      <c r="AK1098" s="357"/>
      <c r="AL1098" s="357"/>
      <c r="AM1098" s="357"/>
      <c r="AN1098" s="357"/>
      <c r="AO1098" s="357"/>
      <c r="AP1098" s="357"/>
      <c r="AQ1098" s="357"/>
      <c r="AR1098" s="357"/>
      <c r="AS1098" s="357"/>
      <c r="AT1098" s="357"/>
      <c r="AU1098" s="357"/>
      <c r="AV1098" s="357"/>
      <c r="AW1098" s="357"/>
      <c r="AX1098" s="357"/>
      <c r="AY1098" s="357"/>
      <c r="AZ1098" s="357"/>
      <c r="BA1098" s="357"/>
      <c r="BB1098" s="357"/>
      <c r="BC1098" s="357"/>
      <c r="BD1098" s="357"/>
      <c r="BE1098" s="357"/>
      <c r="BF1098" s="357"/>
      <c r="BG1098" s="357"/>
      <c r="BH1098" s="357"/>
      <c r="BI1098" s="357"/>
      <c r="BJ1098" s="357"/>
      <c r="BK1098" s="357"/>
      <c r="BL1098" s="357"/>
      <c r="BM1098" s="357"/>
      <c r="BN1098" s="357"/>
      <c r="BO1098" s="357"/>
      <c r="BP1098" s="357"/>
      <c r="BQ1098" s="357"/>
      <c r="BR1098" s="357"/>
      <c r="BS1098" s="357"/>
      <c r="BT1098" s="357"/>
      <c r="BU1098" s="357"/>
      <c r="BV1098" s="357"/>
      <c r="BW1098" s="357"/>
      <c r="BX1098" s="357"/>
      <c r="BY1098" s="357"/>
      <c r="BZ1098" s="357"/>
      <c r="CA1098" s="357"/>
      <c r="CB1098" s="357"/>
      <c r="CC1098" s="357"/>
    </row>
    <row r="1099" spans="1:81" ht="24.6" customHeight="1" outlineLevel="2">
      <c r="A1099" s="67"/>
      <c r="B1099" s="246" t="s">
        <v>488</v>
      </c>
      <c r="C1099" s="118">
        <v>1</v>
      </c>
      <c r="D1099" s="247" t="s">
        <v>2</v>
      </c>
      <c r="E1099" s="60"/>
      <c r="F1099" s="89"/>
      <c r="G1099" s="60"/>
      <c r="H1099" s="89"/>
      <c r="I1099" s="89"/>
      <c r="J1099" s="356"/>
      <c r="K1099" s="376"/>
      <c r="L1099" s="118" t="s">
        <v>3022</v>
      </c>
      <c r="M1099" s="118" t="s">
        <v>3022</v>
      </c>
      <c r="N1099" s="248"/>
      <c r="O1099" s="205" t="s">
        <v>2742</v>
      </c>
      <c r="P1099" s="248"/>
      <c r="Q1099" s="893"/>
      <c r="R1099" s="891"/>
      <c r="S1099" s="248"/>
      <c r="T1099" s="248"/>
      <c r="U1099" s="248"/>
      <c r="V1099" s="248"/>
      <c r="W1099" s="248"/>
      <c r="X1099" s="248"/>
      <c r="Y1099" s="248"/>
      <c r="Z1099" s="248"/>
      <c r="AA1099" s="248"/>
      <c r="AB1099" s="248"/>
      <c r="AC1099" s="248"/>
      <c r="AD1099" s="248"/>
      <c r="AE1099" s="248"/>
      <c r="AF1099" s="248"/>
      <c r="AG1099" s="248"/>
      <c r="AH1099" s="248"/>
      <c r="AI1099" s="248"/>
      <c r="AJ1099" s="248"/>
      <c r="AK1099" s="248"/>
      <c r="AL1099" s="248"/>
      <c r="AM1099" s="248"/>
      <c r="AN1099" s="248"/>
      <c r="AO1099" s="248"/>
      <c r="AP1099" s="248"/>
      <c r="AQ1099" s="248"/>
      <c r="AR1099" s="248"/>
      <c r="AS1099" s="248"/>
      <c r="AT1099" s="248"/>
      <c r="AU1099" s="248"/>
      <c r="AV1099" s="248"/>
      <c r="AW1099" s="248"/>
      <c r="AX1099" s="248"/>
      <c r="AY1099" s="248"/>
      <c r="AZ1099" s="248"/>
      <c r="BA1099" s="248"/>
      <c r="BB1099" s="248"/>
      <c r="BC1099" s="248"/>
      <c r="BD1099" s="248"/>
      <c r="BE1099" s="248"/>
      <c r="BF1099" s="248"/>
      <c r="BG1099" s="248"/>
      <c r="BH1099" s="248"/>
      <c r="BI1099" s="248"/>
      <c r="BJ1099" s="248"/>
      <c r="BK1099" s="248"/>
      <c r="BL1099" s="248"/>
      <c r="BM1099" s="248"/>
      <c r="BN1099" s="248"/>
      <c r="BO1099" s="248"/>
      <c r="BP1099" s="248"/>
      <c r="BQ1099" s="248"/>
      <c r="BR1099" s="248"/>
      <c r="BS1099" s="248"/>
      <c r="BT1099" s="248"/>
      <c r="BU1099" s="248"/>
      <c r="BV1099" s="248"/>
      <c r="BW1099" s="248"/>
      <c r="BX1099" s="248"/>
      <c r="BY1099" s="248"/>
      <c r="BZ1099" s="248"/>
      <c r="CA1099" s="248"/>
      <c r="CB1099" s="248"/>
      <c r="CC1099" s="248"/>
    </row>
    <row r="1100" spans="1:81" ht="24.6" customHeight="1" outlineLevel="2">
      <c r="A1100" s="67"/>
      <c r="B1100" s="246" t="s">
        <v>498</v>
      </c>
      <c r="C1100" s="118">
        <v>4</v>
      </c>
      <c r="D1100" s="247" t="s">
        <v>2</v>
      </c>
      <c r="E1100" s="60"/>
      <c r="F1100" s="89"/>
      <c r="G1100" s="60"/>
      <c r="H1100" s="89"/>
      <c r="I1100" s="89"/>
      <c r="J1100" s="356"/>
      <c r="K1100" s="376"/>
      <c r="L1100" s="118" t="s">
        <v>3022</v>
      </c>
      <c r="M1100" s="118" t="s">
        <v>3022</v>
      </c>
      <c r="N1100" s="248"/>
      <c r="O1100" s="205" t="s">
        <v>2747</v>
      </c>
      <c r="P1100" s="248"/>
      <c r="Q1100" s="893"/>
      <c r="R1100" s="891"/>
      <c r="S1100" s="248"/>
      <c r="T1100" s="248"/>
      <c r="U1100" s="248"/>
      <c r="V1100" s="248"/>
      <c r="W1100" s="248"/>
      <c r="X1100" s="248"/>
      <c r="Y1100" s="248"/>
      <c r="Z1100" s="248"/>
      <c r="AA1100" s="248"/>
      <c r="AB1100" s="248"/>
      <c r="AC1100" s="248"/>
      <c r="AD1100" s="248"/>
      <c r="AE1100" s="248"/>
      <c r="AF1100" s="248"/>
      <c r="AG1100" s="248"/>
      <c r="AH1100" s="248"/>
      <c r="AI1100" s="248"/>
      <c r="AJ1100" s="248"/>
      <c r="AK1100" s="248"/>
      <c r="AL1100" s="248"/>
      <c r="AM1100" s="248"/>
      <c r="AN1100" s="248"/>
      <c r="AO1100" s="248"/>
      <c r="AP1100" s="248"/>
      <c r="AQ1100" s="248"/>
      <c r="AR1100" s="248"/>
      <c r="AS1100" s="248"/>
      <c r="AT1100" s="248"/>
      <c r="AU1100" s="248"/>
      <c r="AV1100" s="248"/>
      <c r="AW1100" s="248"/>
      <c r="AX1100" s="248"/>
      <c r="AY1100" s="248"/>
      <c r="AZ1100" s="248"/>
      <c r="BA1100" s="248"/>
      <c r="BB1100" s="248"/>
      <c r="BC1100" s="248"/>
      <c r="BD1100" s="248"/>
      <c r="BE1100" s="248"/>
      <c r="BF1100" s="248"/>
      <c r="BG1100" s="248"/>
      <c r="BH1100" s="248"/>
      <c r="BI1100" s="248"/>
      <c r="BJ1100" s="248"/>
      <c r="BK1100" s="248"/>
      <c r="BL1100" s="248"/>
      <c r="BM1100" s="248"/>
      <c r="BN1100" s="248"/>
      <c r="BO1100" s="248"/>
      <c r="BP1100" s="248"/>
      <c r="BQ1100" s="248"/>
      <c r="BR1100" s="248"/>
      <c r="BS1100" s="248"/>
      <c r="BT1100" s="248"/>
      <c r="BU1100" s="248"/>
      <c r="BV1100" s="248"/>
      <c r="BW1100" s="248"/>
      <c r="BX1100" s="248"/>
      <c r="BY1100" s="248"/>
      <c r="BZ1100" s="248"/>
      <c r="CA1100" s="248"/>
      <c r="CB1100" s="248"/>
      <c r="CC1100" s="248"/>
    </row>
    <row r="1101" spans="1:81" ht="24.6" customHeight="1" outlineLevel="2">
      <c r="A1101" s="67"/>
      <c r="B1101" s="246" t="s">
        <v>489</v>
      </c>
      <c r="C1101" s="118">
        <v>2</v>
      </c>
      <c r="D1101" s="247" t="s">
        <v>2</v>
      </c>
      <c r="E1101" s="60"/>
      <c r="F1101" s="89"/>
      <c r="G1101" s="60"/>
      <c r="H1101" s="89"/>
      <c r="I1101" s="89"/>
      <c r="J1101" s="356"/>
      <c r="K1101" s="376"/>
      <c r="L1101" s="118" t="s">
        <v>3022</v>
      </c>
      <c r="M1101" s="118" t="s">
        <v>3022</v>
      </c>
      <c r="N1101" s="248"/>
      <c r="O1101" s="205" t="s">
        <v>2743</v>
      </c>
      <c r="P1101" s="248"/>
      <c r="Q1101" s="893"/>
      <c r="R1101" s="891"/>
      <c r="S1101" s="248"/>
      <c r="T1101" s="248"/>
      <c r="U1101" s="248"/>
      <c r="V1101" s="248"/>
      <c r="W1101" s="248"/>
      <c r="X1101" s="248"/>
      <c r="Y1101" s="248"/>
      <c r="Z1101" s="248"/>
      <c r="AA1101" s="248"/>
      <c r="AB1101" s="248"/>
      <c r="AC1101" s="248"/>
      <c r="AD1101" s="248"/>
      <c r="AE1101" s="248"/>
      <c r="AF1101" s="248"/>
      <c r="AG1101" s="248"/>
      <c r="AH1101" s="248"/>
      <c r="AI1101" s="248"/>
      <c r="AJ1101" s="248"/>
      <c r="AK1101" s="248"/>
      <c r="AL1101" s="248"/>
      <c r="AM1101" s="248"/>
      <c r="AN1101" s="248"/>
      <c r="AO1101" s="248"/>
      <c r="AP1101" s="248"/>
      <c r="AQ1101" s="248"/>
      <c r="AR1101" s="248"/>
      <c r="AS1101" s="248"/>
      <c r="AT1101" s="248"/>
      <c r="AU1101" s="248"/>
      <c r="AV1101" s="248"/>
      <c r="AW1101" s="248"/>
      <c r="AX1101" s="248"/>
      <c r="AY1101" s="248"/>
      <c r="AZ1101" s="248"/>
      <c r="BA1101" s="248"/>
      <c r="BB1101" s="248"/>
      <c r="BC1101" s="248"/>
      <c r="BD1101" s="248"/>
      <c r="BE1101" s="248"/>
      <c r="BF1101" s="248"/>
      <c r="BG1101" s="248"/>
      <c r="BH1101" s="248"/>
      <c r="BI1101" s="248"/>
      <c r="BJ1101" s="248"/>
      <c r="BK1101" s="248"/>
      <c r="BL1101" s="248"/>
      <c r="BM1101" s="248"/>
      <c r="BN1101" s="248"/>
      <c r="BO1101" s="248"/>
      <c r="BP1101" s="248"/>
      <c r="BQ1101" s="248"/>
      <c r="BR1101" s="248"/>
      <c r="BS1101" s="248"/>
      <c r="BT1101" s="248"/>
      <c r="BU1101" s="248"/>
      <c r="BV1101" s="248"/>
      <c r="BW1101" s="248"/>
      <c r="BX1101" s="248"/>
      <c r="BY1101" s="248"/>
      <c r="BZ1101" s="248"/>
      <c r="CA1101" s="248"/>
      <c r="CB1101" s="248"/>
      <c r="CC1101" s="248"/>
    </row>
    <row r="1102" spans="1:81" ht="24.6" customHeight="1" outlineLevel="2">
      <c r="A1102" s="67"/>
      <c r="B1102" s="249" t="s">
        <v>490</v>
      </c>
      <c r="C1102" s="118">
        <v>1</v>
      </c>
      <c r="D1102" s="247" t="s">
        <v>2</v>
      </c>
      <c r="E1102" s="60"/>
      <c r="F1102" s="89"/>
      <c r="G1102" s="60"/>
      <c r="H1102" s="89"/>
      <c r="I1102" s="89"/>
      <c r="J1102" s="356"/>
      <c r="K1102" s="376"/>
      <c r="L1102" s="118" t="s">
        <v>3022</v>
      </c>
      <c r="M1102" s="118" t="s">
        <v>3022</v>
      </c>
      <c r="N1102" s="248"/>
      <c r="O1102" s="205" t="s">
        <v>2752</v>
      </c>
      <c r="P1102" s="248"/>
      <c r="Q1102" s="893"/>
      <c r="R1102" s="891"/>
      <c r="S1102" s="248"/>
      <c r="T1102" s="248"/>
      <c r="U1102" s="248"/>
      <c r="V1102" s="248"/>
      <c r="W1102" s="248"/>
      <c r="X1102" s="248"/>
      <c r="Y1102" s="248"/>
      <c r="Z1102" s="248"/>
      <c r="AA1102" s="248"/>
      <c r="AB1102" s="248"/>
      <c r="AC1102" s="248"/>
      <c r="AD1102" s="248"/>
      <c r="AE1102" s="248"/>
      <c r="AF1102" s="248"/>
      <c r="AG1102" s="248"/>
      <c r="AH1102" s="248"/>
      <c r="AI1102" s="248"/>
      <c r="AJ1102" s="248"/>
      <c r="AK1102" s="248"/>
      <c r="AL1102" s="248"/>
      <c r="AM1102" s="248"/>
      <c r="AN1102" s="248"/>
      <c r="AO1102" s="248"/>
      <c r="AP1102" s="248"/>
      <c r="AQ1102" s="248"/>
      <c r="AR1102" s="248"/>
      <c r="AS1102" s="248"/>
      <c r="AT1102" s="248"/>
      <c r="AU1102" s="248"/>
      <c r="AV1102" s="248"/>
      <c r="AW1102" s="248"/>
      <c r="AX1102" s="248"/>
      <c r="AY1102" s="248"/>
      <c r="AZ1102" s="248"/>
      <c r="BA1102" s="248"/>
      <c r="BB1102" s="248"/>
      <c r="BC1102" s="248"/>
      <c r="BD1102" s="248"/>
      <c r="BE1102" s="248"/>
      <c r="BF1102" s="248"/>
      <c r="BG1102" s="248"/>
      <c r="BH1102" s="248"/>
      <c r="BI1102" s="248"/>
      <c r="BJ1102" s="248"/>
      <c r="BK1102" s="248"/>
      <c r="BL1102" s="248"/>
      <c r="BM1102" s="248"/>
      <c r="BN1102" s="248"/>
      <c r="BO1102" s="248"/>
      <c r="BP1102" s="248"/>
      <c r="BQ1102" s="248"/>
      <c r="BR1102" s="248"/>
      <c r="BS1102" s="248"/>
      <c r="BT1102" s="248"/>
      <c r="BU1102" s="248"/>
      <c r="BV1102" s="248"/>
      <c r="BW1102" s="248"/>
      <c r="BX1102" s="248"/>
      <c r="BY1102" s="248"/>
      <c r="BZ1102" s="248"/>
      <c r="CA1102" s="248"/>
      <c r="CB1102" s="248"/>
      <c r="CC1102" s="248"/>
    </row>
    <row r="1103" spans="1:81" ht="24.6" customHeight="1" outlineLevel="2">
      <c r="A1103" s="67"/>
      <c r="B1103" s="68" t="s">
        <v>81</v>
      </c>
      <c r="C1103" s="58"/>
      <c r="D1103" s="72"/>
      <c r="E1103" s="319"/>
      <c r="F1103" s="92"/>
      <c r="G1103" s="318"/>
      <c r="H1103" s="71"/>
      <c r="I1103" s="71"/>
      <c r="J1103" s="222"/>
      <c r="L1103" s="148"/>
      <c r="M1103" s="149"/>
      <c r="O1103" s="204"/>
      <c r="Q1103" s="893"/>
      <c r="R1103" s="891"/>
    </row>
    <row r="1104" spans="1:81" ht="24.6" customHeight="1" outlineLevel="2">
      <c r="A1104" s="67"/>
      <c r="B1104" s="68" t="s">
        <v>83</v>
      </c>
      <c r="C1104" s="118">
        <v>1773.3</v>
      </c>
      <c r="D1104" s="72" t="s">
        <v>14</v>
      </c>
      <c r="E1104" s="60"/>
      <c r="F1104" s="89"/>
      <c r="G1104" s="60"/>
      <c r="H1104" s="89"/>
      <c r="I1104" s="89"/>
      <c r="J1104" s="356"/>
      <c r="K1104" s="376"/>
      <c r="L1104" s="118" t="s">
        <v>3022</v>
      </c>
      <c r="M1104" s="118" t="s">
        <v>3022</v>
      </c>
      <c r="O1104" s="204" t="s">
        <v>2745</v>
      </c>
      <c r="Q1104" s="893"/>
      <c r="R1104" s="891"/>
    </row>
    <row r="1105" spans="1:81" ht="24.6" customHeight="1" outlineLevel="2">
      <c r="A1105" s="67"/>
      <c r="B1105" s="68" t="s">
        <v>1707</v>
      </c>
      <c r="C1105" s="118">
        <v>1</v>
      </c>
      <c r="D1105" s="72" t="s">
        <v>1627</v>
      </c>
      <c r="E1105" s="319"/>
      <c r="F1105" s="89"/>
      <c r="G1105" s="319"/>
      <c r="H1105" s="89"/>
      <c r="I1105" s="66"/>
      <c r="J1105" s="222"/>
      <c r="L1105" s="118" t="s">
        <v>3022</v>
      </c>
      <c r="M1105" s="118" t="s">
        <v>3022</v>
      </c>
      <c r="O1105" s="205"/>
      <c r="Q1105" s="893"/>
      <c r="R1105" s="891"/>
    </row>
    <row r="1106" spans="1:81" ht="24.6" customHeight="1" outlineLevel="2">
      <c r="A1106" s="67"/>
      <c r="B1106" s="68" t="s">
        <v>80</v>
      </c>
      <c r="C1106" s="58"/>
      <c r="D1106" s="72"/>
      <c r="E1106" s="319"/>
      <c r="F1106" s="66"/>
      <c r="G1106" s="319"/>
      <c r="H1106" s="66"/>
      <c r="I1106" s="66"/>
      <c r="J1106" s="250"/>
      <c r="L1106" s="90"/>
      <c r="M1106" s="213"/>
      <c r="O1106" s="205"/>
      <c r="Q1106" s="893"/>
      <c r="R1106" s="891"/>
    </row>
    <row r="1107" spans="1:81" ht="24.6" customHeight="1" outlineLevel="2">
      <c r="A1107" s="67"/>
      <c r="B1107" s="73" t="s">
        <v>366</v>
      </c>
      <c r="C1107" s="118">
        <v>1371.3</v>
      </c>
      <c r="D1107" s="72" t="s">
        <v>14</v>
      </c>
      <c r="E1107" s="60"/>
      <c r="F1107" s="89"/>
      <c r="G1107" s="60"/>
      <c r="H1107" s="89"/>
      <c r="I1107" s="89"/>
      <c r="J1107" s="356"/>
      <c r="K1107" s="376"/>
      <c r="L1107" s="118" t="s">
        <v>3022</v>
      </c>
      <c r="M1107" s="118" t="s">
        <v>3022</v>
      </c>
      <c r="O1107" s="205" t="s">
        <v>2649</v>
      </c>
      <c r="Q1107" s="893"/>
      <c r="R1107" s="891"/>
    </row>
    <row r="1108" spans="1:81" ht="24.6" customHeight="1" outlineLevel="2">
      <c r="A1108" s="67"/>
      <c r="B1108" s="68" t="s">
        <v>1708</v>
      </c>
      <c r="C1108" s="118">
        <v>1</v>
      </c>
      <c r="D1108" s="72" t="s">
        <v>1627</v>
      </c>
      <c r="E1108" s="319"/>
      <c r="F1108" s="89"/>
      <c r="G1108" s="319"/>
      <c r="H1108" s="89"/>
      <c r="I1108" s="66"/>
      <c r="J1108" s="222"/>
      <c r="L1108" s="118" t="s">
        <v>3022</v>
      </c>
      <c r="M1108" s="118" t="s">
        <v>3022</v>
      </c>
      <c r="O1108" s="205"/>
      <c r="Q1108" s="893"/>
      <c r="R1108" s="891"/>
    </row>
    <row r="1109" spans="1:81" ht="24.6" customHeight="1" outlineLevel="1">
      <c r="A1109" s="608"/>
      <c r="B1109" s="609" t="s">
        <v>215</v>
      </c>
      <c r="C1109" s="544"/>
      <c r="D1109" s="610"/>
      <c r="E1109" s="611"/>
      <c r="F1109" s="612"/>
      <c r="G1109" s="611"/>
      <c r="H1109" s="612"/>
      <c r="I1109" s="612"/>
      <c r="J1109" s="613"/>
      <c r="K1109" s="357"/>
      <c r="L1109" s="614"/>
      <c r="M1109" s="615"/>
      <c r="N1109" s="357"/>
      <c r="O1109" s="616"/>
      <c r="P1109" s="357"/>
      <c r="Q1109" s="893"/>
      <c r="R1109" s="891"/>
      <c r="S1109" s="357"/>
      <c r="T1109" s="357"/>
      <c r="U1109" s="357"/>
      <c r="V1109" s="357"/>
      <c r="W1109" s="357"/>
      <c r="X1109" s="357"/>
      <c r="Y1109" s="357"/>
      <c r="Z1109" s="357"/>
      <c r="AA1109" s="357"/>
      <c r="AB1109" s="357"/>
      <c r="AC1109" s="357"/>
      <c r="AD1109" s="357"/>
      <c r="AE1109" s="357"/>
      <c r="AF1109" s="357"/>
      <c r="AG1109" s="357"/>
      <c r="AH1109" s="357"/>
      <c r="AI1109" s="357"/>
      <c r="AJ1109" s="357"/>
      <c r="AK1109" s="357"/>
      <c r="AL1109" s="357"/>
      <c r="AM1109" s="357"/>
      <c r="AN1109" s="357"/>
      <c r="AO1109" s="357"/>
      <c r="AP1109" s="357"/>
      <c r="AQ1109" s="357"/>
      <c r="AR1109" s="357"/>
      <c r="AS1109" s="357"/>
      <c r="AT1109" s="357"/>
      <c r="AU1109" s="357"/>
      <c r="AV1109" s="357"/>
      <c r="AW1109" s="357"/>
      <c r="AX1109" s="357"/>
      <c r="AY1109" s="357"/>
      <c r="AZ1109" s="357"/>
      <c r="BA1109" s="357"/>
      <c r="BB1109" s="357"/>
      <c r="BC1109" s="357"/>
      <c r="BD1109" s="357"/>
      <c r="BE1109" s="357"/>
      <c r="BF1109" s="357"/>
      <c r="BG1109" s="357"/>
      <c r="BH1109" s="357"/>
      <c r="BI1109" s="357"/>
      <c r="BJ1109" s="357"/>
      <c r="BK1109" s="357"/>
      <c r="BL1109" s="357"/>
      <c r="BM1109" s="357"/>
      <c r="BN1109" s="357"/>
      <c r="BO1109" s="357"/>
      <c r="BP1109" s="357"/>
      <c r="BQ1109" s="357"/>
      <c r="BR1109" s="357"/>
      <c r="BS1109" s="357"/>
      <c r="BT1109" s="357"/>
      <c r="BU1109" s="357"/>
      <c r="BV1109" s="357"/>
      <c r="BW1109" s="357"/>
      <c r="BX1109" s="357"/>
      <c r="BY1109" s="357"/>
      <c r="BZ1109" s="357"/>
      <c r="CA1109" s="357"/>
      <c r="CB1109" s="357"/>
      <c r="CC1109" s="357"/>
    </row>
    <row r="1110" spans="1:81" ht="24.6" customHeight="1" outlineLevel="1">
      <c r="A1110" s="227">
        <v>10.9</v>
      </c>
      <c r="B1110" s="228" t="s">
        <v>495</v>
      </c>
      <c r="C1110" s="127"/>
      <c r="D1110" s="245"/>
      <c r="E1110" s="320"/>
      <c r="F1110" s="125"/>
      <c r="G1110" s="317"/>
      <c r="H1110" s="125"/>
      <c r="I1110" s="125"/>
      <c r="J1110" s="218"/>
      <c r="L1110" s="124"/>
      <c r="M1110" s="226"/>
      <c r="O1110" s="206"/>
      <c r="Q1110" s="893"/>
      <c r="R1110" s="891"/>
    </row>
    <row r="1111" spans="1:81" ht="24.6" customHeight="1" outlineLevel="2">
      <c r="A1111" s="67"/>
      <c r="B1111" s="68" t="s">
        <v>503</v>
      </c>
      <c r="C1111" s="58"/>
      <c r="D1111" s="72"/>
      <c r="E1111" s="319"/>
      <c r="F1111" s="71"/>
      <c r="G1111" s="318"/>
      <c r="H1111" s="71"/>
      <c r="I1111" s="71"/>
      <c r="J1111" s="222"/>
      <c r="L1111" s="148"/>
      <c r="M1111" s="149"/>
      <c r="O1111" s="204"/>
      <c r="Q1111" s="893"/>
      <c r="R1111" s="891"/>
    </row>
    <row r="1112" spans="1:81" ht="24.6" customHeight="1" outlineLevel="2">
      <c r="A1112" s="67"/>
      <c r="B1112" s="68" t="s">
        <v>82</v>
      </c>
      <c r="C1112" s="118">
        <v>1</v>
      </c>
      <c r="D1112" s="72" t="s">
        <v>2</v>
      </c>
      <c r="E1112" s="60"/>
      <c r="F1112" s="89"/>
      <c r="G1112" s="60"/>
      <c r="H1112" s="89"/>
      <c r="I1112" s="89"/>
      <c r="J1112" s="356"/>
      <c r="K1112" s="376"/>
      <c r="L1112" s="118" t="s">
        <v>3022</v>
      </c>
      <c r="M1112" s="118" t="s">
        <v>3022</v>
      </c>
      <c r="N1112" s="357"/>
      <c r="O1112" s="205" t="s">
        <v>2741</v>
      </c>
      <c r="P1112" s="357"/>
      <c r="Q1112" s="893"/>
      <c r="R1112" s="891"/>
      <c r="S1112" s="357"/>
      <c r="T1112" s="357"/>
      <c r="U1112" s="357"/>
      <c r="V1112" s="357"/>
      <c r="W1112" s="357"/>
      <c r="X1112" s="357"/>
      <c r="Y1112" s="357"/>
      <c r="Z1112" s="357"/>
      <c r="AA1112" s="357"/>
      <c r="AB1112" s="357"/>
      <c r="AC1112" s="357"/>
      <c r="AD1112" s="357"/>
      <c r="AE1112" s="357"/>
      <c r="AF1112" s="357"/>
      <c r="AG1112" s="357"/>
      <c r="AH1112" s="357"/>
      <c r="AI1112" s="357"/>
      <c r="AJ1112" s="357"/>
      <c r="AK1112" s="357"/>
      <c r="AL1112" s="357"/>
      <c r="AM1112" s="357"/>
      <c r="AN1112" s="357"/>
      <c r="AO1112" s="357"/>
      <c r="AP1112" s="357"/>
      <c r="AQ1112" s="357"/>
      <c r="AR1112" s="357"/>
      <c r="AS1112" s="357"/>
      <c r="AT1112" s="357"/>
      <c r="AU1112" s="357"/>
      <c r="AV1112" s="357"/>
      <c r="AW1112" s="357"/>
      <c r="AX1112" s="357"/>
      <c r="AY1112" s="357"/>
      <c r="AZ1112" s="357"/>
      <c r="BA1112" s="357"/>
      <c r="BB1112" s="357"/>
      <c r="BC1112" s="357"/>
      <c r="BD1112" s="357"/>
      <c r="BE1112" s="357"/>
      <c r="BF1112" s="357"/>
      <c r="BG1112" s="357"/>
      <c r="BH1112" s="357"/>
      <c r="BI1112" s="357"/>
      <c r="BJ1112" s="357"/>
      <c r="BK1112" s="357"/>
      <c r="BL1112" s="357"/>
      <c r="BM1112" s="357"/>
      <c r="BN1112" s="357"/>
      <c r="BO1112" s="357"/>
      <c r="BP1112" s="357"/>
      <c r="BQ1112" s="357"/>
      <c r="BR1112" s="357"/>
      <c r="BS1112" s="357"/>
      <c r="BT1112" s="357"/>
      <c r="BU1112" s="357"/>
      <c r="BV1112" s="357"/>
      <c r="BW1112" s="357"/>
      <c r="BX1112" s="357"/>
      <c r="BY1112" s="357"/>
      <c r="BZ1112" s="357"/>
      <c r="CA1112" s="357"/>
      <c r="CB1112" s="357"/>
      <c r="CC1112" s="357"/>
    </row>
    <row r="1113" spans="1:81" ht="24.6" customHeight="1" outlineLevel="2">
      <c r="A1113" s="67"/>
      <c r="B1113" s="246" t="s">
        <v>488</v>
      </c>
      <c r="C1113" s="118">
        <v>1</v>
      </c>
      <c r="D1113" s="247" t="s">
        <v>2</v>
      </c>
      <c r="E1113" s="60"/>
      <c r="F1113" s="89"/>
      <c r="G1113" s="60"/>
      <c r="H1113" s="89"/>
      <c r="I1113" s="89"/>
      <c r="J1113" s="356"/>
      <c r="K1113" s="376"/>
      <c r="L1113" s="118" t="s">
        <v>3022</v>
      </c>
      <c r="M1113" s="118" t="s">
        <v>3022</v>
      </c>
      <c r="N1113" s="248"/>
      <c r="O1113" s="205" t="s">
        <v>2742</v>
      </c>
      <c r="P1113" s="248"/>
      <c r="Q1113" s="893"/>
      <c r="R1113" s="891"/>
      <c r="S1113" s="248"/>
      <c r="T1113" s="248"/>
      <c r="U1113" s="248"/>
      <c r="V1113" s="248"/>
      <c r="W1113" s="248"/>
      <c r="X1113" s="248"/>
      <c r="Y1113" s="248"/>
      <c r="Z1113" s="248"/>
      <c r="AA1113" s="248"/>
      <c r="AB1113" s="248"/>
      <c r="AC1113" s="248"/>
      <c r="AD1113" s="248"/>
      <c r="AE1113" s="248"/>
      <c r="AF1113" s="248"/>
      <c r="AG1113" s="248"/>
      <c r="AH1113" s="248"/>
      <c r="AI1113" s="248"/>
      <c r="AJ1113" s="248"/>
      <c r="AK1113" s="248"/>
      <c r="AL1113" s="248"/>
      <c r="AM1113" s="248"/>
      <c r="AN1113" s="248"/>
      <c r="AO1113" s="248"/>
      <c r="AP1113" s="248"/>
      <c r="AQ1113" s="248"/>
      <c r="AR1113" s="248"/>
      <c r="AS1113" s="248"/>
      <c r="AT1113" s="248"/>
      <c r="AU1113" s="248"/>
      <c r="AV1113" s="248"/>
      <c r="AW1113" s="248"/>
      <c r="AX1113" s="248"/>
      <c r="AY1113" s="248"/>
      <c r="AZ1113" s="248"/>
      <c r="BA1113" s="248"/>
      <c r="BB1113" s="248"/>
      <c r="BC1113" s="248"/>
      <c r="BD1113" s="248"/>
      <c r="BE1113" s="248"/>
      <c r="BF1113" s="248"/>
      <c r="BG1113" s="248"/>
      <c r="BH1113" s="248"/>
      <c r="BI1113" s="248"/>
      <c r="BJ1113" s="248"/>
      <c r="BK1113" s="248"/>
      <c r="BL1113" s="248"/>
      <c r="BM1113" s="248"/>
      <c r="BN1113" s="248"/>
      <c r="BO1113" s="248"/>
      <c r="BP1113" s="248"/>
      <c r="BQ1113" s="248"/>
      <c r="BR1113" s="248"/>
      <c r="BS1113" s="248"/>
      <c r="BT1113" s="248"/>
      <c r="BU1113" s="248"/>
      <c r="BV1113" s="248"/>
      <c r="BW1113" s="248"/>
      <c r="BX1113" s="248"/>
      <c r="BY1113" s="248"/>
      <c r="BZ1113" s="248"/>
      <c r="CA1113" s="248"/>
      <c r="CB1113" s="248"/>
      <c r="CC1113" s="248"/>
    </row>
    <row r="1114" spans="1:81" ht="24.6" customHeight="1" outlineLevel="2">
      <c r="A1114" s="67"/>
      <c r="B1114" s="246" t="s">
        <v>498</v>
      </c>
      <c r="C1114" s="118">
        <v>4</v>
      </c>
      <c r="D1114" s="247" t="s">
        <v>2</v>
      </c>
      <c r="E1114" s="60"/>
      <c r="F1114" s="89"/>
      <c r="G1114" s="60"/>
      <c r="H1114" s="89"/>
      <c r="I1114" s="89"/>
      <c r="J1114" s="356"/>
      <c r="K1114" s="376"/>
      <c r="L1114" s="118" t="s">
        <v>3022</v>
      </c>
      <c r="M1114" s="118" t="s">
        <v>3022</v>
      </c>
      <c r="N1114" s="248"/>
      <c r="O1114" s="205" t="s">
        <v>2747</v>
      </c>
      <c r="P1114" s="248"/>
      <c r="Q1114" s="893"/>
      <c r="R1114" s="891"/>
      <c r="S1114" s="248"/>
      <c r="T1114" s="248"/>
      <c r="U1114" s="248"/>
      <c r="V1114" s="248"/>
      <c r="W1114" s="248"/>
      <c r="X1114" s="248"/>
      <c r="Y1114" s="248"/>
      <c r="Z1114" s="248"/>
      <c r="AA1114" s="248"/>
      <c r="AB1114" s="248"/>
      <c r="AC1114" s="248"/>
      <c r="AD1114" s="248"/>
      <c r="AE1114" s="248"/>
      <c r="AF1114" s="248"/>
      <c r="AG1114" s="248"/>
      <c r="AH1114" s="248"/>
      <c r="AI1114" s="248"/>
      <c r="AJ1114" s="248"/>
      <c r="AK1114" s="248"/>
      <c r="AL1114" s="248"/>
      <c r="AM1114" s="248"/>
      <c r="AN1114" s="248"/>
      <c r="AO1114" s="248"/>
      <c r="AP1114" s="248"/>
      <c r="AQ1114" s="248"/>
      <c r="AR1114" s="248"/>
      <c r="AS1114" s="248"/>
      <c r="AT1114" s="248"/>
      <c r="AU1114" s="248"/>
      <c r="AV1114" s="248"/>
      <c r="AW1114" s="248"/>
      <c r="AX1114" s="248"/>
      <c r="AY1114" s="248"/>
      <c r="AZ1114" s="248"/>
      <c r="BA1114" s="248"/>
      <c r="BB1114" s="248"/>
      <c r="BC1114" s="248"/>
      <c r="BD1114" s="248"/>
      <c r="BE1114" s="248"/>
      <c r="BF1114" s="248"/>
      <c r="BG1114" s="248"/>
      <c r="BH1114" s="248"/>
      <c r="BI1114" s="248"/>
      <c r="BJ1114" s="248"/>
      <c r="BK1114" s="248"/>
      <c r="BL1114" s="248"/>
      <c r="BM1114" s="248"/>
      <c r="BN1114" s="248"/>
      <c r="BO1114" s="248"/>
      <c r="BP1114" s="248"/>
      <c r="BQ1114" s="248"/>
      <c r="BR1114" s="248"/>
      <c r="BS1114" s="248"/>
      <c r="BT1114" s="248"/>
      <c r="BU1114" s="248"/>
      <c r="BV1114" s="248"/>
      <c r="BW1114" s="248"/>
      <c r="BX1114" s="248"/>
      <c r="BY1114" s="248"/>
      <c r="BZ1114" s="248"/>
      <c r="CA1114" s="248"/>
      <c r="CB1114" s="248"/>
      <c r="CC1114" s="248"/>
    </row>
    <row r="1115" spans="1:81" ht="24.6" customHeight="1" outlineLevel="2">
      <c r="A1115" s="67"/>
      <c r="B1115" s="246" t="s">
        <v>489</v>
      </c>
      <c r="C1115" s="118">
        <v>2</v>
      </c>
      <c r="D1115" s="247" t="s">
        <v>2</v>
      </c>
      <c r="E1115" s="60"/>
      <c r="F1115" s="89"/>
      <c r="G1115" s="60"/>
      <c r="H1115" s="89"/>
      <c r="I1115" s="89"/>
      <c r="J1115" s="356"/>
      <c r="K1115" s="376"/>
      <c r="L1115" s="118" t="s">
        <v>3022</v>
      </c>
      <c r="M1115" s="118" t="s">
        <v>3022</v>
      </c>
      <c r="N1115" s="248"/>
      <c r="O1115" s="205" t="s">
        <v>2743</v>
      </c>
      <c r="P1115" s="248"/>
      <c r="Q1115" s="893"/>
      <c r="R1115" s="891"/>
      <c r="S1115" s="248"/>
      <c r="T1115" s="248"/>
      <c r="U1115" s="248"/>
      <c r="V1115" s="248"/>
      <c r="W1115" s="248"/>
      <c r="X1115" s="248"/>
      <c r="Y1115" s="248"/>
      <c r="Z1115" s="248"/>
      <c r="AA1115" s="248"/>
      <c r="AB1115" s="248"/>
      <c r="AC1115" s="248"/>
      <c r="AD1115" s="248"/>
      <c r="AE1115" s="248"/>
      <c r="AF1115" s="248"/>
      <c r="AG1115" s="248"/>
      <c r="AH1115" s="248"/>
      <c r="AI1115" s="248"/>
      <c r="AJ1115" s="248"/>
      <c r="AK1115" s="248"/>
      <c r="AL1115" s="248"/>
      <c r="AM1115" s="248"/>
      <c r="AN1115" s="248"/>
      <c r="AO1115" s="248"/>
      <c r="AP1115" s="248"/>
      <c r="AQ1115" s="248"/>
      <c r="AR1115" s="248"/>
      <c r="AS1115" s="248"/>
      <c r="AT1115" s="248"/>
      <c r="AU1115" s="248"/>
      <c r="AV1115" s="248"/>
      <c r="AW1115" s="248"/>
      <c r="AX1115" s="248"/>
      <c r="AY1115" s="248"/>
      <c r="AZ1115" s="248"/>
      <c r="BA1115" s="248"/>
      <c r="BB1115" s="248"/>
      <c r="BC1115" s="248"/>
      <c r="BD1115" s="248"/>
      <c r="BE1115" s="248"/>
      <c r="BF1115" s="248"/>
      <c r="BG1115" s="248"/>
      <c r="BH1115" s="248"/>
      <c r="BI1115" s="248"/>
      <c r="BJ1115" s="248"/>
      <c r="BK1115" s="248"/>
      <c r="BL1115" s="248"/>
      <c r="BM1115" s="248"/>
      <c r="BN1115" s="248"/>
      <c r="BO1115" s="248"/>
      <c r="BP1115" s="248"/>
      <c r="BQ1115" s="248"/>
      <c r="BR1115" s="248"/>
      <c r="BS1115" s="248"/>
      <c r="BT1115" s="248"/>
      <c r="BU1115" s="248"/>
      <c r="BV1115" s="248"/>
      <c r="BW1115" s="248"/>
      <c r="BX1115" s="248"/>
      <c r="BY1115" s="248"/>
      <c r="BZ1115" s="248"/>
      <c r="CA1115" s="248"/>
      <c r="CB1115" s="248"/>
      <c r="CC1115" s="248"/>
    </row>
    <row r="1116" spans="1:81" ht="24.6" customHeight="1" outlineLevel="2">
      <c r="A1116" s="67"/>
      <c r="B1116" s="249" t="s">
        <v>490</v>
      </c>
      <c r="C1116" s="118">
        <v>1</v>
      </c>
      <c r="D1116" s="247" t="s">
        <v>2</v>
      </c>
      <c r="E1116" s="60"/>
      <c r="F1116" s="89"/>
      <c r="G1116" s="60"/>
      <c r="H1116" s="89"/>
      <c r="I1116" s="89"/>
      <c r="J1116" s="356"/>
      <c r="K1116" s="376"/>
      <c r="L1116" s="118" t="s">
        <v>3022</v>
      </c>
      <c r="M1116" s="118" t="s">
        <v>3022</v>
      </c>
      <c r="N1116" s="248"/>
      <c r="O1116" s="205" t="s">
        <v>2753</v>
      </c>
      <c r="P1116" s="248"/>
      <c r="Q1116" s="893"/>
      <c r="R1116" s="891"/>
      <c r="S1116" s="248"/>
      <c r="T1116" s="248"/>
      <c r="U1116" s="248"/>
      <c r="V1116" s="248"/>
      <c r="W1116" s="248"/>
      <c r="X1116" s="248"/>
      <c r="Y1116" s="248"/>
      <c r="Z1116" s="248"/>
      <c r="AA1116" s="248"/>
      <c r="AB1116" s="248"/>
      <c r="AC1116" s="248"/>
      <c r="AD1116" s="248"/>
      <c r="AE1116" s="248"/>
      <c r="AF1116" s="248"/>
      <c r="AG1116" s="248"/>
      <c r="AH1116" s="248"/>
      <c r="AI1116" s="248"/>
      <c r="AJ1116" s="248"/>
      <c r="AK1116" s="248"/>
      <c r="AL1116" s="248"/>
      <c r="AM1116" s="248"/>
      <c r="AN1116" s="248"/>
      <c r="AO1116" s="248"/>
      <c r="AP1116" s="248"/>
      <c r="AQ1116" s="248"/>
      <c r="AR1116" s="248"/>
      <c r="AS1116" s="248"/>
      <c r="AT1116" s="248"/>
      <c r="AU1116" s="248"/>
      <c r="AV1116" s="248"/>
      <c r="AW1116" s="248"/>
      <c r="AX1116" s="248"/>
      <c r="AY1116" s="248"/>
      <c r="AZ1116" s="248"/>
      <c r="BA1116" s="248"/>
      <c r="BB1116" s="248"/>
      <c r="BC1116" s="248"/>
      <c r="BD1116" s="248"/>
      <c r="BE1116" s="248"/>
      <c r="BF1116" s="248"/>
      <c r="BG1116" s="248"/>
      <c r="BH1116" s="248"/>
      <c r="BI1116" s="248"/>
      <c r="BJ1116" s="248"/>
      <c r="BK1116" s="248"/>
      <c r="BL1116" s="248"/>
      <c r="BM1116" s="248"/>
      <c r="BN1116" s="248"/>
      <c r="BO1116" s="248"/>
      <c r="BP1116" s="248"/>
      <c r="BQ1116" s="248"/>
      <c r="BR1116" s="248"/>
      <c r="BS1116" s="248"/>
      <c r="BT1116" s="248"/>
      <c r="BU1116" s="248"/>
      <c r="BV1116" s="248"/>
      <c r="BW1116" s="248"/>
      <c r="BX1116" s="248"/>
      <c r="BY1116" s="248"/>
      <c r="BZ1116" s="248"/>
      <c r="CA1116" s="248"/>
      <c r="CB1116" s="248"/>
      <c r="CC1116" s="248"/>
    </row>
    <row r="1117" spans="1:81" ht="24.6" customHeight="1" outlineLevel="2">
      <c r="A1117" s="67"/>
      <c r="B1117" s="68" t="s">
        <v>81</v>
      </c>
      <c r="C1117" s="58"/>
      <c r="D1117" s="72"/>
      <c r="E1117" s="319"/>
      <c r="F1117" s="92"/>
      <c r="G1117" s="318"/>
      <c r="H1117" s="71"/>
      <c r="I1117" s="71"/>
      <c r="J1117" s="222"/>
      <c r="L1117" s="148"/>
      <c r="M1117" s="149"/>
      <c r="O1117" s="204"/>
      <c r="Q1117" s="893"/>
      <c r="R1117" s="891"/>
    </row>
    <row r="1118" spans="1:81" ht="24.6" customHeight="1" outlineLevel="2">
      <c r="A1118" s="67"/>
      <c r="B1118" s="68" t="s">
        <v>83</v>
      </c>
      <c r="C1118" s="118">
        <v>1773.3</v>
      </c>
      <c r="D1118" s="72" t="s">
        <v>14</v>
      </c>
      <c r="E1118" s="60"/>
      <c r="F1118" s="89"/>
      <c r="G1118" s="60"/>
      <c r="H1118" s="89"/>
      <c r="I1118" s="89"/>
      <c r="J1118" s="356"/>
      <c r="K1118" s="376"/>
      <c r="L1118" s="118" t="s">
        <v>3022</v>
      </c>
      <c r="M1118" s="118" t="s">
        <v>3022</v>
      </c>
      <c r="O1118" s="204" t="s">
        <v>2745</v>
      </c>
      <c r="Q1118" s="893"/>
      <c r="R1118" s="891"/>
    </row>
    <row r="1119" spans="1:81" ht="24.6" customHeight="1" outlineLevel="2">
      <c r="A1119" s="67"/>
      <c r="B1119" s="68" t="s">
        <v>1707</v>
      </c>
      <c r="C1119" s="118">
        <v>1</v>
      </c>
      <c r="D1119" s="72" t="s">
        <v>1627</v>
      </c>
      <c r="E1119" s="319"/>
      <c r="F1119" s="89"/>
      <c r="G1119" s="319"/>
      <c r="H1119" s="89"/>
      <c r="I1119" s="66"/>
      <c r="J1119" s="222"/>
      <c r="L1119" s="118" t="s">
        <v>3022</v>
      </c>
      <c r="M1119" s="118" t="s">
        <v>3022</v>
      </c>
      <c r="O1119" s="205"/>
      <c r="Q1119" s="893"/>
      <c r="R1119" s="891"/>
    </row>
    <row r="1120" spans="1:81" ht="24.6" customHeight="1" outlineLevel="2">
      <c r="A1120" s="67"/>
      <c r="B1120" s="68" t="s">
        <v>80</v>
      </c>
      <c r="C1120" s="58"/>
      <c r="D1120" s="72"/>
      <c r="E1120" s="319"/>
      <c r="F1120" s="66"/>
      <c r="G1120" s="319"/>
      <c r="H1120" s="66"/>
      <c r="I1120" s="66"/>
      <c r="J1120" s="250"/>
      <c r="L1120" s="90"/>
      <c r="M1120" s="213"/>
      <c r="O1120" s="205"/>
      <c r="Q1120" s="893"/>
      <c r="R1120" s="891"/>
    </row>
    <row r="1121" spans="1:81" ht="24.6" customHeight="1" outlineLevel="2">
      <c r="A1121" s="67"/>
      <c r="B1121" s="73" t="s">
        <v>366</v>
      </c>
      <c r="C1121" s="118">
        <v>1371.3</v>
      </c>
      <c r="D1121" s="72" t="s">
        <v>14</v>
      </c>
      <c r="E1121" s="60"/>
      <c r="F1121" s="89"/>
      <c r="G1121" s="60"/>
      <c r="H1121" s="89"/>
      <c r="I1121" s="89"/>
      <c r="J1121" s="356"/>
      <c r="K1121" s="376"/>
      <c r="L1121" s="118" t="s">
        <v>3022</v>
      </c>
      <c r="M1121" s="118" t="s">
        <v>3022</v>
      </c>
      <c r="O1121" s="205" t="s">
        <v>2649</v>
      </c>
      <c r="Q1121" s="893"/>
      <c r="R1121" s="891"/>
    </row>
    <row r="1122" spans="1:81" ht="24.6" customHeight="1" outlineLevel="2">
      <c r="A1122" s="67"/>
      <c r="B1122" s="68" t="s">
        <v>1708</v>
      </c>
      <c r="C1122" s="118">
        <v>1</v>
      </c>
      <c r="D1122" s="72" t="s">
        <v>1627</v>
      </c>
      <c r="E1122" s="319"/>
      <c r="F1122" s="89"/>
      <c r="G1122" s="319"/>
      <c r="H1122" s="89"/>
      <c r="I1122" s="66"/>
      <c r="J1122" s="222"/>
      <c r="L1122" s="118" t="s">
        <v>3022</v>
      </c>
      <c r="M1122" s="118" t="s">
        <v>3022</v>
      </c>
      <c r="O1122" s="205"/>
      <c r="Q1122" s="893"/>
      <c r="R1122" s="891"/>
    </row>
    <row r="1123" spans="1:81" ht="24.6" customHeight="1" outlineLevel="1">
      <c r="A1123" s="608"/>
      <c r="B1123" s="609" t="s">
        <v>216</v>
      </c>
      <c r="C1123" s="544"/>
      <c r="D1123" s="610"/>
      <c r="E1123" s="611"/>
      <c r="F1123" s="612"/>
      <c r="G1123" s="611"/>
      <c r="H1123" s="612"/>
      <c r="I1123" s="612"/>
      <c r="J1123" s="613"/>
      <c r="K1123" s="357"/>
      <c r="L1123" s="614"/>
      <c r="M1123" s="615"/>
      <c r="N1123" s="357"/>
      <c r="O1123" s="616"/>
      <c r="P1123" s="357"/>
      <c r="Q1123" s="893"/>
      <c r="R1123" s="891"/>
      <c r="S1123" s="357"/>
      <c r="T1123" s="357"/>
      <c r="U1123" s="357"/>
      <c r="V1123" s="357"/>
      <c r="W1123" s="357"/>
      <c r="X1123" s="357"/>
      <c r="Y1123" s="357"/>
      <c r="Z1123" s="357"/>
      <c r="AA1123" s="357"/>
      <c r="AB1123" s="357"/>
      <c r="AC1123" s="357"/>
      <c r="AD1123" s="357"/>
      <c r="AE1123" s="357"/>
      <c r="AF1123" s="357"/>
      <c r="AG1123" s="357"/>
      <c r="AH1123" s="357"/>
      <c r="AI1123" s="357"/>
      <c r="AJ1123" s="357"/>
      <c r="AK1123" s="357"/>
      <c r="AL1123" s="357"/>
      <c r="AM1123" s="357"/>
      <c r="AN1123" s="357"/>
      <c r="AO1123" s="357"/>
      <c r="AP1123" s="357"/>
      <c r="AQ1123" s="357"/>
      <c r="AR1123" s="357"/>
      <c r="AS1123" s="357"/>
      <c r="AT1123" s="357"/>
      <c r="AU1123" s="357"/>
      <c r="AV1123" s="357"/>
      <c r="AW1123" s="357"/>
      <c r="AX1123" s="357"/>
      <c r="AY1123" s="357"/>
      <c r="AZ1123" s="357"/>
      <c r="BA1123" s="357"/>
      <c r="BB1123" s="357"/>
      <c r="BC1123" s="357"/>
      <c r="BD1123" s="357"/>
      <c r="BE1123" s="357"/>
      <c r="BF1123" s="357"/>
      <c r="BG1123" s="357"/>
      <c r="BH1123" s="357"/>
      <c r="BI1123" s="357"/>
      <c r="BJ1123" s="357"/>
      <c r="BK1123" s="357"/>
      <c r="BL1123" s="357"/>
      <c r="BM1123" s="357"/>
      <c r="BN1123" s="357"/>
      <c r="BO1123" s="357"/>
      <c r="BP1123" s="357"/>
      <c r="BQ1123" s="357"/>
      <c r="BR1123" s="357"/>
      <c r="BS1123" s="357"/>
      <c r="BT1123" s="357"/>
      <c r="BU1123" s="357"/>
      <c r="BV1123" s="357"/>
      <c r="BW1123" s="357"/>
      <c r="BX1123" s="357"/>
      <c r="BY1123" s="357"/>
      <c r="BZ1123" s="357"/>
      <c r="CA1123" s="357"/>
      <c r="CB1123" s="357"/>
      <c r="CC1123" s="357"/>
    </row>
    <row r="1124" spans="1:81" ht="24.6" customHeight="1">
      <c r="A1124" s="608"/>
      <c r="B1124" s="609" t="s">
        <v>1386</v>
      </c>
      <c r="C1124" s="544"/>
      <c r="D1124" s="610"/>
      <c r="E1124" s="618"/>
      <c r="F1124" s="544"/>
      <c r="G1124" s="611"/>
      <c r="H1124" s="544"/>
      <c r="I1124" s="544"/>
      <c r="J1124" s="613"/>
      <c r="L1124" s="614"/>
      <c r="M1124" s="614"/>
      <c r="O1124" s="616"/>
      <c r="Q1124" s="893"/>
      <c r="R1124" s="891"/>
    </row>
    <row r="1125" spans="1:81" ht="24.6" customHeight="1">
      <c r="A1125" s="219">
        <v>11</v>
      </c>
      <c r="B1125" s="251" t="s">
        <v>28</v>
      </c>
      <c r="C1125" s="126"/>
      <c r="D1125" s="236"/>
      <c r="E1125" s="317"/>
      <c r="F1125" s="125"/>
      <c r="G1125" s="317"/>
      <c r="H1125" s="125"/>
      <c r="I1125" s="126"/>
      <c r="J1125" s="232"/>
      <c r="L1125" s="124"/>
      <c r="M1125" s="124"/>
      <c r="O1125" s="206"/>
      <c r="Q1125" s="893"/>
      <c r="R1125" s="891"/>
    </row>
    <row r="1126" spans="1:81" ht="24.6" customHeight="1" outlineLevel="1">
      <c r="A1126" s="227">
        <v>11.1</v>
      </c>
      <c r="B1126" s="234" t="s">
        <v>84</v>
      </c>
      <c r="C1126" s="126"/>
      <c r="D1126" s="236"/>
      <c r="E1126" s="317"/>
      <c r="F1126" s="125"/>
      <c r="G1126" s="317"/>
      <c r="H1126" s="125"/>
      <c r="I1126" s="125"/>
      <c r="J1126" s="218"/>
      <c r="L1126" s="124"/>
      <c r="M1126" s="226"/>
      <c r="O1126" s="206"/>
      <c r="Q1126" s="893"/>
      <c r="R1126" s="891"/>
    </row>
    <row r="1127" spans="1:81" ht="24.6" customHeight="1" outlineLevel="1">
      <c r="A1127" s="67"/>
      <c r="B1127" s="68" t="s">
        <v>2509</v>
      </c>
      <c r="C1127" s="118">
        <v>10</v>
      </c>
      <c r="D1127" s="72" t="s">
        <v>2</v>
      </c>
      <c r="E1127" s="60"/>
      <c r="F1127" s="89"/>
      <c r="G1127" s="60"/>
      <c r="H1127" s="89"/>
      <c r="I1127" s="89"/>
      <c r="J1127" s="356"/>
      <c r="K1127" s="376"/>
      <c r="L1127" s="118" t="s">
        <v>3120</v>
      </c>
      <c r="M1127" s="118" t="s">
        <v>3120</v>
      </c>
      <c r="O1127" s="205" t="s">
        <v>2754</v>
      </c>
      <c r="Q1127" s="893"/>
      <c r="R1127" s="891"/>
    </row>
    <row r="1128" spans="1:81" ht="24.6" customHeight="1" outlineLevel="1">
      <c r="A1128" s="67"/>
      <c r="B1128" s="68" t="s">
        <v>592</v>
      </c>
      <c r="C1128" s="118">
        <v>10</v>
      </c>
      <c r="D1128" s="72" t="s">
        <v>2</v>
      </c>
      <c r="E1128" s="60"/>
      <c r="F1128" s="89"/>
      <c r="G1128" s="60"/>
      <c r="H1128" s="89"/>
      <c r="I1128" s="89"/>
      <c r="J1128" s="356"/>
      <c r="K1128" s="376"/>
      <c r="L1128" s="118" t="s">
        <v>3120</v>
      </c>
      <c r="M1128" s="118" t="s">
        <v>3120</v>
      </c>
      <c r="O1128" s="205" t="s">
        <v>2755</v>
      </c>
      <c r="Q1128" s="893"/>
      <c r="R1128" s="891"/>
    </row>
    <row r="1129" spans="1:81" ht="24.6" customHeight="1" outlineLevel="1">
      <c r="A1129" s="67"/>
      <c r="B1129" s="68" t="s">
        <v>593</v>
      </c>
      <c r="C1129" s="118">
        <v>1</v>
      </c>
      <c r="D1129" s="72" t="s">
        <v>2</v>
      </c>
      <c r="E1129" s="60"/>
      <c r="F1129" s="89"/>
      <c r="G1129" s="60"/>
      <c r="H1129" s="89"/>
      <c r="I1129" s="89"/>
      <c r="J1129" s="356"/>
      <c r="K1129" s="376"/>
      <c r="L1129" s="118" t="s">
        <v>3120</v>
      </c>
      <c r="M1129" s="118" t="s">
        <v>3120</v>
      </c>
      <c r="O1129" s="205" t="s">
        <v>2756</v>
      </c>
      <c r="Q1129" s="893"/>
      <c r="R1129" s="891"/>
    </row>
    <row r="1130" spans="1:81" ht="24.6" customHeight="1" outlineLevel="1">
      <c r="A1130" s="67"/>
      <c r="B1130" s="68" t="s">
        <v>594</v>
      </c>
      <c r="C1130" s="58"/>
      <c r="D1130" s="72"/>
      <c r="E1130" s="319"/>
      <c r="F1130" s="71"/>
      <c r="G1130" s="318"/>
      <c r="H1130" s="71"/>
      <c r="I1130" s="71"/>
      <c r="J1130" s="222"/>
      <c r="L1130" s="148"/>
      <c r="M1130" s="149"/>
      <c r="O1130" s="204"/>
      <c r="Q1130" s="893"/>
      <c r="R1130" s="891"/>
    </row>
    <row r="1131" spans="1:81" ht="24.6" customHeight="1" outlineLevel="1">
      <c r="A1131" s="67"/>
      <c r="B1131" s="68" t="s">
        <v>595</v>
      </c>
      <c r="C1131" s="118">
        <v>12</v>
      </c>
      <c r="D1131" s="72" t="s">
        <v>2</v>
      </c>
      <c r="E1131" s="60"/>
      <c r="F1131" s="89"/>
      <c r="G1131" s="60"/>
      <c r="H1131" s="89"/>
      <c r="I1131" s="89"/>
      <c r="J1131" s="356"/>
      <c r="K1131" s="376"/>
      <c r="L1131" s="118" t="s">
        <v>3120</v>
      </c>
      <c r="M1131" s="118" t="s">
        <v>3120</v>
      </c>
      <c r="O1131" s="205" t="s">
        <v>2757</v>
      </c>
      <c r="Q1131" s="893"/>
      <c r="R1131" s="891"/>
    </row>
    <row r="1132" spans="1:81" ht="24.6" customHeight="1" outlineLevel="1">
      <c r="A1132" s="67"/>
      <c r="B1132" s="68" t="s">
        <v>596</v>
      </c>
      <c r="C1132" s="118">
        <v>99</v>
      </c>
      <c r="D1132" s="72" t="s">
        <v>2</v>
      </c>
      <c r="E1132" s="60"/>
      <c r="F1132" s="89"/>
      <c r="G1132" s="60"/>
      <c r="H1132" s="89"/>
      <c r="I1132" s="89"/>
      <c r="J1132" s="356"/>
      <c r="K1132" s="376"/>
      <c r="L1132" s="118" t="s">
        <v>3120</v>
      </c>
      <c r="M1132" s="118" t="s">
        <v>3120</v>
      </c>
      <c r="O1132" s="205" t="s">
        <v>2758</v>
      </c>
      <c r="Q1132" s="893"/>
      <c r="R1132" s="891"/>
    </row>
    <row r="1133" spans="1:81" ht="24.6" customHeight="1" outlineLevel="1">
      <c r="A1133" s="67"/>
      <c r="B1133" s="68" t="s">
        <v>2510</v>
      </c>
      <c r="C1133" s="118">
        <v>12</v>
      </c>
      <c r="D1133" s="72" t="s">
        <v>2</v>
      </c>
      <c r="E1133" s="60"/>
      <c r="F1133" s="89"/>
      <c r="G1133" s="60"/>
      <c r="H1133" s="89"/>
      <c r="I1133" s="89"/>
      <c r="J1133" s="356"/>
      <c r="K1133" s="376"/>
      <c r="L1133" s="118" t="s">
        <v>3120</v>
      </c>
      <c r="M1133" s="118" t="s">
        <v>3120</v>
      </c>
      <c r="O1133" s="205" t="s">
        <v>2759</v>
      </c>
      <c r="Q1133" s="893"/>
      <c r="R1133" s="891"/>
    </row>
    <row r="1134" spans="1:81" ht="24.6" customHeight="1" outlineLevel="1">
      <c r="A1134" s="67"/>
      <c r="B1134" s="68" t="s">
        <v>2509</v>
      </c>
      <c r="C1134" s="118">
        <v>10</v>
      </c>
      <c r="D1134" s="72" t="s">
        <v>2</v>
      </c>
      <c r="E1134" s="60"/>
      <c r="F1134" s="89"/>
      <c r="G1134" s="60"/>
      <c r="H1134" s="89"/>
      <c r="I1134" s="89"/>
      <c r="J1134" s="356"/>
      <c r="K1134" s="376"/>
      <c r="L1134" s="118" t="s">
        <v>3120</v>
      </c>
      <c r="M1134" s="118" t="s">
        <v>3120</v>
      </c>
      <c r="O1134" s="205" t="s">
        <v>2754</v>
      </c>
      <c r="Q1134" s="893"/>
      <c r="R1134" s="891"/>
    </row>
    <row r="1135" spans="1:81" ht="24.6" customHeight="1" outlineLevel="1">
      <c r="A1135" s="67"/>
      <c r="B1135" s="68" t="s">
        <v>599</v>
      </c>
      <c r="C1135" s="70"/>
      <c r="D1135" s="72"/>
      <c r="E1135" s="318"/>
      <c r="F1135" s="71"/>
      <c r="G1135" s="318"/>
      <c r="H1135" s="71"/>
      <c r="I1135" s="71"/>
      <c r="J1135" s="222"/>
      <c r="L1135" s="148"/>
      <c r="M1135" s="149"/>
      <c r="O1135" s="204"/>
      <c r="Q1135" s="893"/>
      <c r="R1135" s="891"/>
    </row>
    <row r="1136" spans="1:81" ht="24.6" customHeight="1" outlineLevel="1">
      <c r="A1136" s="67"/>
      <c r="B1136" s="68" t="s">
        <v>598</v>
      </c>
      <c r="C1136" s="118">
        <v>4</v>
      </c>
      <c r="D1136" s="72" t="s">
        <v>2</v>
      </c>
      <c r="E1136" s="60"/>
      <c r="F1136" s="89"/>
      <c r="G1136" s="60"/>
      <c r="H1136" s="89"/>
      <c r="I1136" s="89"/>
      <c r="J1136" s="356"/>
      <c r="K1136" s="376"/>
      <c r="L1136" s="118" t="s">
        <v>3120</v>
      </c>
      <c r="M1136" s="118" t="s">
        <v>3120</v>
      </c>
      <c r="O1136" s="205" t="s">
        <v>2760</v>
      </c>
      <c r="Q1136" s="893"/>
      <c r="R1136" s="891"/>
    </row>
    <row r="1137" spans="1:18" ht="24.6" customHeight="1" outlineLevel="1">
      <c r="A1137" s="67"/>
      <c r="B1137" s="68" t="s">
        <v>600</v>
      </c>
      <c r="C1137" s="118">
        <v>24</v>
      </c>
      <c r="D1137" s="72" t="s">
        <v>2</v>
      </c>
      <c r="E1137" s="60"/>
      <c r="F1137" s="89"/>
      <c r="G1137" s="60"/>
      <c r="H1137" s="89"/>
      <c r="I1137" s="89"/>
      <c r="J1137" s="356"/>
      <c r="K1137" s="376"/>
      <c r="L1137" s="118" t="s">
        <v>3120</v>
      </c>
      <c r="M1137" s="118" t="s">
        <v>3120</v>
      </c>
      <c r="O1137" s="205" t="s">
        <v>2761</v>
      </c>
      <c r="Q1137" s="893"/>
      <c r="R1137" s="891"/>
    </row>
    <row r="1138" spans="1:18" ht="24.6" customHeight="1" outlineLevel="1">
      <c r="A1138" s="67"/>
      <c r="B1138" s="69" t="s">
        <v>601</v>
      </c>
      <c r="C1138" s="70"/>
      <c r="D1138" s="72"/>
      <c r="E1138" s="318"/>
      <c r="F1138" s="71"/>
      <c r="G1138" s="318"/>
      <c r="H1138" s="71"/>
      <c r="I1138" s="71"/>
      <c r="J1138" s="222"/>
      <c r="L1138" s="148"/>
      <c r="M1138" s="149"/>
      <c r="O1138" s="204"/>
      <c r="Q1138" s="893"/>
      <c r="R1138" s="891"/>
    </row>
    <row r="1139" spans="1:18" ht="24.6" customHeight="1" outlineLevel="1">
      <c r="A1139" s="67"/>
      <c r="B1139" s="68" t="s">
        <v>600</v>
      </c>
      <c r="C1139" s="118">
        <v>4</v>
      </c>
      <c r="D1139" s="72" t="s">
        <v>2</v>
      </c>
      <c r="E1139" s="60"/>
      <c r="F1139" s="89"/>
      <c r="G1139" s="60"/>
      <c r="H1139" s="89"/>
      <c r="I1139" s="89"/>
      <c r="J1139" s="356"/>
      <c r="K1139" s="376"/>
      <c r="L1139" s="118" t="s">
        <v>3121</v>
      </c>
      <c r="M1139" s="118" t="s">
        <v>3121</v>
      </c>
      <c r="O1139" s="205" t="s">
        <v>2762</v>
      </c>
      <c r="Q1139" s="893"/>
      <c r="R1139" s="891"/>
    </row>
    <row r="1140" spans="1:18" ht="24.6" customHeight="1" outlineLevel="1">
      <c r="A1140" s="67"/>
      <c r="B1140" s="69" t="s">
        <v>602</v>
      </c>
      <c r="C1140" s="70"/>
      <c r="D1140" s="72"/>
      <c r="E1140" s="318"/>
      <c r="F1140" s="71"/>
      <c r="G1140" s="318"/>
      <c r="H1140" s="71"/>
      <c r="I1140" s="71"/>
      <c r="J1140" s="222"/>
      <c r="L1140" s="148"/>
      <c r="M1140" s="149"/>
      <c r="O1140" s="204"/>
      <c r="Q1140" s="893"/>
      <c r="R1140" s="891"/>
    </row>
    <row r="1141" spans="1:18" ht="24.6" customHeight="1" outlineLevel="1">
      <c r="A1141" s="67"/>
      <c r="B1141" s="69" t="s">
        <v>603</v>
      </c>
      <c r="C1141" s="70"/>
      <c r="D1141" s="72"/>
      <c r="E1141" s="318"/>
      <c r="F1141" s="71"/>
      <c r="G1141" s="318"/>
      <c r="H1141" s="71"/>
      <c r="I1141" s="71"/>
      <c r="J1141" s="222"/>
      <c r="L1141" s="148"/>
      <c r="M1141" s="149"/>
      <c r="O1141" s="204"/>
      <c r="Q1141" s="893"/>
      <c r="R1141" s="891"/>
    </row>
    <row r="1142" spans="1:18" ht="24.6" customHeight="1" outlineLevel="1">
      <c r="A1142" s="67"/>
      <c r="B1142" s="68" t="s">
        <v>604</v>
      </c>
      <c r="C1142" s="118">
        <v>10</v>
      </c>
      <c r="D1142" s="72" t="s">
        <v>2</v>
      </c>
      <c r="E1142" s="60"/>
      <c r="F1142" s="89"/>
      <c r="G1142" s="60"/>
      <c r="H1142" s="89"/>
      <c r="I1142" s="89"/>
      <c r="J1142" s="356"/>
      <c r="K1142" s="376"/>
      <c r="L1142" s="118" t="s">
        <v>3121</v>
      </c>
      <c r="M1142" s="118" t="s">
        <v>3121</v>
      </c>
      <c r="O1142" s="205" t="s">
        <v>2762</v>
      </c>
      <c r="Q1142" s="893"/>
      <c r="R1142" s="891"/>
    </row>
    <row r="1143" spans="1:18" ht="24.6" customHeight="1" outlineLevel="1">
      <c r="A1143" s="67"/>
      <c r="B1143" s="69" t="s">
        <v>602</v>
      </c>
      <c r="C1143" s="70"/>
      <c r="D1143" s="72"/>
      <c r="E1143" s="318"/>
      <c r="F1143" s="71"/>
      <c r="G1143" s="318"/>
      <c r="H1143" s="71"/>
      <c r="I1143" s="71"/>
      <c r="J1143" s="222"/>
      <c r="L1143" s="148"/>
      <c r="M1143" s="149"/>
      <c r="O1143" s="204"/>
      <c r="Q1143" s="893"/>
      <c r="R1143" s="891"/>
    </row>
    <row r="1144" spans="1:18" ht="24.6" customHeight="1" outlineLevel="1">
      <c r="A1144" s="67"/>
      <c r="B1144" s="68" t="s">
        <v>600</v>
      </c>
      <c r="C1144" s="118">
        <v>10</v>
      </c>
      <c r="D1144" s="72" t="s">
        <v>2</v>
      </c>
      <c r="E1144" s="60"/>
      <c r="F1144" s="89"/>
      <c r="G1144" s="60"/>
      <c r="H1144" s="89"/>
      <c r="I1144" s="89"/>
      <c r="J1144" s="356"/>
      <c r="K1144" s="376"/>
      <c r="L1144" s="118" t="s">
        <v>3121</v>
      </c>
      <c r="M1144" s="118" t="s">
        <v>3121</v>
      </c>
      <c r="O1144" s="205" t="s">
        <v>2763</v>
      </c>
      <c r="Q1144" s="893"/>
      <c r="R1144" s="891"/>
    </row>
    <row r="1145" spans="1:18" ht="24.6" customHeight="1" outlineLevel="1">
      <c r="A1145" s="67"/>
      <c r="B1145" s="69" t="s">
        <v>635</v>
      </c>
      <c r="C1145" s="70"/>
      <c r="D1145" s="72"/>
      <c r="E1145" s="318"/>
      <c r="F1145" s="71"/>
      <c r="G1145" s="318"/>
      <c r="H1145" s="71"/>
      <c r="I1145" s="71"/>
      <c r="J1145" s="222"/>
      <c r="L1145" s="148"/>
      <c r="M1145" s="149"/>
      <c r="O1145" s="204"/>
      <c r="Q1145" s="893"/>
      <c r="R1145" s="891"/>
    </row>
    <row r="1146" spans="1:18" ht="24.6" customHeight="1" outlineLevel="1">
      <c r="A1146" s="67"/>
      <c r="B1146" s="68" t="s">
        <v>221</v>
      </c>
      <c r="C1146" s="118">
        <v>1</v>
      </c>
      <c r="D1146" s="72" t="s">
        <v>1627</v>
      </c>
      <c r="E1146" s="60"/>
      <c r="F1146" s="89"/>
      <c r="G1146" s="60"/>
      <c r="H1146" s="89"/>
      <c r="I1146" s="89"/>
      <c r="J1146" s="356"/>
      <c r="K1146" s="376"/>
      <c r="L1146" s="118" t="s">
        <v>3121</v>
      </c>
      <c r="M1146" s="118" t="s">
        <v>3121</v>
      </c>
      <c r="O1146" s="205" t="s">
        <v>2764</v>
      </c>
      <c r="Q1146" s="893"/>
      <c r="R1146" s="891"/>
    </row>
    <row r="1147" spans="1:18" ht="24.6" customHeight="1" outlineLevel="1">
      <c r="A1147" s="67"/>
      <c r="B1147" s="68" t="s">
        <v>605</v>
      </c>
      <c r="C1147" s="118">
        <v>1</v>
      </c>
      <c r="D1147" s="72" t="s">
        <v>1627</v>
      </c>
      <c r="E1147" s="60"/>
      <c r="F1147" s="89"/>
      <c r="G1147" s="60"/>
      <c r="H1147" s="89"/>
      <c r="I1147" s="89"/>
      <c r="J1147" s="356"/>
      <c r="K1147" s="376"/>
      <c r="L1147" s="118" t="s">
        <v>3121</v>
      </c>
      <c r="M1147" s="118" t="s">
        <v>3121</v>
      </c>
      <c r="O1147" s="205" t="s">
        <v>2765</v>
      </c>
      <c r="Q1147" s="893"/>
      <c r="R1147" s="891"/>
    </row>
    <row r="1148" spans="1:18" ht="24.6" customHeight="1" outlineLevel="1">
      <c r="A1148" s="230"/>
      <c r="B1148" s="75" t="s">
        <v>606</v>
      </c>
      <c r="C1148" s="87">
        <v>1</v>
      </c>
      <c r="D1148" s="77" t="s">
        <v>1627</v>
      </c>
      <c r="E1148" s="62"/>
      <c r="F1148" s="130"/>
      <c r="G1148" s="62"/>
      <c r="H1148" s="130"/>
      <c r="I1148" s="130"/>
      <c r="J1148" s="1176"/>
      <c r="K1148" s="376"/>
      <c r="L1148" s="118" t="s">
        <v>3121</v>
      </c>
      <c r="M1148" s="118" t="s">
        <v>3121</v>
      </c>
      <c r="O1148" s="205" t="s">
        <v>2766</v>
      </c>
      <c r="Q1148" s="893"/>
      <c r="R1148" s="891"/>
    </row>
    <row r="1149" spans="1:18" ht="24.6" customHeight="1" outlineLevel="1">
      <c r="A1149" s="1177"/>
      <c r="B1149" s="609" t="s">
        <v>3565</v>
      </c>
      <c r="C1149" s="1178"/>
      <c r="D1149" s="1179"/>
      <c r="E1149" s="1180"/>
      <c r="F1149" s="1181"/>
      <c r="G1149" s="1180"/>
      <c r="H1149" s="1181"/>
      <c r="I1149" s="1181"/>
      <c r="J1149" s="1182"/>
      <c r="K1149" s="376"/>
      <c r="L1149" s="146"/>
      <c r="M1149" s="151"/>
      <c r="O1149" s="204"/>
      <c r="Q1149" s="893"/>
      <c r="R1149" s="891"/>
    </row>
    <row r="1150" spans="1:18" ht="24.6" customHeight="1" outlineLevel="1">
      <c r="A1150" s="219">
        <v>11.2</v>
      </c>
      <c r="B1150" s="234" t="s">
        <v>222</v>
      </c>
      <c r="C1150" s="126"/>
      <c r="D1150" s="236"/>
      <c r="E1150" s="317"/>
      <c r="F1150" s="125"/>
      <c r="G1150" s="317"/>
      <c r="H1150" s="125"/>
      <c r="I1150" s="125"/>
      <c r="J1150" s="232"/>
      <c r="L1150" s="124"/>
      <c r="M1150" s="226"/>
      <c r="O1150" s="206"/>
      <c r="Q1150" s="893"/>
      <c r="R1150" s="891"/>
    </row>
    <row r="1151" spans="1:18" ht="24.6" customHeight="1" outlineLevel="1">
      <c r="A1151" s="67"/>
      <c r="B1151" s="69" t="s">
        <v>85</v>
      </c>
      <c r="C1151" s="70"/>
      <c r="D1151" s="72"/>
      <c r="E1151" s="318"/>
      <c r="F1151" s="71"/>
      <c r="G1151" s="318"/>
      <c r="H1151" s="71"/>
      <c r="I1151" s="71"/>
      <c r="J1151" s="222"/>
      <c r="L1151" s="148"/>
      <c r="M1151" s="149"/>
      <c r="O1151" s="204"/>
      <c r="Q1151" s="893"/>
      <c r="R1151" s="891"/>
    </row>
    <row r="1152" spans="1:18" ht="24.6" customHeight="1" outlineLevel="1">
      <c r="A1152" s="67"/>
      <c r="B1152" s="68" t="s">
        <v>607</v>
      </c>
      <c r="C1152" s="118">
        <v>915</v>
      </c>
      <c r="D1152" s="72" t="s">
        <v>14</v>
      </c>
      <c r="E1152" s="60"/>
      <c r="F1152" s="89"/>
      <c r="G1152" s="60"/>
      <c r="H1152" s="89"/>
      <c r="I1152" s="89"/>
      <c r="J1152" s="356"/>
      <c r="K1152" s="376"/>
      <c r="L1152" s="118" t="s">
        <v>3121</v>
      </c>
      <c r="M1152" s="118" t="s">
        <v>3121</v>
      </c>
      <c r="O1152" s="204" t="s">
        <v>2767</v>
      </c>
      <c r="Q1152" s="893"/>
      <c r="R1152" s="891"/>
    </row>
    <row r="1153" spans="1:81" ht="24.6" customHeight="1" outlineLevel="1">
      <c r="A1153" s="67"/>
      <c r="B1153" s="68" t="s">
        <v>223</v>
      </c>
      <c r="C1153" s="118">
        <v>1</v>
      </c>
      <c r="D1153" s="72" t="s">
        <v>1627</v>
      </c>
      <c r="E1153" s="60"/>
      <c r="F1153" s="89"/>
      <c r="G1153" s="60"/>
      <c r="H1153" s="89"/>
      <c r="I1153" s="89"/>
      <c r="J1153" s="356"/>
      <c r="K1153" s="376"/>
      <c r="L1153" s="118" t="s">
        <v>3121</v>
      </c>
      <c r="M1153" s="118" t="s">
        <v>3121</v>
      </c>
      <c r="O1153" s="205" t="s">
        <v>2768</v>
      </c>
      <c r="Q1153" s="893"/>
      <c r="R1153" s="891"/>
    </row>
    <row r="1154" spans="1:81" ht="24.6" customHeight="1" outlineLevel="1">
      <c r="A1154" s="67"/>
      <c r="B1154" s="68" t="s">
        <v>1707</v>
      </c>
      <c r="C1154" s="118">
        <v>1</v>
      </c>
      <c r="D1154" s="72" t="s">
        <v>1627</v>
      </c>
      <c r="E1154" s="319"/>
      <c r="F1154" s="89"/>
      <c r="G1154" s="319"/>
      <c r="H1154" s="89"/>
      <c r="I1154" s="66"/>
      <c r="J1154" s="222"/>
      <c r="L1154" s="90" t="s">
        <v>3083</v>
      </c>
      <c r="M1154" s="90" t="s">
        <v>3082</v>
      </c>
      <c r="O1154" s="205"/>
      <c r="Q1154" s="893"/>
      <c r="R1154" s="891"/>
    </row>
    <row r="1155" spans="1:81" ht="24.6" customHeight="1" outlineLevel="1">
      <c r="A1155" s="67"/>
      <c r="B1155" s="68" t="s">
        <v>79</v>
      </c>
      <c r="C1155" s="58"/>
      <c r="D1155" s="72"/>
      <c r="E1155" s="319"/>
      <c r="F1155" s="66"/>
      <c r="G1155" s="319"/>
      <c r="H1155" s="66"/>
      <c r="I1155" s="66"/>
      <c r="J1155" s="222"/>
      <c r="K1155" s="357"/>
      <c r="L1155" s="90"/>
      <c r="M1155" s="213"/>
      <c r="N1155" s="357"/>
      <c r="O1155" s="205"/>
      <c r="P1155" s="357"/>
      <c r="Q1155" s="893"/>
      <c r="R1155" s="891"/>
      <c r="S1155" s="357"/>
      <c r="T1155" s="357"/>
      <c r="U1155" s="357"/>
      <c r="V1155" s="357"/>
      <c r="W1155" s="357"/>
      <c r="X1155" s="357"/>
      <c r="Y1155" s="357"/>
      <c r="Z1155" s="357"/>
      <c r="AA1155" s="357"/>
      <c r="AB1155" s="357"/>
      <c r="AC1155" s="357"/>
      <c r="AD1155" s="357"/>
      <c r="AE1155" s="357"/>
      <c r="AF1155" s="357"/>
      <c r="AG1155" s="357"/>
      <c r="AH1155" s="357"/>
      <c r="AI1155" s="357"/>
      <c r="AJ1155" s="357"/>
      <c r="AK1155" s="357"/>
      <c r="AL1155" s="357"/>
      <c r="AM1155" s="357"/>
      <c r="AN1155" s="357"/>
      <c r="AO1155" s="357"/>
      <c r="AP1155" s="357"/>
      <c r="AQ1155" s="357"/>
      <c r="AR1155" s="357"/>
      <c r="AS1155" s="357"/>
      <c r="AT1155" s="357"/>
      <c r="AU1155" s="357"/>
      <c r="AV1155" s="357"/>
      <c r="AW1155" s="357"/>
      <c r="AX1155" s="357"/>
      <c r="AY1155" s="357"/>
      <c r="AZ1155" s="357"/>
      <c r="BA1155" s="357"/>
      <c r="BB1155" s="357"/>
      <c r="BC1155" s="357"/>
      <c r="BD1155" s="357"/>
      <c r="BE1155" s="357"/>
      <c r="BF1155" s="357"/>
      <c r="BG1155" s="357"/>
      <c r="BH1155" s="357"/>
      <c r="BI1155" s="357"/>
      <c r="BJ1155" s="357"/>
      <c r="BK1155" s="357"/>
      <c r="BL1155" s="357"/>
      <c r="BM1155" s="357"/>
      <c r="BN1155" s="357"/>
      <c r="BO1155" s="357"/>
      <c r="BP1155" s="357"/>
      <c r="BQ1155" s="357"/>
      <c r="BR1155" s="357"/>
      <c r="BS1155" s="357"/>
      <c r="BT1155" s="357"/>
      <c r="BU1155" s="357"/>
      <c r="BV1155" s="357"/>
      <c r="BW1155" s="357"/>
      <c r="BX1155" s="357"/>
      <c r="BY1155" s="357"/>
      <c r="BZ1155" s="357"/>
      <c r="CA1155" s="357"/>
      <c r="CB1155" s="357"/>
      <c r="CC1155" s="357"/>
    </row>
    <row r="1156" spans="1:81" ht="24.6" customHeight="1" outlineLevel="1">
      <c r="A1156" s="67"/>
      <c r="B1156" s="73" t="s">
        <v>366</v>
      </c>
      <c r="C1156" s="118">
        <v>90</v>
      </c>
      <c r="D1156" s="72" t="s">
        <v>14</v>
      </c>
      <c r="E1156" s="60"/>
      <c r="F1156" s="89"/>
      <c r="G1156" s="60"/>
      <c r="H1156" s="89"/>
      <c r="I1156" s="89"/>
      <c r="J1156" s="356"/>
      <c r="K1156" s="376"/>
      <c r="L1156" s="118" t="s">
        <v>3121</v>
      </c>
      <c r="M1156" s="118" t="e">
        <f>VLOOKUP($O1156,#REF!,7,FALSE)</f>
        <v>#REF!</v>
      </c>
      <c r="N1156" s="357"/>
      <c r="O1156" s="205" t="s">
        <v>2649</v>
      </c>
      <c r="P1156" s="357"/>
      <c r="Q1156" s="893"/>
      <c r="R1156" s="891"/>
      <c r="S1156" s="357"/>
      <c r="T1156" s="357"/>
      <c r="U1156" s="357"/>
      <c r="V1156" s="357"/>
      <c r="W1156" s="357"/>
      <c r="X1156" s="357"/>
      <c r="Y1156" s="357"/>
      <c r="Z1156" s="357"/>
      <c r="AA1156" s="357"/>
      <c r="AB1156" s="357"/>
      <c r="AC1156" s="357"/>
      <c r="AD1156" s="357"/>
      <c r="AE1156" s="357"/>
      <c r="AF1156" s="357"/>
      <c r="AG1156" s="357"/>
      <c r="AH1156" s="357"/>
      <c r="AI1156" s="357"/>
      <c r="AJ1156" s="357"/>
      <c r="AK1156" s="357"/>
      <c r="AL1156" s="357"/>
      <c r="AM1156" s="357"/>
      <c r="AN1156" s="357"/>
      <c r="AO1156" s="357"/>
      <c r="AP1156" s="357"/>
      <c r="AQ1156" s="357"/>
      <c r="AR1156" s="357"/>
      <c r="AS1156" s="357"/>
      <c r="AT1156" s="357"/>
      <c r="AU1156" s="357"/>
      <c r="AV1156" s="357"/>
      <c r="AW1156" s="357"/>
      <c r="AX1156" s="357"/>
      <c r="AY1156" s="357"/>
      <c r="AZ1156" s="357"/>
      <c r="BA1156" s="357"/>
      <c r="BB1156" s="357"/>
      <c r="BC1156" s="357"/>
      <c r="BD1156" s="357"/>
      <c r="BE1156" s="357"/>
      <c r="BF1156" s="357"/>
      <c r="BG1156" s="357"/>
      <c r="BH1156" s="357"/>
      <c r="BI1156" s="357"/>
      <c r="BJ1156" s="357"/>
      <c r="BK1156" s="357"/>
      <c r="BL1156" s="357"/>
      <c r="BM1156" s="357"/>
      <c r="BN1156" s="357"/>
      <c r="BO1156" s="357"/>
      <c r="BP1156" s="357"/>
      <c r="BQ1156" s="357"/>
      <c r="BR1156" s="357"/>
      <c r="BS1156" s="357"/>
      <c r="BT1156" s="357"/>
      <c r="BU1156" s="357"/>
      <c r="BV1156" s="357"/>
      <c r="BW1156" s="357"/>
      <c r="BX1156" s="357"/>
      <c r="BY1156" s="357"/>
      <c r="BZ1156" s="357"/>
      <c r="CA1156" s="357"/>
      <c r="CB1156" s="357"/>
      <c r="CC1156" s="357"/>
    </row>
    <row r="1157" spans="1:81" ht="24.6" customHeight="1" outlineLevel="1">
      <c r="A1157" s="230"/>
      <c r="B1157" s="75" t="s">
        <v>1708</v>
      </c>
      <c r="C1157" s="87">
        <v>1</v>
      </c>
      <c r="D1157" s="77" t="s">
        <v>1627</v>
      </c>
      <c r="E1157" s="321"/>
      <c r="F1157" s="130"/>
      <c r="G1157" s="321"/>
      <c r="H1157" s="130"/>
      <c r="I1157" s="131"/>
      <c r="J1157" s="250"/>
      <c r="L1157" s="90" t="s">
        <v>3083</v>
      </c>
      <c r="M1157" s="90" t="s">
        <v>3082</v>
      </c>
      <c r="O1157" s="205"/>
      <c r="Q1157" s="893"/>
      <c r="R1157" s="891"/>
    </row>
    <row r="1158" spans="1:81" ht="24.6" customHeight="1" outlineLevel="1">
      <c r="A1158" s="1177"/>
      <c r="B1158" s="609" t="s">
        <v>3566</v>
      </c>
      <c r="C1158" s="1178"/>
      <c r="D1158" s="1179"/>
      <c r="E1158" s="1183"/>
      <c r="F1158" s="1181"/>
      <c r="G1158" s="1183"/>
      <c r="H1158" s="1181"/>
      <c r="I1158" s="1184"/>
      <c r="J1158" s="1185"/>
      <c r="L1158" s="148"/>
      <c r="M1158" s="149"/>
      <c r="O1158" s="204"/>
      <c r="Q1158" s="893"/>
      <c r="R1158" s="891"/>
    </row>
    <row r="1159" spans="1:81" ht="24.6" customHeight="1" outlineLevel="1">
      <c r="A1159" s="219">
        <v>11.3</v>
      </c>
      <c r="B1159" s="234" t="s">
        <v>224</v>
      </c>
      <c r="C1159" s="126"/>
      <c r="D1159" s="236"/>
      <c r="E1159" s="317"/>
      <c r="F1159" s="125"/>
      <c r="G1159" s="317"/>
      <c r="H1159" s="125"/>
      <c r="I1159" s="125"/>
      <c r="J1159" s="232"/>
      <c r="L1159" s="124"/>
      <c r="M1159" s="226"/>
      <c r="O1159" s="206"/>
      <c r="Q1159" s="893"/>
      <c r="R1159" s="891"/>
    </row>
    <row r="1160" spans="1:81" ht="24.6" customHeight="1" outlineLevel="1">
      <c r="A1160" s="67"/>
      <c r="B1160" s="69" t="s">
        <v>85</v>
      </c>
      <c r="C1160" s="70"/>
      <c r="D1160" s="72"/>
      <c r="E1160" s="318"/>
      <c r="F1160" s="71"/>
      <c r="G1160" s="318"/>
      <c r="H1160" s="71"/>
      <c r="I1160" s="71"/>
      <c r="J1160" s="222"/>
      <c r="L1160" s="148"/>
      <c r="M1160" s="149"/>
      <c r="O1160" s="204"/>
      <c r="Q1160" s="893"/>
      <c r="R1160" s="891"/>
    </row>
    <row r="1161" spans="1:81" ht="24.6" customHeight="1" outlineLevel="1">
      <c r="A1161" s="67"/>
      <c r="B1161" s="68" t="s">
        <v>87</v>
      </c>
      <c r="C1161" s="118">
        <v>1617</v>
      </c>
      <c r="D1161" s="74" t="s">
        <v>14</v>
      </c>
      <c r="E1161" s="60"/>
      <c r="F1161" s="89"/>
      <c r="G1161" s="60"/>
      <c r="H1161" s="89"/>
      <c r="I1161" s="89"/>
      <c r="J1161" s="356"/>
      <c r="K1161" s="376"/>
      <c r="L1161" s="118" t="s">
        <v>3121</v>
      </c>
      <c r="M1161" s="118" t="s">
        <v>3121</v>
      </c>
      <c r="N1161" s="357"/>
      <c r="O1161" s="204" t="s">
        <v>2769</v>
      </c>
      <c r="P1161" s="357"/>
      <c r="Q1161" s="893"/>
      <c r="R1161" s="891"/>
      <c r="S1161" s="357"/>
      <c r="T1161" s="357"/>
      <c r="U1161" s="357"/>
      <c r="V1161" s="357"/>
      <c r="W1161" s="357"/>
      <c r="X1161" s="357"/>
      <c r="Y1161" s="357"/>
      <c r="Z1161" s="357"/>
      <c r="AA1161" s="357"/>
      <c r="AB1161" s="357"/>
      <c r="AC1161" s="357"/>
      <c r="AD1161" s="357"/>
      <c r="AE1161" s="357"/>
      <c r="AF1161" s="357"/>
      <c r="AG1161" s="357"/>
      <c r="AH1161" s="357"/>
      <c r="AI1161" s="357"/>
      <c r="AJ1161" s="357"/>
      <c r="AK1161" s="357"/>
      <c r="AL1161" s="357"/>
      <c r="AM1161" s="357"/>
      <c r="AN1161" s="357"/>
      <c r="AO1161" s="357"/>
      <c r="AP1161" s="357"/>
      <c r="AQ1161" s="357"/>
      <c r="AR1161" s="357"/>
      <c r="AS1161" s="357"/>
      <c r="AT1161" s="357"/>
      <c r="AU1161" s="357"/>
      <c r="AV1161" s="357"/>
      <c r="AW1161" s="357"/>
      <c r="AX1161" s="357"/>
      <c r="AY1161" s="357"/>
      <c r="AZ1161" s="357"/>
      <c r="BA1161" s="357"/>
      <c r="BB1161" s="357"/>
      <c r="BC1161" s="357"/>
      <c r="BD1161" s="357"/>
      <c r="BE1161" s="357"/>
      <c r="BF1161" s="357"/>
      <c r="BG1161" s="357"/>
      <c r="BH1161" s="357"/>
      <c r="BI1161" s="357"/>
      <c r="BJ1161" s="357"/>
      <c r="BK1161" s="357"/>
      <c r="BL1161" s="357"/>
      <c r="BM1161" s="357"/>
      <c r="BN1161" s="357"/>
      <c r="BO1161" s="357"/>
      <c r="BP1161" s="357"/>
      <c r="BQ1161" s="357"/>
      <c r="BR1161" s="357"/>
      <c r="BS1161" s="357"/>
      <c r="BT1161" s="357"/>
      <c r="BU1161" s="357"/>
      <c r="BV1161" s="357"/>
      <c r="BW1161" s="357"/>
      <c r="BX1161" s="357"/>
      <c r="BY1161" s="357"/>
      <c r="BZ1161" s="357"/>
      <c r="CA1161" s="357"/>
      <c r="CB1161" s="357"/>
      <c r="CC1161" s="357"/>
    </row>
    <row r="1162" spans="1:81" ht="24.6" customHeight="1" outlineLevel="1">
      <c r="A1162" s="67"/>
      <c r="B1162" s="68" t="s">
        <v>1707</v>
      </c>
      <c r="C1162" s="118">
        <v>1</v>
      </c>
      <c r="D1162" s="72" t="s">
        <v>1627</v>
      </c>
      <c r="E1162" s="319"/>
      <c r="F1162" s="89"/>
      <c r="G1162" s="319"/>
      <c r="H1162" s="89"/>
      <c r="I1162" s="66"/>
      <c r="J1162" s="222"/>
      <c r="L1162" s="90" t="s">
        <v>3083</v>
      </c>
      <c r="M1162" s="90" t="s">
        <v>3082</v>
      </c>
      <c r="O1162" s="205"/>
      <c r="Q1162" s="893"/>
      <c r="R1162" s="891"/>
    </row>
    <row r="1163" spans="1:81" ht="24.6" customHeight="1" outlineLevel="1">
      <c r="A1163" s="67"/>
      <c r="B1163" s="68" t="s">
        <v>79</v>
      </c>
      <c r="C1163" s="58"/>
      <c r="D1163" s="72"/>
      <c r="E1163" s="319"/>
      <c r="F1163" s="66"/>
      <c r="G1163" s="319"/>
      <c r="H1163" s="66"/>
      <c r="I1163" s="66"/>
      <c r="J1163" s="222"/>
      <c r="K1163" s="357"/>
      <c r="L1163" s="90"/>
      <c r="M1163" s="213"/>
      <c r="N1163" s="357"/>
      <c r="O1163" s="205"/>
      <c r="P1163" s="357"/>
      <c r="Q1163" s="893"/>
      <c r="R1163" s="891"/>
      <c r="S1163" s="357"/>
      <c r="T1163" s="357"/>
      <c r="U1163" s="357"/>
      <c r="V1163" s="357"/>
      <c r="W1163" s="357"/>
      <c r="X1163" s="357"/>
      <c r="Y1163" s="357"/>
      <c r="Z1163" s="357"/>
      <c r="AA1163" s="357"/>
      <c r="AB1163" s="357"/>
      <c r="AC1163" s="357"/>
      <c r="AD1163" s="357"/>
      <c r="AE1163" s="357"/>
      <c r="AF1163" s="357"/>
      <c r="AG1163" s="357"/>
      <c r="AH1163" s="357"/>
      <c r="AI1163" s="357"/>
      <c r="AJ1163" s="357"/>
      <c r="AK1163" s="357"/>
      <c r="AL1163" s="357"/>
      <c r="AM1163" s="357"/>
      <c r="AN1163" s="357"/>
      <c r="AO1163" s="357"/>
      <c r="AP1163" s="357"/>
      <c r="AQ1163" s="357"/>
      <c r="AR1163" s="357"/>
      <c r="AS1163" s="357"/>
      <c r="AT1163" s="357"/>
      <c r="AU1163" s="357"/>
      <c r="AV1163" s="357"/>
      <c r="AW1163" s="357"/>
      <c r="AX1163" s="357"/>
      <c r="AY1163" s="357"/>
      <c r="AZ1163" s="357"/>
      <c r="BA1163" s="357"/>
      <c r="BB1163" s="357"/>
      <c r="BC1163" s="357"/>
      <c r="BD1163" s="357"/>
      <c r="BE1163" s="357"/>
      <c r="BF1163" s="357"/>
      <c r="BG1163" s="357"/>
      <c r="BH1163" s="357"/>
      <c r="BI1163" s="357"/>
      <c r="BJ1163" s="357"/>
      <c r="BK1163" s="357"/>
      <c r="BL1163" s="357"/>
      <c r="BM1163" s="357"/>
      <c r="BN1163" s="357"/>
      <c r="BO1163" s="357"/>
      <c r="BP1163" s="357"/>
      <c r="BQ1163" s="357"/>
      <c r="BR1163" s="357"/>
      <c r="BS1163" s="357"/>
      <c r="BT1163" s="357"/>
      <c r="BU1163" s="357"/>
      <c r="BV1163" s="357"/>
      <c r="BW1163" s="357"/>
      <c r="BX1163" s="357"/>
      <c r="BY1163" s="357"/>
      <c r="BZ1163" s="357"/>
      <c r="CA1163" s="357"/>
      <c r="CB1163" s="357"/>
      <c r="CC1163" s="357"/>
    </row>
    <row r="1164" spans="1:81" ht="24.6" customHeight="1" outlineLevel="1">
      <c r="A1164" s="67"/>
      <c r="B1164" s="73" t="s">
        <v>366</v>
      </c>
      <c r="C1164" s="118">
        <v>1617</v>
      </c>
      <c r="D1164" s="72" t="s">
        <v>14</v>
      </c>
      <c r="E1164" s="60"/>
      <c r="F1164" s="89"/>
      <c r="G1164" s="60"/>
      <c r="H1164" s="89"/>
      <c r="I1164" s="89"/>
      <c r="J1164" s="356"/>
      <c r="K1164" s="376"/>
      <c r="L1164" s="118" t="s">
        <v>3121</v>
      </c>
      <c r="M1164" s="118" t="e">
        <f>VLOOKUP($O1164,#REF!,7,FALSE)</f>
        <v>#REF!</v>
      </c>
      <c r="N1164" s="357"/>
      <c r="O1164" s="205" t="s">
        <v>2649</v>
      </c>
      <c r="P1164" s="357"/>
      <c r="Q1164" s="893"/>
      <c r="R1164" s="891"/>
      <c r="S1164" s="357"/>
      <c r="T1164" s="357"/>
      <c r="U1164" s="357"/>
      <c r="V1164" s="357"/>
      <c r="W1164" s="357"/>
      <c r="X1164" s="357"/>
      <c r="Y1164" s="357"/>
      <c r="Z1164" s="357"/>
      <c r="AA1164" s="357"/>
      <c r="AB1164" s="357"/>
      <c r="AC1164" s="357"/>
      <c r="AD1164" s="357"/>
      <c r="AE1164" s="357"/>
      <c r="AF1164" s="357"/>
      <c r="AG1164" s="357"/>
      <c r="AH1164" s="357"/>
      <c r="AI1164" s="357"/>
      <c r="AJ1164" s="357"/>
      <c r="AK1164" s="357"/>
      <c r="AL1164" s="357"/>
      <c r="AM1164" s="357"/>
      <c r="AN1164" s="357"/>
      <c r="AO1164" s="357"/>
      <c r="AP1164" s="357"/>
      <c r="AQ1164" s="357"/>
      <c r="AR1164" s="357"/>
      <c r="AS1164" s="357"/>
      <c r="AT1164" s="357"/>
      <c r="AU1164" s="357"/>
      <c r="AV1164" s="357"/>
      <c r="AW1164" s="357"/>
      <c r="AX1164" s="357"/>
      <c r="AY1164" s="357"/>
      <c r="AZ1164" s="357"/>
      <c r="BA1164" s="357"/>
      <c r="BB1164" s="357"/>
      <c r="BC1164" s="357"/>
      <c r="BD1164" s="357"/>
      <c r="BE1164" s="357"/>
      <c r="BF1164" s="357"/>
      <c r="BG1164" s="357"/>
      <c r="BH1164" s="357"/>
      <c r="BI1164" s="357"/>
      <c r="BJ1164" s="357"/>
      <c r="BK1164" s="357"/>
      <c r="BL1164" s="357"/>
      <c r="BM1164" s="357"/>
      <c r="BN1164" s="357"/>
      <c r="BO1164" s="357"/>
      <c r="BP1164" s="357"/>
      <c r="BQ1164" s="357"/>
      <c r="BR1164" s="357"/>
      <c r="BS1164" s="357"/>
      <c r="BT1164" s="357"/>
      <c r="BU1164" s="357"/>
      <c r="BV1164" s="357"/>
      <c r="BW1164" s="357"/>
      <c r="BX1164" s="357"/>
      <c r="BY1164" s="357"/>
      <c r="BZ1164" s="357"/>
      <c r="CA1164" s="357"/>
      <c r="CB1164" s="357"/>
      <c r="CC1164" s="357"/>
    </row>
    <row r="1165" spans="1:81" ht="24.6" customHeight="1" outlineLevel="1">
      <c r="A1165" s="67"/>
      <c r="B1165" s="68" t="s">
        <v>1708</v>
      </c>
      <c r="C1165" s="118">
        <v>1</v>
      </c>
      <c r="D1165" s="72" t="s">
        <v>1627</v>
      </c>
      <c r="E1165" s="319"/>
      <c r="F1165" s="89"/>
      <c r="G1165" s="319"/>
      <c r="H1165" s="89"/>
      <c r="I1165" s="66"/>
      <c r="J1165" s="222"/>
      <c r="L1165" s="90" t="s">
        <v>3083</v>
      </c>
      <c r="M1165" s="90" t="s">
        <v>3082</v>
      </c>
      <c r="O1165" s="205"/>
      <c r="Q1165" s="893"/>
      <c r="R1165" s="891"/>
    </row>
    <row r="1166" spans="1:81" ht="24.6" customHeight="1" outlineLevel="1">
      <c r="A1166" s="67"/>
      <c r="B1166" s="69" t="s">
        <v>225</v>
      </c>
      <c r="C1166" s="70"/>
      <c r="D1166" s="74"/>
      <c r="E1166" s="318"/>
      <c r="F1166" s="71"/>
      <c r="G1166" s="318"/>
      <c r="H1166" s="71"/>
      <c r="I1166" s="71"/>
      <c r="J1166" s="222"/>
      <c r="L1166" s="148"/>
      <c r="M1166" s="149"/>
      <c r="O1166" s="204"/>
      <c r="Q1166" s="893"/>
      <c r="R1166" s="891"/>
    </row>
    <row r="1167" spans="1:81" ht="24.6" customHeight="1" outlineLevel="1">
      <c r="A1167" s="67"/>
      <c r="B1167" s="69" t="s">
        <v>85</v>
      </c>
      <c r="C1167" s="70"/>
      <c r="D1167" s="72"/>
      <c r="E1167" s="318"/>
      <c r="F1167" s="71"/>
      <c r="G1167" s="318"/>
      <c r="H1167" s="71"/>
      <c r="I1167" s="71"/>
      <c r="J1167" s="222"/>
      <c r="L1167" s="148"/>
      <c r="M1167" s="149"/>
      <c r="O1167" s="204"/>
      <c r="Q1167" s="893"/>
      <c r="R1167" s="891"/>
    </row>
    <row r="1168" spans="1:81" ht="24.6" customHeight="1" outlineLevel="1">
      <c r="A1168" s="67"/>
      <c r="B1168" s="68" t="s">
        <v>87</v>
      </c>
      <c r="C1168" s="118">
        <v>478</v>
      </c>
      <c r="D1168" s="74" t="s">
        <v>14</v>
      </c>
      <c r="E1168" s="60"/>
      <c r="F1168" s="89"/>
      <c r="G1168" s="60"/>
      <c r="H1168" s="89"/>
      <c r="I1168" s="89"/>
      <c r="J1168" s="356"/>
      <c r="K1168" s="376"/>
      <c r="L1168" s="118" t="s">
        <v>3121</v>
      </c>
      <c r="M1168" s="118" t="s">
        <v>3121</v>
      </c>
      <c r="N1168" s="357"/>
      <c r="O1168" s="204" t="s">
        <v>2769</v>
      </c>
      <c r="P1168" s="357"/>
      <c r="Q1168" s="893"/>
      <c r="R1168" s="891"/>
      <c r="S1168" s="357"/>
      <c r="T1168" s="357"/>
      <c r="U1168" s="357"/>
      <c r="V1168" s="357"/>
      <c r="W1168" s="357"/>
      <c r="X1168" s="357"/>
      <c r="Y1168" s="357"/>
      <c r="Z1168" s="357"/>
      <c r="AA1168" s="357"/>
      <c r="AB1168" s="357"/>
      <c r="AC1168" s="357"/>
      <c r="AD1168" s="357"/>
      <c r="AE1168" s="357"/>
      <c r="AF1168" s="357"/>
      <c r="AG1168" s="357"/>
      <c r="AH1168" s="357"/>
      <c r="AI1168" s="357"/>
      <c r="AJ1168" s="357"/>
      <c r="AK1168" s="357"/>
      <c r="AL1168" s="357"/>
      <c r="AM1168" s="357"/>
      <c r="AN1168" s="357"/>
      <c r="AO1168" s="357"/>
      <c r="AP1168" s="357"/>
      <c r="AQ1168" s="357"/>
      <c r="AR1168" s="357"/>
      <c r="AS1168" s="357"/>
      <c r="AT1168" s="357"/>
      <c r="AU1168" s="357"/>
      <c r="AV1168" s="357"/>
      <c r="AW1168" s="357"/>
      <c r="AX1168" s="357"/>
      <c r="AY1168" s="357"/>
      <c r="AZ1168" s="357"/>
      <c r="BA1168" s="357"/>
      <c r="BB1168" s="357"/>
      <c r="BC1168" s="357"/>
      <c r="BD1168" s="357"/>
      <c r="BE1168" s="357"/>
      <c r="BF1168" s="357"/>
      <c r="BG1168" s="357"/>
      <c r="BH1168" s="357"/>
      <c r="BI1168" s="357"/>
      <c r="BJ1168" s="357"/>
      <c r="BK1168" s="357"/>
      <c r="BL1168" s="357"/>
      <c r="BM1168" s="357"/>
      <c r="BN1168" s="357"/>
      <c r="BO1168" s="357"/>
      <c r="BP1168" s="357"/>
      <c r="BQ1168" s="357"/>
      <c r="BR1168" s="357"/>
      <c r="BS1168" s="357"/>
      <c r="BT1168" s="357"/>
      <c r="BU1168" s="357"/>
      <c r="BV1168" s="357"/>
      <c r="BW1168" s="357"/>
      <c r="BX1168" s="357"/>
      <c r="BY1168" s="357"/>
      <c r="BZ1168" s="357"/>
      <c r="CA1168" s="357"/>
      <c r="CB1168" s="357"/>
      <c r="CC1168" s="357"/>
    </row>
    <row r="1169" spans="1:81" ht="24.6" customHeight="1" outlineLevel="1">
      <c r="A1169" s="67"/>
      <c r="B1169" s="68" t="s">
        <v>1707</v>
      </c>
      <c r="C1169" s="118">
        <v>1</v>
      </c>
      <c r="D1169" s="72" t="s">
        <v>1627</v>
      </c>
      <c r="E1169" s="319"/>
      <c r="F1169" s="89"/>
      <c r="G1169" s="319"/>
      <c r="H1169" s="89"/>
      <c r="I1169" s="66"/>
      <c r="J1169" s="222"/>
      <c r="L1169" s="90" t="s">
        <v>3083</v>
      </c>
      <c r="M1169" s="90" t="s">
        <v>3082</v>
      </c>
      <c r="O1169" s="205"/>
      <c r="Q1169" s="893"/>
      <c r="R1169" s="891"/>
    </row>
    <row r="1170" spans="1:81" ht="24.6" customHeight="1" outlineLevel="1">
      <c r="A1170" s="67"/>
      <c r="B1170" s="68" t="s">
        <v>79</v>
      </c>
      <c r="C1170" s="58"/>
      <c r="D1170" s="72"/>
      <c r="E1170" s="319"/>
      <c r="F1170" s="66"/>
      <c r="G1170" s="319"/>
      <c r="H1170" s="66"/>
      <c r="I1170" s="66"/>
      <c r="J1170" s="222"/>
      <c r="K1170" s="357"/>
      <c r="L1170" s="90"/>
      <c r="M1170" s="213"/>
      <c r="N1170" s="357"/>
      <c r="O1170" s="205"/>
      <c r="P1170" s="357"/>
      <c r="Q1170" s="893"/>
      <c r="R1170" s="891"/>
      <c r="S1170" s="357"/>
      <c r="T1170" s="357"/>
      <c r="U1170" s="357"/>
      <c r="V1170" s="357"/>
      <c r="W1170" s="357"/>
      <c r="X1170" s="357"/>
      <c r="Y1170" s="357"/>
      <c r="Z1170" s="357"/>
      <c r="AA1170" s="357"/>
      <c r="AB1170" s="357"/>
      <c r="AC1170" s="357"/>
      <c r="AD1170" s="357"/>
      <c r="AE1170" s="357"/>
      <c r="AF1170" s="357"/>
      <c r="AG1170" s="357"/>
      <c r="AH1170" s="357"/>
      <c r="AI1170" s="357"/>
      <c r="AJ1170" s="357"/>
      <c r="AK1170" s="357"/>
      <c r="AL1170" s="357"/>
      <c r="AM1170" s="357"/>
      <c r="AN1170" s="357"/>
      <c r="AO1170" s="357"/>
      <c r="AP1170" s="357"/>
      <c r="AQ1170" s="357"/>
      <c r="AR1170" s="357"/>
      <c r="AS1170" s="357"/>
      <c r="AT1170" s="357"/>
      <c r="AU1170" s="357"/>
      <c r="AV1170" s="357"/>
      <c r="AW1170" s="357"/>
      <c r="AX1170" s="357"/>
      <c r="AY1170" s="357"/>
      <c r="AZ1170" s="357"/>
      <c r="BA1170" s="357"/>
      <c r="BB1170" s="357"/>
      <c r="BC1170" s="357"/>
      <c r="BD1170" s="357"/>
      <c r="BE1170" s="357"/>
      <c r="BF1170" s="357"/>
      <c r="BG1170" s="357"/>
      <c r="BH1170" s="357"/>
      <c r="BI1170" s="357"/>
      <c r="BJ1170" s="357"/>
      <c r="BK1170" s="357"/>
      <c r="BL1170" s="357"/>
      <c r="BM1170" s="357"/>
      <c r="BN1170" s="357"/>
      <c r="BO1170" s="357"/>
      <c r="BP1170" s="357"/>
      <c r="BQ1170" s="357"/>
      <c r="BR1170" s="357"/>
      <c r="BS1170" s="357"/>
      <c r="BT1170" s="357"/>
      <c r="BU1170" s="357"/>
      <c r="BV1170" s="357"/>
      <c r="BW1170" s="357"/>
      <c r="BX1170" s="357"/>
      <c r="BY1170" s="357"/>
      <c r="BZ1170" s="357"/>
      <c r="CA1170" s="357"/>
      <c r="CB1170" s="357"/>
      <c r="CC1170" s="357"/>
    </row>
    <row r="1171" spans="1:81" ht="24.6" customHeight="1" outlineLevel="1">
      <c r="A1171" s="67"/>
      <c r="B1171" s="73" t="s">
        <v>366</v>
      </c>
      <c r="C1171" s="118">
        <v>478</v>
      </c>
      <c r="D1171" s="72" t="s">
        <v>14</v>
      </c>
      <c r="E1171" s="60"/>
      <c r="F1171" s="89"/>
      <c r="G1171" s="60"/>
      <c r="H1171" s="89"/>
      <c r="I1171" s="89"/>
      <c r="J1171" s="356"/>
      <c r="K1171" s="376"/>
      <c r="L1171" s="118" t="s">
        <v>3121</v>
      </c>
      <c r="M1171" s="118" t="e">
        <f>VLOOKUP($O1171,#REF!,7,FALSE)</f>
        <v>#REF!</v>
      </c>
      <c r="N1171" s="357"/>
      <c r="O1171" s="205" t="s">
        <v>2649</v>
      </c>
      <c r="P1171" s="357"/>
      <c r="Q1171" s="893"/>
      <c r="R1171" s="891"/>
      <c r="S1171" s="357"/>
      <c r="T1171" s="357"/>
      <c r="U1171" s="357"/>
      <c r="V1171" s="357"/>
      <c r="W1171" s="357"/>
      <c r="X1171" s="357"/>
      <c r="Y1171" s="357"/>
      <c r="Z1171" s="357"/>
      <c r="AA1171" s="357"/>
      <c r="AB1171" s="357"/>
      <c r="AC1171" s="357"/>
      <c r="AD1171" s="357"/>
      <c r="AE1171" s="357"/>
      <c r="AF1171" s="357"/>
      <c r="AG1171" s="357"/>
      <c r="AH1171" s="357"/>
      <c r="AI1171" s="357"/>
      <c r="AJ1171" s="357"/>
      <c r="AK1171" s="357"/>
      <c r="AL1171" s="357"/>
      <c r="AM1171" s="357"/>
      <c r="AN1171" s="357"/>
      <c r="AO1171" s="357"/>
      <c r="AP1171" s="357"/>
      <c r="AQ1171" s="357"/>
      <c r="AR1171" s="357"/>
      <c r="AS1171" s="357"/>
      <c r="AT1171" s="357"/>
      <c r="AU1171" s="357"/>
      <c r="AV1171" s="357"/>
      <c r="AW1171" s="357"/>
      <c r="AX1171" s="357"/>
      <c r="AY1171" s="357"/>
      <c r="AZ1171" s="357"/>
      <c r="BA1171" s="357"/>
      <c r="BB1171" s="357"/>
      <c r="BC1171" s="357"/>
      <c r="BD1171" s="357"/>
      <c r="BE1171" s="357"/>
      <c r="BF1171" s="357"/>
      <c r="BG1171" s="357"/>
      <c r="BH1171" s="357"/>
      <c r="BI1171" s="357"/>
      <c r="BJ1171" s="357"/>
      <c r="BK1171" s="357"/>
      <c r="BL1171" s="357"/>
      <c r="BM1171" s="357"/>
      <c r="BN1171" s="357"/>
      <c r="BO1171" s="357"/>
      <c r="BP1171" s="357"/>
      <c r="BQ1171" s="357"/>
      <c r="BR1171" s="357"/>
      <c r="BS1171" s="357"/>
      <c r="BT1171" s="357"/>
      <c r="BU1171" s="357"/>
      <c r="BV1171" s="357"/>
      <c r="BW1171" s="357"/>
      <c r="BX1171" s="357"/>
      <c r="BY1171" s="357"/>
      <c r="BZ1171" s="357"/>
      <c r="CA1171" s="357"/>
      <c r="CB1171" s="357"/>
      <c r="CC1171" s="357"/>
    </row>
    <row r="1172" spans="1:81" ht="24.6" customHeight="1" outlineLevel="1">
      <c r="A1172" s="67"/>
      <c r="B1172" s="68" t="s">
        <v>1708</v>
      </c>
      <c r="C1172" s="118">
        <v>1</v>
      </c>
      <c r="D1172" s="72" t="s">
        <v>1627</v>
      </c>
      <c r="E1172" s="319"/>
      <c r="F1172" s="89"/>
      <c r="G1172" s="319"/>
      <c r="H1172" s="89"/>
      <c r="I1172" s="66"/>
      <c r="J1172" s="222"/>
      <c r="L1172" s="90" t="s">
        <v>3083</v>
      </c>
      <c r="M1172" s="90" t="s">
        <v>3082</v>
      </c>
      <c r="O1172" s="205"/>
      <c r="Q1172" s="893"/>
      <c r="R1172" s="891"/>
    </row>
    <row r="1173" spans="1:81" ht="24.6" customHeight="1" outlineLevel="1">
      <c r="A1173" s="67"/>
      <c r="B1173" s="69" t="s">
        <v>226</v>
      </c>
      <c r="C1173" s="70"/>
      <c r="D1173" s="74"/>
      <c r="E1173" s="318"/>
      <c r="F1173" s="71"/>
      <c r="G1173" s="318"/>
      <c r="H1173" s="71"/>
      <c r="I1173" s="71"/>
      <c r="J1173" s="222"/>
      <c r="L1173" s="148"/>
      <c r="M1173" s="149"/>
      <c r="O1173" s="204"/>
      <c r="Q1173" s="893"/>
      <c r="R1173" s="891"/>
    </row>
    <row r="1174" spans="1:81" ht="24.6" customHeight="1" outlineLevel="1">
      <c r="A1174" s="67"/>
      <c r="B1174" s="69" t="s">
        <v>85</v>
      </c>
      <c r="C1174" s="70"/>
      <c r="D1174" s="72"/>
      <c r="E1174" s="318"/>
      <c r="F1174" s="71"/>
      <c r="G1174" s="318"/>
      <c r="H1174" s="71"/>
      <c r="I1174" s="71"/>
      <c r="J1174" s="222"/>
      <c r="L1174" s="148"/>
      <c r="M1174" s="149"/>
      <c r="O1174" s="204"/>
      <c r="Q1174" s="893"/>
      <c r="R1174" s="891"/>
    </row>
    <row r="1175" spans="1:81" ht="24.6" customHeight="1" outlineLevel="1">
      <c r="A1175" s="67"/>
      <c r="B1175" s="68" t="s">
        <v>87</v>
      </c>
      <c r="C1175" s="118">
        <v>561</v>
      </c>
      <c r="D1175" s="74" t="s">
        <v>14</v>
      </c>
      <c r="E1175" s="60"/>
      <c r="F1175" s="89"/>
      <c r="G1175" s="60"/>
      <c r="H1175" s="89"/>
      <c r="I1175" s="89"/>
      <c r="J1175" s="356"/>
      <c r="K1175" s="376"/>
      <c r="L1175" s="118" t="s">
        <v>3121</v>
      </c>
      <c r="M1175" s="118" t="s">
        <v>3121</v>
      </c>
      <c r="N1175" s="357"/>
      <c r="O1175" s="204" t="s">
        <v>2769</v>
      </c>
      <c r="P1175" s="357"/>
      <c r="Q1175" s="893"/>
      <c r="R1175" s="891"/>
      <c r="S1175" s="357"/>
      <c r="T1175" s="357"/>
      <c r="U1175" s="357"/>
      <c r="V1175" s="357"/>
      <c r="W1175" s="357"/>
      <c r="X1175" s="357"/>
      <c r="Y1175" s="357"/>
      <c r="Z1175" s="357"/>
      <c r="AA1175" s="357"/>
      <c r="AB1175" s="357"/>
      <c r="AC1175" s="357"/>
      <c r="AD1175" s="357"/>
      <c r="AE1175" s="357"/>
      <c r="AF1175" s="357"/>
      <c r="AG1175" s="357"/>
      <c r="AH1175" s="357"/>
      <c r="AI1175" s="357"/>
      <c r="AJ1175" s="357"/>
      <c r="AK1175" s="357"/>
      <c r="AL1175" s="357"/>
      <c r="AM1175" s="357"/>
      <c r="AN1175" s="357"/>
      <c r="AO1175" s="357"/>
      <c r="AP1175" s="357"/>
      <c r="AQ1175" s="357"/>
      <c r="AR1175" s="357"/>
      <c r="AS1175" s="357"/>
      <c r="AT1175" s="357"/>
      <c r="AU1175" s="357"/>
      <c r="AV1175" s="357"/>
      <c r="AW1175" s="357"/>
      <c r="AX1175" s="357"/>
      <c r="AY1175" s="357"/>
      <c r="AZ1175" s="357"/>
      <c r="BA1175" s="357"/>
      <c r="BB1175" s="357"/>
      <c r="BC1175" s="357"/>
      <c r="BD1175" s="357"/>
      <c r="BE1175" s="357"/>
      <c r="BF1175" s="357"/>
      <c r="BG1175" s="357"/>
      <c r="BH1175" s="357"/>
      <c r="BI1175" s="357"/>
      <c r="BJ1175" s="357"/>
      <c r="BK1175" s="357"/>
      <c r="BL1175" s="357"/>
      <c r="BM1175" s="357"/>
      <c r="BN1175" s="357"/>
      <c r="BO1175" s="357"/>
      <c r="BP1175" s="357"/>
      <c r="BQ1175" s="357"/>
      <c r="BR1175" s="357"/>
      <c r="BS1175" s="357"/>
      <c r="BT1175" s="357"/>
      <c r="BU1175" s="357"/>
      <c r="BV1175" s="357"/>
      <c r="BW1175" s="357"/>
      <c r="BX1175" s="357"/>
      <c r="BY1175" s="357"/>
      <c r="BZ1175" s="357"/>
      <c r="CA1175" s="357"/>
      <c r="CB1175" s="357"/>
      <c r="CC1175" s="357"/>
    </row>
    <row r="1176" spans="1:81" ht="24.6" customHeight="1" outlineLevel="1">
      <c r="A1176" s="67"/>
      <c r="B1176" s="68" t="s">
        <v>1707</v>
      </c>
      <c r="C1176" s="118">
        <v>1</v>
      </c>
      <c r="D1176" s="72" t="s">
        <v>1627</v>
      </c>
      <c r="E1176" s="319"/>
      <c r="F1176" s="89"/>
      <c r="G1176" s="319"/>
      <c r="H1176" s="89"/>
      <c r="I1176" s="66"/>
      <c r="J1176" s="222"/>
      <c r="L1176" s="90" t="s">
        <v>3083</v>
      </c>
      <c r="M1176" s="90" t="s">
        <v>3082</v>
      </c>
      <c r="O1176" s="205"/>
      <c r="Q1176" s="893"/>
      <c r="R1176" s="891"/>
    </row>
    <row r="1177" spans="1:81" ht="24.6" customHeight="1" outlineLevel="1">
      <c r="A1177" s="67"/>
      <c r="B1177" s="68" t="s">
        <v>79</v>
      </c>
      <c r="C1177" s="58"/>
      <c r="D1177" s="72"/>
      <c r="E1177" s="319"/>
      <c r="F1177" s="66"/>
      <c r="G1177" s="319"/>
      <c r="H1177" s="66"/>
      <c r="I1177" s="66"/>
      <c r="J1177" s="222"/>
      <c r="K1177" s="357"/>
      <c r="L1177" s="90"/>
      <c r="M1177" s="213"/>
      <c r="N1177" s="357"/>
      <c r="O1177" s="205"/>
      <c r="P1177" s="357"/>
      <c r="Q1177" s="893"/>
      <c r="R1177" s="891"/>
      <c r="S1177" s="357"/>
      <c r="T1177" s="357"/>
      <c r="U1177" s="357"/>
      <c r="V1177" s="357"/>
      <c r="W1177" s="357"/>
      <c r="X1177" s="357"/>
      <c r="Y1177" s="357"/>
      <c r="Z1177" s="357"/>
      <c r="AA1177" s="357"/>
      <c r="AB1177" s="357"/>
      <c r="AC1177" s="357"/>
      <c r="AD1177" s="357"/>
      <c r="AE1177" s="357"/>
      <c r="AF1177" s="357"/>
      <c r="AG1177" s="357"/>
      <c r="AH1177" s="357"/>
      <c r="AI1177" s="357"/>
      <c r="AJ1177" s="357"/>
      <c r="AK1177" s="357"/>
      <c r="AL1177" s="357"/>
      <c r="AM1177" s="357"/>
      <c r="AN1177" s="357"/>
      <c r="AO1177" s="357"/>
      <c r="AP1177" s="357"/>
      <c r="AQ1177" s="357"/>
      <c r="AR1177" s="357"/>
      <c r="AS1177" s="357"/>
      <c r="AT1177" s="357"/>
      <c r="AU1177" s="357"/>
      <c r="AV1177" s="357"/>
      <c r="AW1177" s="357"/>
      <c r="AX1177" s="357"/>
      <c r="AY1177" s="357"/>
      <c r="AZ1177" s="357"/>
      <c r="BA1177" s="357"/>
      <c r="BB1177" s="357"/>
      <c r="BC1177" s="357"/>
      <c r="BD1177" s="357"/>
      <c r="BE1177" s="357"/>
      <c r="BF1177" s="357"/>
      <c r="BG1177" s="357"/>
      <c r="BH1177" s="357"/>
      <c r="BI1177" s="357"/>
      <c r="BJ1177" s="357"/>
      <c r="BK1177" s="357"/>
      <c r="BL1177" s="357"/>
      <c r="BM1177" s="357"/>
      <c r="BN1177" s="357"/>
      <c r="BO1177" s="357"/>
      <c r="BP1177" s="357"/>
      <c r="BQ1177" s="357"/>
      <c r="BR1177" s="357"/>
      <c r="BS1177" s="357"/>
      <c r="BT1177" s="357"/>
      <c r="BU1177" s="357"/>
      <c r="BV1177" s="357"/>
      <c r="BW1177" s="357"/>
      <c r="BX1177" s="357"/>
      <c r="BY1177" s="357"/>
      <c r="BZ1177" s="357"/>
      <c r="CA1177" s="357"/>
      <c r="CB1177" s="357"/>
      <c r="CC1177" s="357"/>
    </row>
    <row r="1178" spans="1:81" ht="24.6" customHeight="1" outlineLevel="1">
      <c r="A1178" s="67"/>
      <c r="B1178" s="73" t="s">
        <v>366</v>
      </c>
      <c r="C1178" s="118">
        <v>561</v>
      </c>
      <c r="D1178" s="72" t="s">
        <v>14</v>
      </c>
      <c r="E1178" s="60"/>
      <c r="F1178" s="89"/>
      <c r="G1178" s="60"/>
      <c r="H1178" s="89"/>
      <c r="I1178" s="89"/>
      <c r="J1178" s="356"/>
      <c r="K1178" s="376"/>
      <c r="L1178" s="118" t="s">
        <v>3121</v>
      </c>
      <c r="M1178" s="118" t="e">
        <f>VLOOKUP($O1178,#REF!,7,FALSE)</f>
        <v>#REF!</v>
      </c>
      <c r="N1178" s="357"/>
      <c r="O1178" s="205" t="s">
        <v>2649</v>
      </c>
      <c r="P1178" s="357"/>
      <c r="Q1178" s="893"/>
      <c r="R1178" s="891"/>
      <c r="S1178" s="357"/>
      <c r="T1178" s="357"/>
      <c r="U1178" s="357"/>
      <c r="V1178" s="357"/>
      <c r="W1178" s="357"/>
      <c r="X1178" s="357"/>
      <c r="Y1178" s="357"/>
      <c r="Z1178" s="357"/>
      <c r="AA1178" s="357"/>
      <c r="AB1178" s="357"/>
      <c r="AC1178" s="357"/>
      <c r="AD1178" s="357"/>
      <c r="AE1178" s="357"/>
      <c r="AF1178" s="357"/>
      <c r="AG1178" s="357"/>
      <c r="AH1178" s="357"/>
      <c r="AI1178" s="357"/>
      <c r="AJ1178" s="357"/>
      <c r="AK1178" s="357"/>
      <c r="AL1178" s="357"/>
      <c r="AM1178" s="357"/>
      <c r="AN1178" s="357"/>
      <c r="AO1178" s="357"/>
      <c r="AP1178" s="357"/>
      <c r="AQ1178" s="357"/>
      <c r="AR1178" s="357"/>
      <c r="AS1178" s="357"/>
      <c r="AT1178" s="357"/>
      <c r="AU1178" s="357"/>
      <c r="AV1178" s="357"/>
      <c r="AW1178" s="357"/>
      <c r="AX1178" s="357"/>
      <c r="AY1178" s="357"/>
      <c r="AZ1178" s="357"/>
      <c r="BA1178" s="357"/>
      <c r="BB1178" s="357"/>
      <c r="BC1178" s="357"/>
      <c r="BD1178" s="357"/>
      <c r="BE1178" s="357"/>
      <c r="BF1178" s="357"/>
      <c r="BG1178" s="357"/>
      <c r="BH1178" s="357"/>
      <c r="BI1178" s="357"/>
      <c r="BJ1178" s="357"/>
      <c r="BK1178" s="357"/>
      <c r="BL1178" s="357"/>
      <c r="BM1178" s="357"/>
      <c r="BN1178" s="357"/>
      <c r="BO1178" s="357"/>
      <c r="BP1178" s="357"/>
      <c r="BQ1178" s="357"/>
      <c r="BR1178" s="357"/>
      <c r="BS1178" s="357"/>
      <c r="BT1178" s="357"/>
      <c r="BU1178" s="357"/>
      <c r="BV1178" s="357"/>
      <c r="BW1178" s="357"/>
      <c r="BX1178" s="357"/>
      <c r="BY1178" s="357"/>
      <c r="BZ1178" s="357"/>
      <c r="CA1178" s="357"/>
      <c r="CB1178" s="357"/>
      <c r="CC1178" s="357"/>
    </row>
    <row r="1179" spans="1:81" ht="24.6" customHeight="1" outlineLevel="1">
      <c r="A1179" s="67"/>
      <c r="B1179" s="68" t="s">
        <v>1708</v>
      </c>
      <c r="C1179" s="118">
        <v>1</v>
      </c>
      <c r="D1179" s="72" t="s">
        <v>1627</v>
      </c>
      <c r="E1179" s="319"/>
      <c r="F1179" s="89"/>
      <c r="G1179" s="319"/>
      <c r="H1179" s="89"/>
      <c r="I1179" s="66"/>
      <c r="J1179" s="222"/>
      <c r="L1179" s="90" t="s">
        <v>3083</v>
      </c>
      <c r="M1179" s="90" t="s">
        <v>3082</v>
      </c>
      <c r="O1179" s="205"/>
      <c r="Q1179" s="893"/>
      <c r="R1179" s="891"/>
    </row>
    <row r="1180" spans="1:81" ht="24.6" customHeight="1" outlineLevel="1">
      <c r="A1180" s="67"/>
      <c r="B1180" s="69" t="s">
        <v>227</v>
      </c>
      <c r="C1180" s="70"/>
      <c r="D1180" s="74"/>
      <c r="E1180" s="318"/>
      <c r="F1180" s="71"/>
      <c r="G1180" s="318"/>
      <c r="H1180" s="71"/>
      <c r="I1180" s="71"/>
      <c r="J1180" s="222"/>
      <c r="L1180" s="148"/>
      <c r="M1180" s="149"/>
      <c r="O1180" s="204"/>
      <c r="Q1180" s="893"/>
      <c r="R1180" s="891"/>
    </row>
    <row r="1181" spans="1:81" ht="24.6" customHeight="1" outlineLevel="1">
      <c r="A1181" s="67"/>
      <c r="B1181" s="69" t="s">
        <v>85</v>
      </c>
      <c r="C1181" s="70"/>
      <c r="D1181" s="72"/>
      <c r="E1181" s="318"/>
      <c r="F1181" s="71"/>
      <c r="G1181" s="318"/>
      <c r="H1181" s="71"/>
      <c r="I1181" s="71"/>
      <c r="J1181" s="222"/>
      <c r="L1181" s="148"/>
      <c r="M1181" s="149"/>
      <c r="O1181" s="204"/>
      <c r="Q1181" s="893"/>
      <c r="R1181" s="891"/>
    </row>
    <row r="1182" spans="1:81" ht="24.6" customHeight="1" outlineLevel="1">
      <c r="A1182" s="67"/>
      <c r="B1182" s="68" t="s">
        <v>87</v>
      </c>
      <c r="C1182" s="118">
        <v>456</v>
      </c>
      <c r="D1182" s="74" t="s">
        <v>14</v>
      </c>
      <c r="E1182" s="60"/>
      <c r="F1182" s="89"/>
      <c r="G1182" s="60"/>
      <c r="H1182" s="89"/>
      <c r="I1182" s="89"/>
      <c r="J1182" s="356"/>
      <c r="K1182" s="376"/>
      <c r="L1182" s="118" t="s">
        <v>3121</v>
      </c>
      <c r="M1182" s="118" t="s">
        <v>3121</v>
      </c>
      <c r="N1182" s="357"/>
      <c r="O1182" s="204" t="s">
        <v>2769</v>
      </c>
      <c r="P1182" s="357"/>
      <c r="Q1182" s="893"/>
      <c r="R1182" s="891"/>
      <c r="S1182" s="357"/>
      <c r="T1182" s="357"/>
      <c r="U1182" s="357"/>
      <c r="V1182" s="357"/>
      <c r="W1182" s="357"/>
      <c r="X1182" s="357"/>
      <c r="Y1182" s="357"/>
      <c r="Z1182" s="357"/>
      <c r="AA1182" s="357"/>
      <c r="AB1182" s="357"/>
      <c r="AC1182" s="357"/>
      <c r="AD1182" s="357"/>
      <c r="AE1182" s="357"/>
      <c r="AF1182" s="357"/>
      <c r="AG1182" s="357"/>
      <c r="AH1182" s="357"/>
      <c r="AI1182" s="357"/>
      <c r="AJ1182" s="357"/>
      <c r="AK1182" s="357"/>
      <c r="AL1182" s="357"/>
      <c r="AM1182" s="357"/>
      <c r="AN1182" s="357"/>
      <c r="AO1182" s="357"/>
      <c r="AP1182" s="357"/>
      <c r="AQ1182" s="357"/>
      <c r="AR1182" s="357"/>
      <c r="AS1182" s="357"/>
      <c r="AT1182" s="357"/>
      <c r="AU1182" s="357"/>
      <c r="AV1182" s="357"/>
      <c r="AW1182" s="357"/>
      <c r="AX1182" s="357"/>
      <c r="AY1182" s="357"/>
      <c r="AZ1182" s="357"/>
      <c r="BA1182" s="357"/>
      <c r="BB1182" s="357"/>
      <c r="BC1182" s="357"/>
      <c r="BD1182" s="357"/>
      <c r="BE1182" s="357"/>
      <c r="BF1182" s="357"/>
      <c r="BG1182" s="357"/>
      <c r="BH1182" s="357"/>
      <c r="BI1182" s="357"/>
      <c r="BJ1182" s="357"/>
      <c r="BK1182" s="357"/>
      <c r="BL1182" s="357"/>
      <c r="BM1182" s="357"/>
      <c r="BN1182" s="357"/>
      <c r="BO1182" s="357"/>
      <c r="BP1182" s="357"/>
      <c r="BQ1182" s="357"/>
      <c r="BR1182" s="357"/>
      <c r="BS1182" s="357"/>
      <c r="BT1182" s="357"/>
      <c r="BU1182" s="357"/>
      <c r="BV1182" s="357"/>
      <c r="BW1182" s="357"/>
      <c r="BX1182" s="357"/>
      <c r="BY1182" s="357"/>
      <c r="BZ1182" s="357"/>
      <c r="CA1182" s="357"/>
      <c r="CB1182" s="357"/>
      <c r="CC1182" s="357"/>
    </row>
    <row r="1183" spans="1:81" ht="24.6" customHeight="1" outlineLevel="1">
      <c r="A1183" s="67"/>
      <c r="B1183" s="68" t="s">
        <v>1707</v>
      </c>
      <c r="C1183" s="118">
        <v>1</v>
      </c>
      <c r="D1183" s="72" t="s">
        <v>1627</v>
      </c>
      <c r="E1183" s="319"/>
      <c r="F1183" s="89"/>
      <c r="G1183" s="319"/>
      <c r="H1183" s="89"/>
      <c r="I1183" s="66"/>
      <c r="J1183" s="222"/>
      <c r="L1183" s="90" t="s">
        <v>3083</v>
      </c>
      <c r="M1183" s="90" t="s">
        <v>3082</v>
      </c>
      <c r="O1183" s="205"/>
      <c r="Q1183" s="893"/>
      <c r="R1183" s="891"/>
    </row>
    <row r="1184" spans="1:81" ht="24.6" customHeight="1" outlineLevel="1">
      <c r="A1184" s="67"/>
      <c r="B1184" s="68" t="s">
        <v>79</v>
      </c>
      <c r="C1184" s="58"/>
      <c r="D1184" s="72"/>
      <c r="E1184" s="319"/>
      <c r="F1184" s="66"/>
      <c r="G1184" s="319"/>
      <c r="H1184" s="66"/>
      <c r="I1184" s="66"/>
      <c r="J1184" s="222"/>
      <c r="K1184" s="357"/>
      <c r="L1184" s="90"/>
      <c r="M1184" s="213"/>
      <c r="N1184" s="357"/>
      <c r="O1184" s="205"/>
      <c r="P1184" s="357"/>
      <c r="Q1184" s="893"/>
      <c r="R1184" s="891"/>
      <c r="S1184" s="357"/>
      <c r="T1184" s="357"/>
      <c r="U1184" s="357"/>
      <c r="V1184" s="357"/>
      <c r="W1184" s="357"/>
      <c r="X1184" s="357"/>
      <c r="Y1184" s="357"/>
      <c r="Z1184" s="357"/>
      <c r="AA1184" s="357"/>
      <c r="AB1184" s="357"/>
      <c r="AC1184" s="357"/>
      <c r="AD1184" s="357"/>
      <c r="AE1184" s="357"/>
      <c r="AF1184" s="357"/>
      <c r="AG1184" s="357"/>
      <c r="AH1184" s="357"/>
      <c r="AI1184" s="357"/>
      <c r="AJ1184" s="357"/>
      <c r="AK1184" s="357"/>
      <c r="AL1184" s="357"/>
      <c r="AM1184" s="357"/>
      <c r="AN1184" s="357"/>
      <c r="AO1184" s="357"/>
      <c r="AP1184" s="357"/>
      <c r="AQ1184" s="357"/>
      <c r="AR1184" s="357"/>
      <c r="AS1184" s="357"/>
      <c r="AT1184" s="357"/>
      <c r="AU1184" s="357"/>
      <c r="AV1184" s="357"/>
      <c r="AW1184" s="357"/>
      <c r="AX1184" s="357"/>
      <c r="AY1184" s="357"/>
      <c r="AZ1184" s="357"/>
      <c r="BA1184" s="357"/>
      <c r="BB1184" s="357"/>
      <c r="BC1184" s="357"/>
      <c r="BD1184" s="357"/>
      <c r="BE1184" s="357"/>
      <c r="BF1184" s="357"/>
      <c r="BG1184" s="357"/>
      <c r="BH1184" s="357"/>
      <c r="BI1184" s="357"/>
      <c r="BJ1184" s="357"/>
      <c r="BK1184" s="357"/>
      <c r="BL1184" s="357"/>
      <c r="BM1184" s="357"/>
      <c r="BN1184" s="357"/>
      <c r="BO1184" s="357"/>
      <c r="BP1184" s="357"/>
      <c r="BQ1184" s="357"/>
      <c r="BR1184" s="357"/>
      <c r="BS1184" s="357"/>
      <c r="BT1184" s="357"/>
      <c r="BU1184" s="357"/>
      <c r="BV1184" s="357"/>
      <c r="BW1184" s="357"/>
      <c r="BX1184" s="357"/>
      <c r="BY1184" s="357"/>
      <c r="BZ1184" s="357"/>
      <c r="CA1184" s="357"/>
      <c r="CB1184" s="357"/>
      <c r="CC1184" s="357"/>
    </row>
    <row r="1185" spans="1:81" ht="24.6" customHeight="1" outlineLevel="1">
      <c r="A1185" s="67"/>
      <c r="B1185" s="73" t="s">
        <v>366</v>
      </c>
      <c r="C1185" s="118">
        <v>456</v>
      </c>
      <c r="D1185" s="72" t="s">
        <v>14</v>
      </c>
      <c r="E1185" s="60"/>
      <c r="F1185" s="89"/>
      <c r="G1185" s="60"/>
      <c r="H1185" s="89"/>
      <c r="I1185" s="89"/>
      <c r="J1185" s="356"/>
      <c r="K1185" s="376"/>
      <c r="L1185" s="118" t="s">
        <v>3121</v>
      </c>
      <c r="M1185" s="118" t="e">
        <f>VLOOKUP($O1185,#REF!,7,FALSE)</f>
        <v>#REF!</v>
      </c>
      <c r="N1185" s="357"/>
      <c r="O1185" s="205" t="s">
        <v>2649</v>
      </c>
      <c r="P1185" s="357"/>
      <c r="Q1185" s="893"/>
      <c r="R1185" s="891"/>
      <c r="S1185" s="357"/>
      <c r="T1185" s="357"/>
      <c r="U1185" s="357"/>
      <c r="V1185" s="357"/>
      <c r="W1185" s="357"/>
      <c r="X1185" s="357"/>
      <c r="Y1185" s="357"/>
      <c r="Z1185" s="357"/>
      <c r="AA1185" s="357"/>
      <c r="AB1185" s="357"/>
      <c r="AC1185" s="357"/>
      <c r="AD1185" s="357"/>
      <c r="AE1185" s="357"/>
      <c r="AF1185" s="357"/>
      <c r="AG1185" s="357"/>
      <c r="AH1185" s="357"/>
      <c r="AI1185" s="357"/>
      <c r="AJ1185" s="357"/>
      <c r="AK1185" s="357"/>
      <c r="AL1185" s="357"/>
      <c r="AM1185" s="357"/>
      <c r="AN1185" s="357"/>
      <c r="AO1185" s="357"/>
      <c r="AP1185" s="357"/>
      <c r="AQ1185" s="357"/>
      <c r="AR1185" s="357"/>
      <c r="AS1185" s="357"/>
      <c r="AT1185" s="357"/>
      <c r="AU1185" s="357"/>
      <c r="AV1185" s="357"/>
      <c r="AW1185" s="357"/>
      <c r="AX1185" s="357"/>
      <c r="AY1185" s="357"/>
      <c r="AZ1185" s="357"/>
      <c r="BA1185" s="357"/>
      <c r="BB1185" s="357"/>
      <c r="BC1185" s="357"/>
      <c r="BD1185" s="357"/>
      <c r="BE1185" s="357"/>
      <c r="BF1185" s="357"/>
      <c r="BG1185" s="357"/>
      <c r="BH1185" s="357"/>
      <c r="BI1185" s="357"/>
      <c r="BJ1185" s="357"/>
      <c r="BK1185" s="357"/>
      <c r="BL1185" s="357"/>
      <c r="BM1185" s="357"/>
      <c r="BN1185" s="357"/>
      <c r="BO1185" s="357"/>
      <c r="BP1185" s="357"/>
      <c r="BQ1185" s="357"/>
      <c r="BR1185" s="357"/>
      <c r="BS1185" s="357"/>
      <c r="BT1185" s="357"/>
      <c r="BU1185" s="357"/>
      <c r="BV1185" s="357"/>
      <c r="BW1185" s="357"/>
      <c r="BX1185" s="357"/>
      <c r="BY1185" s="357"/>
      <c r="BZ1185" s="357"/>
      <c r="CA1185" s="357"/>
      <c r="CB1185" s="357"/>
      <c r="CC1185" s="357"/>
    </row>
    <row r="1186" spans="1:81" ht="24.6" customHeight="1" outlineLevel="1">
      <c r="A1186" s="67"/>
      <c r="B1186" s="68" t="s">
        <v>1708</v>
      </c>
      <c r="C1186" s="118">
        <v>1</v>
      </c>
      <c r="D1186" s="72" t="s">
        <v>1627</v>
      </c>
      <c r="E1186" s="319"/>
      <c r="F1186" s="89"/>
      <c r="G1186" s="319"/>
      <c r="H1186" s="89"/>
      <c r="I1186" s="66"/>
      <c r="J1186" s="222"/>
      <c r="L1186" s="90" t="s">
        <v>3083</v>
      </c>
      <c r="M1186" s="90" t="s">
        <v>3082</v>
      </c>
      <c r="O1186" s="205"/>
      <c r="Q1186" s="893"/>
      <c r="R1186" s="891"/>
    </row>
    <row r="1187" spans="1:81" ht="24.6" customHeight="1" outlineLevel="1">
      <c r="A1187" s="67"/>
      <c r="B1187" s="69" t="s">
        <v>228</v>
      </c>
      <c r="C1187" s="1188"/>
      <c r="D1187" s="74"/>
      <c r="E1187" s="318"/>
      <c r="F1187" s="71"/>
      <c r="G1187" s="318"/>
      <c r="H1187" s="71"/>
      <c r="I1187" s="71"/>
      <c r="J1187" s="222"/>
      <c r="L1187" s="148"/>
      <c r="M1187" s="149"/>
      <c r="O1187" s="204"/>
      <c r="Q1187" s="893"/>
      <c r="R1187" s="891"/>
    </row>
    <row r="1188" spans="1:81" ht="24.6" customHeight="1" outlineLevel="1">
      <c r="A1188" s="67"/>
      <c r="B1188" s="69" t="s">
        <v>85</v>
      </c>
      <c r="C1188" s="1188"/>
      <c r="D1188" s="72"/>
      <c r="E1188" s="318"/>
      <c r="F1188" s="71"/>
      <c r="G1188" s="318"/>
      <c r="H1188" s="71"/>
      <c r="I1188" s="71"/>
      <c r="J1188" s="222"/>
      <c r="L1188" s="148"/>
      <c r="M1188" s="149"/>
      <c r="O1188" s="204"/>
      <c r="Q1188" s="893"/>
      <c r="R1188" s="891"/>
    </row>
    <row r="1189" spans="1:81" ht="24.6" customHeight="1" outlineLevel="1">
      <c r="A1189" s="67"/>
      <c r="B1189" s="68" t="s">
        <v>87</v>
      </c>
      <c r="C1189" s="118">
        <v>456</v>
      </c>
      <c r="D1189" s="74" t="s">
        <v>14</v>
      </c>
      <c r="E1189" s="60"/>
      <c r="F1189" s="89"/>
      <c r="G1189" s="60"/>
      <c r="H1189" s="89"/>
      <c r="I1189" s="89"/>
      <c r="J1189" s="356"/>
      <c r="K1189" s="376"/>
      <c r="L1189" s="118" t="s">
        <v>3022</v>
      </c>
      <c r="M1189" s="118" t="s">
        <v>3022</v>
      </c>
      <c r="N1189" s="357"/>
      <c r="O1189" s="204" t="s">
        <v>2769</v>
      </c>
      <c r="P1189" s="357"/>
      <c r="Q1189" s="893"/>
      <c r="R1189" s="891"/>
      <c r="S1189" s="357"/>
      <c r="T1189" s="357"/>
      <c r="U1189" s="357"/>
      <c r="V1189" s="357"/>
      <c r="W1189" s="357"/>
      <c r="X1189" s="357"/>
      <c r="Y1189" s="357"/>
      <c r="Z1189" s="357"/>
      <c r="AA1189" s="357"/>
      <c r="AB1189" s="357"/>
      <c r="AC1189" s="357"/>
      <c r="AD1189" s="357"/>
      <c r="AE1189" s="357"/>
      <c r="AF1189" s="357"/>
      <c r="AG1189" s="357"/>
      <c r="AH1189" s="357"/>
      <c r="AI1189" s="357"/>
      <c r="AJ1189" s="357"/>
      <c r="AK1189" s="357"/>
      <c r="AL1189" s="357"/>
      <c r="AM1189" s="357"/>
      <c r="AN1189" s="357"/>
      <c r="AO1189" s="357"/>
      <c r="AP1189" s="357"/>
      <c r="AQ1189" s="357"/>
      <c r="AR1189" s="357"/>
      <c r="AS1189" s="357"/>
      <c r="AT1189" s="357"/>
      <c r="AU1189" s="357"/>
      <c r="AV1189" s="357"/>
      <c r="AW1189" s="357"/>
      <c r="AX1189" s="357"/>
      <c r="AY1189" s="357"/>
      <c r="AZ1189" s="357"/>
      <c r="BA1189" s="357"/>
      <c r="BB1189" s="357"/>
      <c r="BC1189" s="357"/>
      <c r="BD1189" s="357"/>
      <c r="BE1189" s="357"/>
      <c r="BF1189" s="357"/>
      <c r="BG1189" s="357"/>
      <c r="BH1189" s="357"/>
      <c r="BI1189" s="357"/>
      <c r="BJ1189" s="357"/>
      <c r="BK1189" s="357"/>
      <c r="BL1189" s="357"/>
      <c r="BM1189" s="357"/>
      <c r="BN1189" s="357"/>
      <c r="BO1189" s="357"/>
      <c r="BP1189" s="357"/>
      <c r="BQ1189" s="357"/>
      <c r="BR1189" s="357"/>
      <c r="BS1189" s="357"/>
      <c r="BT1189" s="357"/>
      <c r="BU1189" s="357"/>
      <c r="BV1189" s="357"/>
      <c r="BW1189" s="357"/>
      <c r="BX1189" s="357"/>
      <c r="BY1189" s="357"/>
      <c r="BZ1189" s="357"/>
      <c r="CA1189" s="357"/>
      <c r="CB1189" s="357"/>
      <c r="CC1189" s="357"/>
    </row>
    <row r="1190" spans="1:81" ht="24.6" customHeight="1" outlineLevel="1">
      <c r="A1190" s="67"/>
      <c r="B1190" s="68" t="s">
        <v>1707</v>
      </c>
      <c r="C1190" s="118">
        <v>1</v>
      </c>
      <c r="D1190" s="72" t="s">
        <v>1627</v>
      </c>
      <c r="E1190" s="319"/>
      <c r="F1190" s="89"/>
      <c r="G1190" s="319"/>
      <c r="H1190" s="89"/>
      <c r="I1190" s="66"/>
      <c r="J1190" s="222"/>
      <c r="L1190" s="118" t="s">
        <v>3022</v>
      </c>
      <c r="M1190" s="118" t="s">
        <v>3022</v>
      </c>
      <c r="O1190" s="205"/>
      <c r="Q1190" s="893"/>
      <c r="R1190" s="891"/>
    </row>
    <row r="1191" spans="1:81" ht="24.6" customHeight="1" outlineLevel="1">
      <c r="A1191" s="67"/>
      <c r="B1191" s="68" t="s">
        <v>79</v>
      </c>
      <c r="C1191" s="58"/>
      <c r="D1191" s="72"/>
      <c r="E1191" s="319"/>
      <c r="F1191" s="66"/>
      <c r="G1191" s="319"/>
      <c r="H1191" s="66"/>
      <c r="I1191" s="66"/>
      <c r="J1191" s="222"/>
      <c r="K1191" s="357"/>
      <c r="L1191" s="90"/>
      <c r="M1191" s="213"/>
      <c r="N1191" s="357"/>
      <c r="O1191" s="205"/>
      <c r="P1191" s="357"/>
      <c r="Q1191" s="893"/>
      <c r="R1191" s="891"/>
      <c r="S1191" s="357"/>
      <c r="T1191" s="357"/>
      <c r="U1191" s="357"/>
      <c r="V1191" s="357"/>
      <c r="W1191" s="357"/>
      <c r="X1191" s="357"/>
      <c r="Y1191" s="357"/>
      <c r="Z1191" s="357"/>
      <c r="AA1191" s="357"/>
      <c r="AB1191" s="357"/>
      <c r="AC1191" s="357"/>
      <c r="AD1191" s="357"/>
      <c r="AE1191" s="357"/>
      <c r="AF1191" s="357"/>
      <c r="AG1191" s="357"/>
      <c r="AH1191" s="357"/>
      <c r="AI1191" s="357"/>
      <c r="AJ1191" s="357"/>
      <c r="AK1191" s="357"/>
      <c r="AL1191" s="357"/>
      <c r="AM1191" s="357"/>
      <c r="AN1191" s="357"/>
      <c r="AO1191" s="357"/>
      <c r="AP1191" s="357"/>
      <c r="AQ1191" s="357"/>
      <c r="AR1191" s="357"/>
      <c r="AS1191" s="357"/>
      <c r="AT1191" s="357"/>
      <c r="AU1191" s="357"/>
      <c r="AV1191" s="357"/>
      <c r="AW1191" s="357"/>
      <c r="AX1191" s="357"/>
      <c r="AY1191" s="357"/>
      <c r="AZ1191" s="357"/>
      <c r="BA1191" s="357"/>
      <c r="BB1191" s="357"/>
      <c r="BC1191" s="357"/>
      <c r="BD1191" s="357"/>
      <c r="BE1191" s="357"/>
      <c r="BF1191" s="357"/>
      <c r="BG1191" s="357"/>
      <c r="BH1191" s="357"/>
      <c r="BI1191" s="357"/>
      <c r="BJ1191" s="357"/>
      <c r="BK1191" s="357"/>
      <c r="BL1191" s="357"/>
      <c r="BM1191" s="357"/>
      <c r="BN1191" s="357"/>
      <c r="BO1191" s="357"/>
      <c r="BP1191" s="357"/>
      <c r="BQ1191" s="357"/>
      <c r="BR1191" s="357"/>
      <c r="BS1191" s="357"/>
      <c r="BT1191" s="357"/>
      <c r="BU1191" s="357"/>
      <c r="BV1191" s="357"/>
      <c r="BW1191" s="357"/>
      <c r="BX1191" s="357"/>
      <c r="BY1191" s="357"/>
      <c r="BZ1191" s="357"/>
      <c r="CA1191" s="357"/>
      <c r="CB1191" s="357"/>
      <c r="CC1191" s="357"/>
    </row>
    <row r="1192" spans="1:81" ht="24.6" customHeight="1" outlineLevel="1">
      <c r="A1192" s="67"/>
      <c r="B1192" s="73" t="s">
        <v>366</v>
      </c>
      <c r="C1192" s="118">
        <v>456</v>
      </c>
      <c r="D1192" s="72" t="s">
        <v>14</v>
      </c>
      <c r="E1192" s="60"/>
      <c r="F1192" s="89"/>
      <c r="G1192" s="60"/>
      <c r="H1192" s="89"/>
      <c r="I1192" s="89"/>
      <c r="J1192" s="356"/>
      <c r="K1192" s="376"/>
      <c r="L1192" s="118" t="s">
        <v>3022</v>
      </c>
      <c r="M1192" s="118" t="s">
        <v>3022</v>
      </c>
      <c r="N1192" s="357"/>
      <c r="O1192" s="205" t="s">
        <v>2649</v>
      </c>
      <c r="P1192" s="357"/>
      <c r="Q1192" s="893"/>
      <c r="R1192" s="891"/>
      <c r="S1192" s="357"/>
      <c r="T1192" s="357"/>
      <c r="U1192" s="357"/>
      <c r="V1192" s="357"/>
      <c r="W1192" s="357"/>
      <c r="X1192" s="357"/>
      <c r="Y1192" s="357"/>
      <c r="Z1192" s="357"/>
      <c r="AA1192" s="357"/>
      <c r="AB1192" s="357"/>
      <c r="AC1192" s="357"/>
      <c r="AD1192" s="357"/>
      <c r="AE1192" s="357"/>
      <c r="AF1192" s="357"/>
      <c r="AG1192" s="357"/>
      <c r="AH1192" s="357"/>
      <c r="AI1192" s="357"/>
      <c r="AJ1192" s="357"/>
      <c r="AK1192" s="357"/>
      <c r="AL1192" s="357"/>
      <c r="AM1192" s="357"/>
      <c r="AN1192" s="357"/>
      <c r="AO1192" s="357"/>
      <c r="AP1192" s="357"/>
      <c r="AQ1192" s="357"/>
      <c r="AR1192" s="357"/>
      <c r="AS1192" s="357"/>
      <c r="AT1192" s="357"/>
      <c r="AU1192" s="357"/>
      <c r="AV1192" s="357"/>
      <c r="AW1192" s="357"/>
      <c r="AX1192" s="357"/>
      <c r="AY1192" s="357"/>
      <c r="AZ1192" s="357"/>
      <c r="BA1192" s="357"/>
      <c r="BB1192" s="357"/>
      <c r="BC1192" s="357"/>
      <c r="BD1192" s="357"/>
      <c r="BE1192" s="357"/>
      <c r="BF1192" s="357"/>
      <c r="BG1192" s="357"/>
      <c r="BH1192" s="357"/>
      <c r="BI1192" s="357"/>
      <c r="BJ1192" s="357"/>
      <c r="BK1192" s="357"/>
      <c r="BL1192" s="357"/>
      <c r="BM1192" s="357"/>
      <c r="BN1192" s="357"/>
      <c r="BO1192" s="357"/>
      <c r="BP1192" s="357"/>
      <c r="BQ1192" s="357"/>
      <c r="BR1192" s="357"/>
      <c r="BS1192" s="357"/>
      <c r="BT1192" s="357"/>
      <c r="BU1192" s="357"/>
      <c r="BV1192" s="357"/>
      <c r="BW1192" s="357"/>
      <c r="BX1192" s="357"/>
      <c r="BY1192" s="357"/>
      <c r="BZ1192" s="357"/>
      <c r="CA1192" s="357"/>
      <c r="CB1192" s="357"/>
      <c r="CC1192" s="357"/>
    </row>
    <row r="1193" spans="1:81" ht="24.6" customHeight="1" outlineLevel="1">
      <c r="A1193" s="67"/>
      <c r="B1193" s="68" t="s">
        <v>1708</v>
      </c>
      <c r="C1193" s="118">
        <v>1</v>
      </c>
      <c r="D1193" s="72" t="s">
        <v>1627</v>
      </c>
      <c r="E1193" s="319"/>
      <c r="F1193" s="89"/>
      <c r="G1193" s="319"/>
      <c r="H1193" s="89"/>
      <c r="I1193" s="66"/>
      <c r="J1193" s="222"/>
      <c r="L1193" s="118" t="s">
        <v>3022</v>
      </c>
      <c r="M1193" s="118" t="s">
        <v>3022</v>
      </c>
      <c r="O1193" s="205"/>
      <c r="Q1193" s="893"/>
      <c r="R1193" s="891"/>
    </row>
    <row r="1194" spans="1:81" ht="24.6" customHeight="1" outlineLevel="1">
      <c r="A1194" s="67"/>
      <c r="B1194" s="69" t="s">
        <v>610</v>
      </c>
      <c r="C1194" s="1188"/>
      <c r="D1194" s="74"/>
      <c r="E1194" s="318"/>
      <c r="F1194" s="71"/>
      <c r="G1194" s="318"/>
      <c r="H1194" s="71"/>
      <c r="I1194" s="71"/>
      <c r="J1194" s="222"/>
      <c r="L1194" s="148"/>
      <c r="M1194" s="149"/>
      <c r="O1194" s="204"/>
      <c r="Q1194" s="893"/>
      <c r="R1194" s="891"/>
    </row>
    <row r="1195" spans="1:81" ht="24.6" customHeight="1" outlineLevel="1">
      <c r="A1195" s="67"/>
      <c r="B1195" s="69" t="s">
        <v>85</v>
      </c>
      <c r="C1195" s="1188"/>
      <c r="D1195" s="72"/>
      <c r="E1195" s="318"/>
      <c r="F1195" s="71"/>
      <c r="G1195" s="318"/>
      <c r="H1195" s="71"/>
      <c r="I1195" s="71"/>
      <c r="J1195" s="222"/>
      <c r="L1195" s="148"/>
      <c r="M1195" s="149"/>
      <c r="O1195" s="204"/>
      <c r="Q1195" s="893"/>
      <c r="R1195" s="891"/>
    </row>
    <row r="1196" spans="1:81" ht="24.6" customHeight="1" outlineLevel="1">
      <c r="A1196" s="67"/>
      <c r="B1196" s="68" t="s">
        <v>87</v>
      </c>
      <c r="C1196" s="1188">
        <v>456</v>
      </c>
      <c r="D1196" s="74" t="s">
        <v>14</v>
      </c>
      <c r="E1196" s="60"/>
      <c r="F1196" s="89"/>
      <c r="G1196" s="60"/>
      <c r="H1196" s="89"/>
      <c r="I1196" s="89"/>
      <c r="J1196" s="356"/>
      <c r="K1196" s="376"/>
      <c r="L1196" s="118" t="s">
        <v>3022</v>
      </c>
      <c r="M1196" s="118" t="s">
        <v>3022</v>
      </c>
      <c r="N1196" s="357"/>
      <c r="O1196" s="204" t="s">
        <v>2769</v>
      </c>
      <c r="P1196" s="357"/>
      <c r="Q1196" s="893"/>
      <c r="R1196" s="891"/>
      <c r="S1196" s="357"/>
      <c r="T1196" s="357"/>
      <c r="U1196" s="357"/>
      <c r="V1196" s="357"/>
      <c r="W1196" s="357"/>
      <c r="X1196" s="357"/>
      <c r="Y1196" s="357"/>
      <c r="Z1196" s="357"/>
      <c r="AA1196" s="357"/>
      <c r="AB1196" s="357"/>
      <c r="AC1196" s="357"/>
      <c r="AD1196" s="357"/>
      <c r="AE1196" s="357"/>
      <c r="AF1196" s="357"/>
      <c r="AG1196" s="357"/>
      <c r="AH1196" s="357"/>
      <c r="AI1196" s="357"/>
      <c r="AJ1196" s="357"/>
      <c r="AK1196" s="357"/>
      <c r="AL1196" s="357"/>
      <c r="AM1196" s="357"/>
      <c r="AN1196" s="357"/>
      <c r="AO1196" s="357"/>
      <c r="AP1196" s="357"/>
      <c r="AQ1196" s="357"/>
      <c r="AR1196" s="357"/>
      <c r="AS1196" s="357"/>
      <c r="AT1196" s="357"/>
      <c r="AU1196" s="357"/>
      <c r="AV1196" s="357"/>
      <c r="AW1196" s="357"/>
      <c r="AX1196" s="357"/>
      <c r="AY1196" s="357"/>
      <c r="AZ1196" s="357"/>
      <c r="BA1196" s="357"/>
      <c r="BB1196" s="357"/>
      <c r="BC1196" s="357"/>
      <c r="BD1196" s="357"/>
      <c r="BE1196" s="357"/>
      <c r="BF1196" s="357"/>
      <c r="BG1196" s="357"/>
      <c r="BH1196" s="357"/>
      <c r="BI1196" s="357"/>
      <c r="BJ1196" s="357"/>
      <c r="BK1196" s="357"/>
      <c r="BL1196" s="357"/>
      <c r="BM1196" s="357"/>
      <c r="BN1196" s="357"/>
      <c r="BO1196" s="357"/>
      <c r="BP1196" s="357"/>
      <c r="BQ1196" s="357"/>
      <c r="BR1196" s="357"/>
      <c r="BS1196" s="357"/>
      <c r="BT1196" s="357"/>
      <c r="BU1196" s="357"/>
      <c r="BV1196" s="357"/>
      <c r="BW1196" s="357"/>
      <c r="BX1196" s="357"/>
      <c r="BY1196" s="357"/>
      <c r="BZ1196" s="357"/>
      <c r="CA1196" s="357"/>
      <c r="CB1196" s="357"/>
      <c r="CC1196" s="357"/>
    </row>
    <row r="1197" spans="1:81" ht="24.6" customHeight="1" outlineLevel="1">
      <c r="A1197" s="67"/>
      <c r="B1197" s="68" t="s">
        <v>1707</v>
      </c>
      <c r="C1197" s="1190">
        <v>1</v>
      </c>
      <c r="D1197" s="72" t="s">
        <v>1627</v>
      </c>
      <c r="E1197" s="319"/>
      <c r="F1197" s="89"/>
      <c r="G1197" s="319"/>
      <c r="H1197" s="89"/>
      <c r="I1197" s="66"/>
      <c r="J1197" s="222"/>
      <c r="L1197" s="118" t="s">
        <v>3022</v>
      </c>
      <c r="M1197" s="118" t="s">
        <v>3022</v>
      </c>
      <c r="O1197" s="205"/>
      <c r="Q1197" s="893"/>
      <c r="R1197" s="891"/>
    </row>
    <row r="1198" spans="1:81" ht="24.6" customHeight="1" outlineLevel="1">
      <c r="A1198" s="67"/>
      <c r="B1198" s="68" t="s">
        <v>79</v>
      </c>
      <c r="C1198" s="1189"/>
      <c r="D1198" s="72"/>
      <c r="E1198" s="319"/>
      <c r="F1198" s="66"/>
      <c r="G1198" s="319"/>
      <c r="H1198" s="66"/>
      <c r="I1198" s="66"/>
      <c r="J1198" s="222"/>
      <c r="K1198" s="357"/>
      <c r="L1198" s="90"/>
      <c r="M1198" s="213"/>
      <c r="N1198" s="357"/>
      <c r="O1198" s="205"/>
      <c r="P1198" s="357"/>
      <c r="Q1198" s="893"/>
      <c r="R1198" s="891"/>
      <c r="S1198" s="357"/>
      <c r="T1198" s="357"/>
      <c r="U1198" s="357"/>
      <c r="V1198" s="357"/>
      <c r="W1198" s="357"/>
      <c r="X1198" s="357"/>
      <c r="Y1198" s="357"/>
      <c r="Z1198" s="357"/>
      <c r="AA1198" s="357"/>
      <c r="AB1198" s="357"/>
      <c r="AC1198" s="357"/>
      <c r="AD1198" s="357"/>
      <c r="AE1198" s="357"/>
      <c r="AF1198" s="357"/>
      <c r="AG1198" s="357"/>
      <c r="AH1198" s="357"/>
      <c r="AI1198" s="357"/>
      <c r="AJ1198" s="357"/>
      <c r="AK1198" s="357"/>
      <c r="AL1198" s="357"/>
      <c r="AM1198" s="357"/>
      <c r="AN1198" s="357"/>
      <c r="AO1198" s="357"/>
      <c r="AP1198" s="357"/>
      <c r="AQ1198" s="357"/>
      <c r="AR1198" s="357"/>
      <c r="AS1198" s="357"/>
      <c r="AT1198" s="357"/>
      <c r="AU1198" s="357"/>
      <c r="AV1198" s="357"/>
      <c r="AW1198" s="357"/>
      <c r="AX1198" s="357"/>
      <c r="AY1198" s="357"/>
      <c r="AZ1198" s="357"/>
      <c r="BA1198" s="357"/>
      <c r="BB1198" s="357"/>
      <c r="BC1198" s="357"/>
      <c r="BD1198" s="357"/>
      <c r="BE1198" s="357"/>
      <c r="BF1198" s="357"/>
      <c r="BG1198" s="357"/>
      <c r="BH1198" s="357"/>
      <c r="BI1198" s="357"/>
      <c r="BJ1198" s="357"/>
      <c r="BK1198" s="357"/>
      <c r="BL1198" s="357"/>
      <c r="BM1198" s="357"/>
      <c r="BN1198" s="357"/>
      <c r="BO1198" s="357"/>
      <c r="BP1198" s="357"/>
      <c r="BQ1198" s="357"/>
      <c r="BR1198" s="357"/>
      <c r="BS1198" s="357"/>
      <c r="BT1198" s="357"/>
      <c r="BU1198" s="357"/>
      <c r="BV1198" s="357"/>
      <c r="BW1198" s="357"/>
      <c r="BX1198" s="357"/>
      <c r="BY1198" s="357"/>
      <c r="BZ1198" s="357"/>
      <c r="CA1198" s="357"/>
      <c r="CB1198" s="357"/>
      <c r="CC1198" s="357"/>
    </row>
    <row r="1199" spans="1:81" ht="24.6" customHeight="1" outlineLevel="1">
      <c r="A1199" s="67"/>
      <c r="B1199" s="73" t="s">
        <v>366</v>
      </c>
      <c r="C1199" s="1188">
        <v>456</v>
      </c>
      <c r="D1199" s="72" t="s">
        <v>14</v>
      </c>
      <c r="E1199" s="60"/>
      <c r="F1199" s="89"/>
      <c r="G1199" s="60"/>
      <c r="H1199" s="89"/>
      <c r="I1199" s="89"/>
      <c r="J1199" s="356"/>
      <c r="K1199" s="376"/>
      <c r="L1199" s="118" t="s">
        <v>3022</v>
      </c>
      <c r="M1199" s="118" t="s">
        <v>3022</v>
      </c>
      <c r="N1199" s="357"/>
      <c r="O1199" s="205" t="s">
        <v>2649</v>
      </c>
      <c r="P1199" s="357"/>
      <c r="Q1199" s="893"/>
      <c r="R1199" s="891"/>
      <c r="S1199" s="357"/>
      <c r="T1199" s="357"/>
      <c r="U1199" s="357"/>
      <c r="V1199" s="357"/>
      <c r="W1199" s="357"/>
      <c r="X1199" s="357"/>
      <c r="Y1199" s="357"/>
      <c r="Z1199" s="357"/>
      <c r="AA1199" s="357"/>
      <c r="AB1199" s="357"/>
      <c r="AC1199" s="357"/>
      <c r="AD1199" s="357"/>
      <c r="AE1199" s="357"/>
      <c r="AF1199" s="357"/>
      <c r="AG1199" s="357"/>
      <c r="AH1199" s="357"/>
      <c r="AI1199" s="357"/>
      <c r="AJ1199" s="357"/>
      <c r="AK1199" s="357"/>
      <c r="AL1199" s="357"/>
      <c r="AM1199" s="357"/>
      <c r="AN1199" s="357"/>
      <c r="AO1199" s="357"/>
      <c r="AP1199" s="357"/>
      <c r="AQ1199" s="357"/>
      <c r="AR1199" s="357"/>
      <c r="AS1199" s="357"/>
      <c r="AT1199" s="357"/>
      <c r="AU1199" s="357"/>
      <c r="AV1199" s="357"/>
      <c r="AW1199" s="357"/>
      <c r="AX1199" s="357"/>
      <c r="AY1199" s="357"/>
      <c r="AZ1199" s="357"/>
      <c r="BA1199" s="357"/>
      <c r="BB1199" s="357"/>
      <c r="BC1199" s="357"/>
      <c r="BD1199" s="357"/>
      <c r="BE1199" s="357"/>
      <c r="BF1199" s="357"/>
      <c r="BG1199" s="357"/>
      <c r="BH1199" s="357"/>
      <c r="BI1199" s="357"/>
      <c r="BJ1199" s="357"/>
      <c r="BK1199" s="357"/>
      <c r="BL1199" s="357"/>
      <c r="BM1199" s="357"/>
      <c r="BN1199" s="357"/>
      <c r="BO1199" s="357"/>
      <c r="BP1199" s="357"/>
      <c r="BQ1199" s="357"/>
      <c r="BR1199" s="357"/>
      <c r="BS1199" s="357"/>
      <c r="BT1199" s="357"/>
      <c r="BU1199" s="357"/>
      <c r="BV1199" s="357"/>
      <c r="BW1199" s="357"/>
      <c r="BX1199" s="357"/>
      <c r="BY1199" s="357"/>
      <c r="BZ1199" s="357"/>
      <c r="CA1199" s="357"/>
      <c r="CB1199" s="357"/>
      <c r="CC1199" s="357"/>
    </row>
    <row r="1200" spans="1:81" ht="24.6" customHeight="1" outlineLevel="1">
      <c r="A1200" s="67"/>
      <c r="B1200" s="68" t="s">
        <v>1708</v>
      </c>
      <c r="C1200" s="1188">
        <v>1</v>
      </c>
      <c r="D1200" s="72" t="s">
        <v>1627</v>
      </c>
      <c r="E1200" s="319"/>
      <c r="F1200" s="89"/>
      <c r="G1200" s="319"/>
      <c r="H1200" s="89"/>
      <c r="I1200" s="66"/>
      <c r="J1200" s="222"/>
      <c r="L1200" s="118" t="s">
        <v>3022</v>
      </c>
      <c r="M1200" s="118" t="s">
        <v>3022</v>
      </c>
      <c r="O1200" s="205"/>
      <c r="Q1200" s="893"/>
      <c r="R1200" s="891"/>
    </row>
    <row r="1201" spans="1:81" ht="24.6" customHeight="1" outlineLevel="1">
      <c r="A1201" s="67"/>
      <c r="B1201" s="69" t="s">
        <v>609</v>
      </c>
      <c r="C1201" s="1188"/>
      <c r="D1201" s="74"/>
      <c r="E1201" s="318"/>
      <c r="F1201" s="71"/>
      <c r="G1201" s="318"/>
      <c r="H1201" s="71"/>
      <c r="I1201" s="71"/>
      <c r="J1201" s="222"/>
      <c r="L1201" s="148"/>
      <c r="M1201" s="149"/>
      <c r="O1201" s="204"/>
      <c r="Q1201" s="893"/>
      <c r="R1201" s="891"/>
    </row>
    <row r="1202" spans="1:81" ht="24.6" customHeight="1" outlineLevel="1">
      <c r="A1202" s="67"/>
      <c r="B1202" s="69" t="s">
        <v>85</v>
      </c>
      <c r="C1202" s="1188"/>
      <c r="D1202" s="72"/>
      <c r="E1202" s="318"/>
      <c r="F1202" s="71"/>
      <c r="G1202" s="318"/>
      <c r="H1202" s="71"/>
      <c r="I1202" s="71"/>
      <c r="J1202" s="222"/>
      <c r="L1202" s="148"/>
      <c r="M1202" s="149"/>
      <c r="O1202" s="204"/>
      <c r="Q1202" s="893"/>
      <c r="R1202" s="891"/>
    </row>
    <row r="1203" spans="1:81" ht="24.6" customHeight="1" outlineLevel="1">
      <c r="A1203" s="67"/>
      <c r="B1203" s="68" t="s">
        <v>87</v>
      </c>
      <c r="C1203" s="1188">
        <v>786</v>
      </c>
      <c r="D1203" s="74" t="s">
        <v>14</v>
      </c>
      <c r="E1203" s="60"/>
      <c r="F1203" s="89"/>
      <c r="G1203" s="60"/>
      <c r="H1203" s="89"/>
      <c r="I1203" s="89"/>
      <c r="J1203" s="356"/>
      <c r="K1203" s="376"/>
      <c r="L1203" s="118" t="s">
        <v>3022</v>
      </c>
      <c r="M1203" s="118" t="s">
        <v>3022</v>
      </c>
      <c r="N1203" s="357"/>
      <c r="O1203" s="204" t="s">
        <v>2769</v>
      </c>
      <c r="P1203" s="357"/>
      <c r="Q1203" s="893"/>
      <c r="R1203" s="891"/>
      <c r="S1203" s="357"/>
      <c r="T1203" s="357"/>
      <c r="U1203" s="357"/>
      <c r="V1203" s="357"/>
      <c r="W1203" s="357"/>
      <c r="X1203" s="357"/>
      <c r="Y1203" s="357"/>
      <c r="Z1203" s="357"/>
      <c r="AA1203" s="357"/>
      <c r="AB1203" s="357"/>
      <c r="AC1203" s="357"/>
      <c r="AD1203" s="357"/>
      <c r="AE1203" s="357"/>
      <c r="AF1203" s="357"/>
      <c r="AG1203" s="357"/>
      <c r="AH1203" s="357"/>
      <c r="AI1203" s="357"/>
      <c r="AJ1203" s="357"/>
      <c r="AK1203" s="357"/>
      <c r="AL1203" s="357"/>
      <c r="AM1203" s="357"/>
      <c r="AN1203" s="357"/>
      <c r="AO1203" s="357"/>
      <c r="AP1203" s="357"/>
      <c r="AQ1203" s="357"/>
      <c r="AR1203" s="357"/>
      <c r="AS1203" s="357"/>
      <c r="AT1203" s="357"/>
      <c r="AU1203" s="357"/>
      <c r="AV1203" s="357"/>
      <c r="AW1203" s="357"/>
      <c r="AX1203" s="357"/>
      <c r="AY1203" s="357"/>
      <c r="AZ1203" s="357"/>
      <c r="BA1203" s="357"/>
      <c r="BB1203" s="357"/>
      <c r="BC1203" s="357"/>
      <c r="BD1203" s="357"/>
      <c r="BE1203" s="357"/>
      <c r="BF1203" s="357"/>
      <c r="BG1203" s="357"/>
      <c r="BH1203" s="357"/>
      <c r="BI1203" s="357"/>
      <c r="BJ1203" s="357"/>
      <c r="BK1203" s="357"/>
      <c r="BL1203" s="357"/>
      <c r="BM1203" s="357"/>
      <c r="BN1203" s="357"/>
      <c r="BO1203" s="357"/>
      <c r="BP1203" s="357"/>
      <c r="BQ1203" s="357"/>
      <c r="BR1203" s="357"/>
      <c r="BS1203" s="357"/>
      <c r="BT1203" s="357"/>
      <c r="BU1203" s="357"/>
      <c r="BV1203" s="357"/>
      <c r="BW1203" s="357"/>
      <c r="BX1203" s="357"/>
      <c r="BY1203" s="357"/>
      <c r="BZ1203" s="357"/>
      <c r="CA1203" s="357"/>
      <c r="CB1203" s="357"/>
      <c r="CC1203" s="357"/>
    </row>
    <row r="1204" spans="1:81" ht="24.6" customHeight="1" outlineLevel="1">
      <c r="A1204" s="67"/>
      <c r="B1204" s="68" t="s">
        <v>1707</v>
      </c>
      <c r="C1204" s="1190">
        <v>1</v>
      </c>
      <c r="D1204" s="72" t="s">
        <v>1627</v>
      </c>
      <c r="E1204" s="319"/>
      <c r="F1204" s="89"/>
      <c r="G1204" s="319"/>
      <c r="H1204" s="89"/>
      <c r="I1204" s="66"/>
      <c r="J1204" s="222"/>
      <c r="L1204" s="118" t="s">
        <v>3022</v>
      </c>
      <c r="M1204" s="118" t="s">
        <v>3022</v>
      </c>
      <c r="O1204" s="205"/>
      <c r="Q1204" s="893"/>
      <c r="R1204" s="891"/>
    </row>
    <row r="1205" spans="1:81" ht="24.6" customHeight="1" outlineLevel="1">
      <c r="A1205" s="67"/>
      <c r="B1205" s="68" t="s">
        <v>79</v>
      </c>
      <c r="C1205" s="1189"/>
      <c r="D1205" s="72"/>
      <c r="E1205" s="319"/>
      <c r="F1205" s="66"/>
      <c r="G1205" s="319"/>
      <c r="H1205" s="66"/>
      <c r="I1205" s="66"/>
      <c r="J1205" s="222"/>
      <c r="K1205" s="357"/>
      <c r="L1205" s="90"/>
      <c r="M1205" s="213"/>
      <c r="N1205" s="357"/>
      <c r="O1205" s="205"/>
      <c r="P1205" s="357"/>
      <c r="Q1205" s="893"/>
      <c r="R1205" s="891"/>
      <c r="S1205" s="357"/>
      <c r="T1205" s="357"/>
      <c r="U1205" s="357"/>
      <c r="V1205" s="357"/>
      <c r="W1205" s="357"/>
      <c r="X1205" s="357"/>
      <c r="Y1205" s="357"/>
      <c r="Z1205" s="357"/>
      <c r="AA1205" s="357"/>
      <c r="AB1205" s="357"/>
      <c r="AC1205" s="357"/>
      <c r="AD1205" s="357"/>
      <c r="AE1205" s="357"/>
      <c r="AF1205" s="357"/>
      <c r="AG1205" s="357"/>
      <c r="AH1205" s="357"/>
      <c r="AI1205" s="357"/>
      <c r="AJ1205" s="357"/>
      <c r="AK1205" s="357"/>
      <c r="AL1205" s="357"/>
      <c r="AM1205" s="357"/>
      <c r="AN1205" s="357"/>
      <c r="AO1205" s="357"/>
      <c r="AP1205" s="357"/>
      <c r="AQ1205" s="357"/>
      <c r="AR1205" s="357"/>
      <c r="AS1205" s="357"/>
      <c r="AT1205" s="357"/>
      <c r="AU1205" s="357"/>
      <c r="AV1205" s="357"/>
      <c r="AW1205" s="357"/>
      <c r="AX1205" s="357"/>
      <c r="AY1205" s="357"/>
      <c r="AZ1205" s="357"/>
      <c r="BA1205" s="357"/>
      <c r="BB1205" s="357"/>
      <c r="BC1205" s="357"/>
      <c r="BD1205" s="357"/>
      <c r="BE1205" s="357"/>
      <c r="BF1205" s="357"/>
      <c r="BG1205" s="357"/>
      <c r="BH1205" s="357"/>
      <c r="BI1205" s="357"/>
      <c r="BJ1205" s="357"/>
      <c r="BK1205" s="357"/>
      <c r="BL1205" s="357"/>
      <c r="BM1205" s="357"/>
      <c r="BN1205" s="357"/>
      <c r="BO1205" s="357"/>
      <c r="BP1205" s="357"/>
      <c r="BQ1205" s="357"/>
      <c r="BR1205" s="357"/>
      <c r="BS1205" s="357"/>
      <c r="BT1205" s="357"/>
      <c r="BU1205" s="357"/>
      <c r="BV1205" s="357"/>
      <c r="BW1205" s="357"/>
      <c r="BX1205" s="357"/>
      <c r="BY1205" s="357"/>
      <c r="BZ1205" s="357"/>
      <c r="CA1205" s="357"/>
      <c r="CB1205" s="357"/>
      <c r="CC1205" s="357"/>
    </row>
    <row r="1206" spans="1:81" ht="24.6" customHeight="1" outlineLevel="1">
      <c r="A1206" s="67"/>
      <c r="B1206" s="73" t="s">
        <v>366</v>
      </c>
      <c r="C1206" s="1188">
        <v>786</v>
      </c>
      <c r="D1206" s="72" t="s">
        <v>14</v>
      </c>
      <c r="E1206" s="60"/>
      <c r="F1206" s="89"/>
      <c r="G1206" s="60"/>
      <c r="H1206" s="89"/>
      <c r="I1206" s="89"/>
      <c r="J1206" s="356"/>
      <c r="K1206" s="376"/>
      <c r="L1206" s="118" t="s">
        <v>3022</v>
      </c>
      <c r="M1206" s="118" t="s">
        <v>3022</v>
      </c>
      <c r="N1206" s="357"/>
      <c r="O1206" s="205" t="s">
        <v>2649</v>
      </c>
      <c r="P1206" s="357"/>
      <c r="Q1206" s="893"/>
      <c r="R1206" s="891"/>
      <c r="S1206" s="357"/>
      <c r="T1206" s="357"/>
      <c r="U1206" s="357"/>
      <c r="V1206" s="357"/>
      <c r="W1206" s="357"/>
      <c r="X1206" s="357"/>
      <c r="Y1206" s="357"/>
      <c r="Z1206" s="357"/>
      <c r="AA1206" s="357"/>
      <c r="AB1206" s="357"/>
      <c r="AC1206" s="357"/>
      <c r="AD1206" s="357"/>
      <c r="AE1206" s="357"/>
      <c r="AF1206" s="357"/>
      <c r="AG1206" s="357"/>
      <c r="AH1206" s="357"/>
      <c r="AI1206" s="357"/>
      <c r="AJ1206" s="357"/>
      <c r="AK1206" s="357"/>
      <c r="AL1206" s="357"/>
      <c r="AM1206" s="357"/>
      <c r="AN1206" s="357"/>
      <c r="AO1206" s="357"/>
      <c r="AP1206" s="357"/>
      <c r="AQ1206" s="357"/>
      <c r="AR1206" s="357"/>
      <c r="AS1206" s="357"/>
      <c r="AT1206" s="357"/>
      <c r="AU1206" s="357"/>
      <c r="AV1206" s="357"/>
      <c r="AW1206" s="357"/>
      <c r="AX1206" s="357"/>
      <c r="AY1206" s="357"/>
      <c r="AZ1206" s="357"/>
      <c r="BA1206" s="357"/>
      <c r="BB1206" s="357"/>
      <c r="BC1206" s="357"/>
      <c r="BD1206" s="357"/>
      <c r="BE1206" s="357"/>
      <c r="BF1206" s="357"/>
      <c r="BG1206" s="357"/>
      <c r="BH1206" s="357"/>
      <c r="BI1206" s="357"/>
      <c r="BJ1206" s="357"/>
      <c r="BK1206" s="357"/>
      <c r="BL1206" s="357"/>
      <c r="BM1206" s="357"/>
      <c r="BN1206" s="357"/>
      <c r="BO1206" s="357"/>
      <c r="BP1206" s="357"/>
      <c r="BQ1206" s="357"/>
      <c r="BR1206" s="357"/>
      <c r="BS1206" s="357"/>
      <c r="BT1206" s="357"/>
      <c r="BU1206" s="357"/>
      <c r="BV1206" s="357"/>
      <c r="BW1206" s="357"/>
      <c r="BX1206" s="357"/>
      <c r="BY1206" s="357"/>
      <c r="BZ1206" s="357"/>
      <c r="CA1206" s="357"/>
      <c r="CB1206" s="357"/>
      <c r="CC1206" s="357"/>
    </row>
    <row r="1207" spans="1:81" ht="24.6" customHeight="1" outlineLevel="1">
      <c r="A1207" s="230"/>
      <c r="B1207" s="75" t="s">
        <v>1708</v>
      </c>
      <c r="C1207" s="1191">
        <v>1</v>
      </c>
      <c r="D1207" s="77" t="s">
        <v>1627</v>
      </c>
      <c r="E1207" s="321"/>
      <c r="F1207" s="130"/>
      <c r="G1207" s="321"/>
      <c r="H1207" s="130"/>
      <c r="I1207" s="131"/>
      <c r="J1207" s="250"/>
      <c r="L1207" s="118" t="s">
        <v>3022</v>
      </c>
      <c r="M1207" s="118" t="s">
        <v>3022</v>
      </c>
      <c r="O1207" s="205"/>
      <c r="Q1207" s="893"/>
      <c r="R1207" s="891"/>
    </row>
    <row r="1208" spans="1:81" ht="24.6" customHeight="1" outlineLevel="1">
      <c r="A1208" s="1177"/>
      <c r="B1208" s="609" t="s">
        <v>3567</v>
      </c>
      <c r="C1208" s="1192"/>
      <c r="D1208" s="1179"/>
      <c r="E1208" s="1183"/>
      <c r="F1208" s="1186"/>
      <c r="G1208" s="1183"/>
      <c r="H1208" s="1186"/>
      <c r="I1208" s="1184"/>
      <c r="J1208" s="1185"/>
      <c r="L1208" s="343"/>
      <c r="M1208" s="343"/>
      <c r="O1208" s="225"/>
      <c r="Q1208" s="893"/>
      <c r="R1208" s="891"/>
    </row>
    <row r="1209" spans="1:81" ht="24.6" customHeight="1">
      <c r="A1209" s="608"/>
      <c r="B1209" s="609" t="s">
        <v>1387</v>
      </c>
      <c r="C1209" s="544"/>
      <c r="D1209" s="610"/>
      <c r="E1209" s="611"/>
      <c r="F1209" s="544"/>
      <c r="G1209" s="611"/>
      <c r="H1209" s="544"/>
      <c r="I1209" s="544"/>
      <c r="J1209" s="613"/>
      <c r="K1209" s="357"/>
      <c r="L1209" s="614"/>
      <c r="M1209" s="614"/>
      <c r="N1209" s="357"/>
      <c r="O1209" s="616"/>
      <c r="P1209" s="357"/>
      <c r="Q1209" s="893"/>
      <c r="R1209" s="891"/>
      <c r="S1209" s="357"/>
      <c r="T1209" s="357"/>
      <c r="U1209" s="357"/>
      <c r="V1209" s="357"/>
      <c r="W1209" s="357"/>
      <c r="X1209" s="357"/>
      <c r="Y1209" s="357"/>
      <c r="Z1209" s="357"/>
      <c r="AA1209" s="357"/>
      <c r="AB1209" s="357"/>
      <c r="AC1209" s="357"/>
      <c r="AD1209" s="357"/>
      <c r="AE1209" s="357"/>
      <c r="AF1209" s="357"/>
      <c r="AG1209" s="357"/>
      <c r="AH1209" s="357"/>
      <c r="AI1209" s="357"/>
      <c r="AJ1209" s="357"/>
      <c r="AK1209" s="357"/>
      <c r="AL1209" s="357"/>
      <c r="AM1209" s="357"/>
      <c r="AN1209" s="357"/>
      <c r="AO1209" s="357"/>
      <c r="AP1209" s="357"/>
      <c r="AQ1209" s="357"/>
      <c r="AR1209" s="357"/>
      <c r="AS1209" s="357"/>
      <c r="AT1209" s="357"/>
      <c r="AU1209" s="357"/>
      <c r="AV1209" s="357"/>
      <c r="AW1209" s="357"/>
      <c r="AX1209" s="357"/>
      <c r="AY1209" s="357"/>
      <c r="AZ1209" s="357"/>
      <c r="BA1209" s="357"/>
      <c r="BB1209" s="357"/>
      <c r="BC1209" s="357"/>
      <c r="BD1209" s="357"/>
      <c r="BE1209" s="357"/>
      <c r="BF1209" s="357"/>
      <c r="BG1209" s="357"/>
      <c r="BH1209" s="357"/>
      <c r="BI1209" s="357"/>
      <c r="BJ1209" s="357"/>
      <c r="BK1209" s="357"/>
      <c r="BL1209" s="357"/>
      <c r="BM1209" s="357"/>
      <c r="BN1209" s="357"/>
      <c r="BO1209" s="357"/>
      <c r="BP1209" s="357"/>
      <c r="BQ1209" s="357"/>
      <c r="BR1209" s="357"/>
      <c r="BS1209" s="357"/>
      <c r="BT1209" s="357"/>
      <c r="BU1209" s="357"/>
      <c r="BV1209" s="357"/>
      <c r="BW1209" s="357"/>
      <c r="BX1209" s="357"/>
      <c r="BY1209" s="357"/>
      <c r="BZ1209" s="357"/>
      <c r="CA1209" s="357"/>
      <c r="CB1209" s="357"/>
      <c r="CC1209" s="357"/>
    </row>
    <row r="1210" spans="1:81" ht="24.6" customHeight="1">
      <c r="A1210" s="219">
        <v>12</v>
      </c>
      <c r="B1210" s="234" t="s">
        <v>29</v>
      </c>
      <c r="C1210" s="126"/>
      <c r="D1210" s="236"/>
      <c r="E1210" s="317"/>
      <c r="F1210" s="125"/>
      <c r="G1210" s="317"/>
      <c r="H1210" s="125"/>
      <c r="I1210" s="126"/>
      <c r="J1210" s="232"/>
      <c r="L1210" s="124"/>
      <c r="M1210" s="124"/>
      <c r="O1210" s="206"/>
      <c r="Q1210" s="893"/>
      <c r="R1210" s="891"/>
    </row>
    <row r="1211" spans="1:81" ht="24.6" customHeight="1" outlineLevel="1">
      <c r="A1211" s="67"/>
      <c r="B1211" s="68" t="s">
        <v>88</v>
      </c>
      <c r="C1211" s="58"/>
      <c r="D1211" s="72"/>
      <c r="E1211" s="319"/>
      <c r="F1211" s="89"/>
      <c r="G1211" s="60"/>
      <c r="H1211" s="89"/>
      <c r="I1211" s="89"/>
      <c r="J1211" s="222"/>
      <c r="L1211" s="118"/>
      <c r="M1211" s="118"/>
      <c r="O1211" s="191"/>
      <c r="Q1211" s="893"/>
      <c r="R1211" s="891"/>
    </row>
    <row r="1212" spans="1:81" ht="24.6" customHeight="1" outlineLevel="1">
      <c r="A1212" s="67"/>
      <c r="B1212" s="73" t="s">
        <v>480</v>
      </c>
      <c r="C1212" s="118">
        <v>1</v>
      </c>
      <c r="D1212" s="72" t="s">
        <v>2</v>
      </c>
      <c r="E1212" s="60"/>
      <c r="F1212" s="89"/>
      <c r="G1212" s="60"/>
      <c r="H1212" s="89"/>
      <c r="I1212" s="89"/>
      <c r="J1212" s="356"/>
      <c r="K1212" s="376"/>
      <c r="L1212" s="118" t="s">
        <v>3121</v>
      </c>
      <c r="M1212" s="118" t="s">
        <v>3121</v>
      </c>
      <c r="O1212" s="205" t="s">
        <v>2770</v>
      </c>
      <c r="Q1212" s="893"/>
      <c r="R1212" s="891"/>
    </row>
    <row r="1213" spans="1:81" ht="24.6" customHeight="1" outlineLevel="1">
      <c r="A1213" s="67"/>
      <c r="B1213" s="73" t="s">
        <v>89</v>
      </c>
      <c r="C1213" s="118">
        <v>1</v>
      </c>
      <c r="D1213" s="72" t="s">
        <v>2</v>
      </c>
      <c r="E1213" s="60"/>
      <c r="F1213" s="89"/>
      <c r="G1213" s="60"/>
      <c r="H1213" s="89"/>
      <c r="I1213" s="89"/>
      <c r="J1213" s="356"/>
      <c r="K1213" s="376"/>
      <c r="L1213" s="118" t="s">
        <v>3121</v>
      </c>
      <c r="M1213" s="118" t="s">
        <v>3121</v>
      </c>
      <c r="O1213" s="205" t="s">
        <v>2771</v>
      </c>
      <c r="Q1213" s="893"/>
      <c r="R1213" s="891"/>
    </row>
    <row r="1214" spans="1:81" ht="24.6" customHeight="1" outlineLevel="1">
      <c r="A1214" s="67"/>
      <c r="B1214" s="73" t="s">
        <v>229</v>
      </c>
      <c r="C1214" s="118">
        <v>1</v>
      </c>
      <c r="D1214" s="72" t="s">
        <v>2</v>
      </c>
      <c r="E1214" s="60"/>
      <c r="F1214" s="89"/>
      <c r="G1214" s="60"/>
      <c r="H1214" s="89"/>
      <c r="I1214" s="89"/>
      <c r="J1214" s="356"/>
      <c r="K1214" s="376"/>
      <c r="L1214" s="118" t="s">
        <v>3121</v>
      </c>
      <c r="M1214" s="118" t="s">
        <v>3121</v>
      </c>
      <c r="O1214" s="205" t="s">
        <v>2772</v>
      </c>
      <c r="Q1214" s="893"/>
      <c r="R1214" s="891"/>
    </row>
    <row r="1215" spans="1:81" ht="24.6" customHeight="1" outlineLevel="1">
      <c r="A1215" s="67"/>
      <c r="B1215" s="73" t="s">
        <v>230</v>
      </c>
      <c r="C1215" s="118">
        <v>1</v>
      </c>
      <c r="D1215" s="72" t="s">
        <v>1627</v>
      </c>
      <c r="E1215" s="60"/>
      <c r="F1215" s="89"/>
      <c r="G1215" s="60"/>
      <c r="H1215" s="89"/>
      <c r="I1215" s="89"/>
      <c r="J1215" s="356"/>
      <c r="K1215" s="376"/>
      <c r="L1215" s="118" t="s">
        <v>3121</v>
      </c>
      <c r="M1215" s="118" t="s">
        <v>3121</v>
      </c>
      <c r="O1215" s="205" t="s">
        <v>2773</v>
      </c>
      <c r="Q1215" s="893"/>
      <c r="R1215" s="891"/>
    </row>
    <row r="1216" spans="1:81" ht="24.6" customHeight="1" outlineLevel="1">
      <c r="A1216" s="67"/>
      <c r="B1216" s="68" t="s">
        <v>85</v>
      </c>
      <c r="C1216" s="58"/>
      <c r="D1216" s="72"/>
      <c r="E1216" s="319"/>
      <c r="F1216" s="71"/>
      <c r="G1216" s="319"/>
      <c r="H1216" s="71"/>
      <c r="I1216" s="71"/>
      <c r="J1216" s="222"/>
      <c r="L1216" s="148"/>
      <c r="M1216" s="149"/>
      <c r="O1216" s="204"/>
      <c r="Q1216" s="893"/>
      <c r="R1216" s="891"/>
    </row>
    <row r="1217" spans="1:18" ht="24.6" customHeight="1" outlineLevel="1">
      <c r="A1217" s="243"/>
      <c r="B1217" s="68" t="s">
        <v>461</v>
      </c>
      <c r="C1217" s="118">
        <v>739.2</v>
      </c>
      <c r="D1217" s="74" t="s">
        <v>14</v>
      </c>
      <c r="E1217" s="60"/>
      <c r="F1217" s="89"/>
      <c r="G1217" s="60"/>
      <c r="H1217" s="89"/>
      <c r="I1217" s="89"/>
      <c r="J1217" s="356"/>
      <c r="K1217" s="376"/>
      <c r="L1217" s="118" t="s">
        <v>3121</v>
      </c>
      <c r="M1217" s="118" t="s">
        <v>3121</v>
      </c>
      <c r="O1217" s="204" t="s">
        <v>2769</v>
      </c>
      <c r="Q1217" s="893"/>
      <c r="R1217" s="891"/>
    </row>
    <row r="1218" spans="1:18" ht="24.6" customHeight="1" outlineLevel="1">
      <c r="A1218" s="67"/>
      <c r="B1218" s="68" t="s">
        <v>1707</v>
      </c>
      <c r="C1218" s="118">
        <v>1</v>
      </c>
      <c r="D1218" s="72" t="s">
        <v>1627</v>
      </c>
      <c r="E1218" s="319"/>
      <c r="F1218" s="89"/>
      <c r="G1218" s="319"/>
      <c r="H1218" s="89"/>
      <c r="I1218" s="66"/>
      <c r="J1218" s="222"/>
      <c r="L1218" s="90" t="s">
        <v>3081</v>
      </c>
      <c r="M1218" s="90" t="s">
        <v>3082</v>
      </c>
      <c r="O1218" s="205"/>
      <c r="Q1218" s="893"/>
      <c r="R1218" s="891"/>
    </row>
    <row r="1219" spans="1:18" ht="24.6" customHeight="1" outlineLevel="1">
      <c r="A1219" s="67"/>
      <c r="B1219" s="68" t="s">
        <v>95</v>
      </c>
      <c r="C1219" s="58"/>
      <c r="D1219" s="72"/>
      <c r="E1219" s="319"/>
      <c r="F1219" s="71"/>
      <c r="G1219" s="319"/>
      <c r="H1219" s="71"/>
      <c r="I1219" s="71"/>
      <c r="J1219" s="222"/>
      <c r="L1219" s="148"/>
      <c r="M1219" s="149"/>
      <c r="O1219" s="204"/>
      <c r="Q1219" s="893"/>
      <c r="R1219" s="891"/>
    </row>
    <row r="1220" spans="1:18" ht="24.6" customHeight="1" outlineLevel="1">
      <c r="A1220" s="67"/>
      <c r="B1220" s="237" t="s">
        <v>366</v>
      </c>
      <c r="C1220" s="118">
        <v>369.6</v>
      </c>
      <c r="D1220" s="74" t="s">
        <v>14</v>
      </c>
      <c r="E1220" s="60"/>
      <c r="F1220" s="89"/>
      <c r="G1220" s="60"/>
      <c r="H1220" s="89"/>
      <c r="I1220" s="89"/>
      <c r="J1220" s="356"/>
      <c r="K1220" s="376"/>
      <c r="L1220" s="118" t="s">
        <v>3121</v>
      </c>
      <c r="M1220" s="118" t="e">
        <f>VLOOKUP($O1220,#REF!,7,FALSE)</f>
        <v>#REF!</v>
      </c>
      <c r="O1220" s="205" t="s">
        <v>2649</v>
      </c>
      <c r="Q1220" s="893"/>
      <c r="R1220" s="891"/>
    </row>
    <row r="1221" spans="1:18" ht="24.6" customHeight="1" outlineLevel="1">
      <c r="A1221" s="67"/>
      <c r="B1221" s="68" t="s">
        <v>1708</v>
      </c>
      <c r="C1221" s="118">
        <v>1</v>
      </c>
      <c r="D1221" s="72" t="s">
        <v>1627</v>
      </c>
      <c r="E1221" s="319"/>
      <c r="F1221" s="89"/>
      <c r="G1221" s="319"/>
      <c r="H1221" s="89"/>
      <c r="I1221" s="66"/>
      <c r="J1221" s="222"/>
      <c r="L1221" s="90" t="s">
        <v>3081</v>
      </c>
      <c r="M1221" s="90" t="s">
        <v>3082</v>
      </c>
      <c r="O1221" s="205"/>
      <c r="Q1221" s="893"/>
      <c r="R1221" s="891"/>
    </row>
    <row r="1222" spans="1:18" ht="24.6" customHeight="1" outlineLevel="1">
      <c r="A1222" s="67"/>
      <c r="B1222" s="68" t="s">
        <v>91</v>
      </c>
      <c r="C1222" s="58"/>
      <c r="D1222" s="72"/>
      <c r="E1222" s="319"/>
      <c r="F1222" s="71"/>
      <c r="G1222" s="318"/>
      <c r="H1222" s="71"/>
      <c r="I1222" s="71"/>
      <c r="J1222" s="222"/>
      <c r="L1222" s="148"/>
      <c r="M1222" s="149"/>
      <c r="O1222" s="204"/>
      <c r="Q1222" s="893"/>
      <c r="R1222" s="891"/>
    </row>
    <row r="1223" spans="1:18" ht="24.6" customHeight="1" outlineLevel="1">
      <c r="A1223" s="67"/>
      <c r="B1223" s="73" t="s">
        <v>482</v>
      </c>
      <c r="C1223" s="118">
        <v>6</v>
      </c>
      <c r="D1223" s="72" t="s">
        <v>2</v>
      </c>
      <c r="E1223" s="60"/>
      <c r="F1223" s="89"/>
      <c r="G1223" s="60"/>
      <c r="H1223" s="89"/>
      <c r="I1223" s="89"/>
      <c r="J1223" s="356"/>
      <c r="K1223" s="376"/>
      <c r="L1223" s="118" t="s">
        <v>3121</v>
      </c>
      <c r="M1223" s="118" t="s">
        <v>3121</v>
      </c>
      <c r="O1223" s="205" t="s">
        <v>2774</v>
      </c>
      <c r="Q1223" s="893"/>
      <c r="R1223" s="891"/>
    </row>
    <row r="1224" spans="1:18" ht="24.6" customHeight="1" outlineLevel="1">
      <c r="A1224" s="67"/>
      <c r="B1224" s="73" t="s">
        <v>481</v>
      </c>
      <c r="C1224" s="118">
        <v>9</v>
      </c>
      <c r="D1224" s="72" t="s">
        <v>2</v>
      </c>
      <c r="E1224" s="60"/>
      <c r="F1224" s="89"/>
      <c r="G1224" s="60"/>
      <c r="H1224" s="89"/>
      <c r="I1224" s="89"/>
      <c r="J1224" s="356"/>
      <c r="K1224" s="376"/>
      <c r="L1224" s="118" t="s">
        <v>3122</v>
      </c>
      <c r="M1224" s="118" t="s">
        <v>3122</v>
      </c>
      <c r="O1224" s="205" t="s">
        <v>2775</v>
      </c>
      <c r="Q1224" s="893"/>
      <c r="R1224" s="891"/>
    </row>
    <row r="1225" spans="1:18" ht="24.6" customHeight="1" outlineLevel="1">
      <c r="A1225" s="67"/>
      <c r="B1225" s="73" t="s">
        <v>232</v>
      </c>
      <c r="C1225" s="118">
        <v>1</v>
      </c>
      <c r="D1225" s="72" t="s">
        <v>2</v>
      </c>
      <c r="E1225" s="60"/>
      <c r="F1225" s="89"/>
      <c r="G1225" s="60"/>
      <c r="H1225" s="89"/>
      <c r="I1225" s="89"/>
      <c r="J1225" s="356"/>
      <c r="K1225" s="376"/>
      <c r="L1225" s="118" t="s">
        <v>3122</v>
      </c>
      <c r="M1225" s="118" t="s">
        <v>3122</v>
      </c>
      <c r="O1225" s="205" t="s">
        <v>2776</v>
      </c>
      <c r="Q1225" s="893"/>
      <c r="R1225" s="891"/>
    </row>
    <row r="1226" spans="1:18" ht="24.6" customHeight="1" outlineLevel="1">
      <c r="A1226" s="67"/>
      <c r="B1226" s="68" t="s">
        <v>92</v>
      </c>
      <c r="C1226" s="58"/>
      <c r="D1226" s="72"/>
      <c r="E1226" s="319"/>
      <c r="F1226" s="71"/>
      <c r="G1226" s="318"/>
      <c r="H1226" s="71"/>
      <c r="I1226" s="71"/>
      <c r="J1226" s="222"/>
      <c r="L1226" s="148"/>
      <c r="M1226" s="149"/>
      <c r="O1226" s="204"/>
      <c r="Q1226" s="893"/>
      <c r="R1226" s="891"/>
    </row>
    <row r="1227" spans="1:18" ht="24.6" customHeight="1" outlineLevel="1">
      <c r="A1227" s="67"/>
      <c r="B1227" s="73" t="s">
        <v>482</v>
      </c>
      <c r="C1227" s="118">
        <v>1</v>
      </c>
      <c r="D1227" s="72" t="s">
        <v>2</v>
      </c>
      <c r="E1227" s="60"/>
      <c r="F1227" s="89"/>
      <c r="G1227" s="60"/>
      <c r="H1227" s="89"/>
      <c r="I1227" s="89"/>
      <c r="J1227" s="356"/>
      <c r="K1227" s="376"/>
      <c r="L1227" s="118" t="s">
        <v>3122</v>
      </c>
      <c r="M1227" s="118" t="s">
        <v>3122</v>
      </c>
      <c r="O1227" s="205" t="s">
        <v>2774</v>
      </c>
      <c r="Q1227" s="893"/>
      <c r="R1227" s="891"/>
    </row>
    <row r="1228" spans="1:18" ht="24.6" customHeight="1" outlineLevel="1">
      <c r="A1228" s="67"/>
      <c r="B1228" s="73" t="s">
        <v>483</v>
      </c>
      <c r="C1228" s="118">
        <v>1</v>
      </c>
      <c r="D1228" s="72" t="s">
        <v>2</v>
      </c>
      <c r="E1228" s="60"/>
      <c r="F1228" s="89"/>
      <c r="G1228" s="60"/>
      <c r="H1228" s="89"/>
      <c r="I1228" s="89"/>
      <c r="J1228" s="356"/>
      <c r="K1228" s="376"/>
      <c r="L1228" s="118" t="s">
        <v>3122</v>
      </c>
      <c r="M1228" s="118" t="s">
        <v>3122</v>
      </c>
      <c r="O1228" s="205" t="s">
        <v>2777</v>
      </c>
      <c r="Q1228" s="893"/>
      <c r="R1228" s="891"/>
    </row>
    <row r="1229" spans="1:18" ht="24.6" customHeight="1" outlineLevel="1">
      <c r="A1229" s="67"/>
      <c r="B1229" s="73" t="s">
        <v>481</v>
      </c>
      <c r="C1229" s="118">
        <v>2</v>
      </c>
      <c r="D1229" s="72" t="s">
        <v>2</v>
      </c>
      <c r="E1229" s="60"/>
      <c r="F1229" s="89"/>
      <c r="G1229" s="60"/>
      <c r="H1229" s="89"/>
      <c r="I1229" s="89"/>
      <c r="J1229" s="356"/>
      <c r="K1229" s="376"/>
      <c r="L1229" s="118" t="s">
        <v>3122</v>
      </c>
      <c r="M1229" s="118" t="s">
        <v>3122</v>
      </c>
      <c r="O1229" s="205" t="s">
        <v>2775</v>
      </c>
      <c r="Q1229" s="893"/>
      <c r="R1229" s="891"/>
    </row>
    <row r="1230" spans="1:18" ht="24.6" customHeight="1" outlineLevel="1">
      <c r="A1230" s="67"/>
      <c r="B1230" s="73" t="s">
        <v>232</v>
      </c>
      <c r="C1230" s="118">
        <v>1</v>
      </c>
      <c r="D1230" s="72" t="s">
        <v>2</v>
      </c>
      <c r="E1230" s="60"/>
      <c r="F1230" s="89"/>
      <c r="G1230" s="60"/>
      <c r="H1230" s="89"/>
      <c r="I1230" s="89"/>
      <c r="J1230" s="356"/>
      <c r="K1230" s="376"/>
      <c r="L1230" s="118" t="s">
        <v>3122</v>
      </c>
      <c r="M1230" s="118" t="s">
        <v>3122</v>
      </c>
      <c r="O1230" s="205" t="s">
        <v>2778</v>
      </c>
      <c r="Q1230" s="893"/>
      <c r="R1230" s="891"/>
    </row>
    <row r="1231" spans="1:18" ht="24.6" customHeight="1" outlineLevel="1">
      <c r="A1231" s="67"/>
      <c r="B1231" s="68" t="s">
        <v>484</v>
      </c>
      <c r="C1231" s="58"/>
      <c r="D1231" s="72"/>
      <c r="E1231" s="319"/>
      <c r="F1231" s="71"/>
      <c r="G1231" s="318"/>
      <c r="H1231" s="71"/>
      <c r="I1231" s="71"/>
      <c r="J1231" s="222"/>
      <c r="L1231" s="148"/>
      <c r="M1231" s="149"/>
      <c r="O1231" s="204"/>
      <c r="Q1231" s="893"/>
      <c r="R1231" s="891"/>
    </row>
    <row r="1232" spans="1:18" ht="24.6" customHeight="1" outlineLevel="1">
      <c r="A1232" s="67"/>
      <c r="B1232" s="73" t="s">
        <v>482</v>
      </c>
      <c r="C1232" s="118">
        <v>1</v>
      </c>
      <c r="D1232" s="72" t="s">
        <v>2</v>
      </c>
      <c r="E1232" s="60"/>
      <c r="F1232" s="89"/>
      <c r="G1232" s="60"/>
      <c r="H1232" s="89"/>
      <c r="I1232" s="89"/>
      <c r="J1232" s="356"/>
      <c r="K1232" s="376"/>
      <c r="L1232" s="118" t="s">
        <v>3122</v>
      </c>
      <c r="M1232" s="118" t="s">
        <v>3122</v>
      </c>
      <c r="O1232" s="205" t="s">
        <v>2774</v>
      </c>
      <c r="Q1232" s="893"/>
      <c r="R1232" s="891"/>
    </row>
    <row r="1233" spans="1:18" ht="24.6" customHeight="1" outlineLevel="1">
      <c r="A1233" s="67"/>
      <c r="B1233" s="73" t="s">
        <v>483</v>
      </c>
      <c r="C1233" s="118">
        <v>1</v>
      </c>
      <c r="D1233" s="72" t="s">
        <v>2</v>
      </c>
      <c r="E1233" s="60"/>
      <c r="F1233" s="89"/>
      <c r="G1233" s="60"/>
      <c r="H1233" s="89"/>
      <c r="I1233" s="89"/>
      <c r="J1233" s="356"/>
      <c r="K1233" s="376"/>
      <c r="L1233" s="118" t="s">
        <v>3122</v>
      </c>
      <c r="M1233" s="118" t="s">
        <v>3122</v>
      </c>
      <c r="O1233" s="205" t="s">
        <v>2777</v>
      </c>
      <c r="Q1233" s="893"/>
      <c r="R1233" s="891"/>
    </row>
    <row r="1234" spans="1:18" ht="24.6" customHeight="1" outlineLevel="1">
      <c r="A1234" s="67"/>
      <c r="B1234" s="73" t="s">
        <v>481</v>
      </c>
      <c r="C1234" s="118">
        <v>2</v>
      </c>
      <c r="D1234" s="72" t="s">
        <v>2</v>
      </c>
      <c r="E1234" s="60"/>
      <c r="F1234" s="89"/>
      <c r="G1234" s="60"/>
      <c r="H1234" s="89"/>
      <c r="I1234" s="89"/>
      <c r="J1234" s="356"/>
      <c r="K1234" s="376"/>
      <c r="L1234" s="118" t="s">
        <v>3122</v>
      </c>
      <c r="M1234" s="118" t="s">
        <v>3122</v>
      </c>
      <c r="O1234" s="205" t="s">
        <v>2775</v>
      </c>
      <c r="Q1234" s="893"/>
      <c r="R1234" s="891"/>
    </row>
    <row r="1235" spans="1:18" ht="24.6" customHeight="1" outlineLevel="1">
      <c r="A1235" s="67"/>
      <c r="B1235" s="73" t="s">
        <v>232</v>
      </c>
      <c r="C1235" s="118">
        <v>1</v>
      </c>
      <c r="D1235" s="72" t="s">
        <v>2</v>
      </c>
      <c r="E1235" s="60"/>
      <c r="F1235" s="89"/>
      <c r="G1235" s="60"/>
      <c r="H1235" s="89"/>
      <c r="I1235" s="89"/>
      <c r="J1235" s="356"/>
      <c r="K1235" s="376"/>
      <c r="L1235" s="118" t="s">
        <v>3122</v>
      </c>
      <c r="M1235" s="118" t="s">
        <v>3122</v>
      </c>
      <c r="O1235" s="205" t="s">
        <v>2779</v>
      </c>
      <c r="Q1235" s="893"/>
      <c r="R1235" s="891"/>
    </row>
    <row r="1236" spans="1:18" ht="24.6" customHeight="1" outlineLevel="1">
      <c r="A1236" s="67"/>
      <c r="B1236" s="73" t="s">
        <v>231</v>
      </c>
      <c r="C1236" s="118">
        <v>1</v>
      </c>
      <c r="D1236" s="72" t="s">
        <v>2</v>
      </c>
      <c r="E1236" s="60"/>
      <c r="F1236" s="89"/>
      <c r="G1236" s="60"/>
      <c r="H1236" s="89"/>
      <c r="I1236" s="89"/>
      <c r="J1236" s="356"/>
      <c r="K1236" s="376"/>
      <c r="L1236" s="118" t="s">
        <v>3122</v>
      </c>
      <c r="M1236" s="118" t="s">
        <v>3122</v>
      </c>
      <c r="O1236" s="205" t="s">
        <v>2780</v>
      </c>
      <c r="Q1236" s="893"/>
      <c r="R1236" s="891"/>
    </row>
    <row r="1237" spans="1:18" ht="24.6" customHeight="1" outlineLevel="1">
      <c r="A1237" s="67"/>
      <c r="B1237" s="68" t="s">
        <v>485</v>
      </c>
      <c r="C1237" s="58"/>
      <c r="D1237" s="72"/>
      <c r="E1237" s="319"/>
      <c r="F1237" s="71"/>
      <c r="G1237" s="318"/>
      <c r="H1237" s="71"/>
      <c r="I1237" s="71"/>
      <c r="J1237" s="222"/>
      <c r="L1237" s="148"/>
      <c r="M1237" s="149"/>
      <c r="O1237" s="204"/>
      <c r="Q1237" s="893"/>
      <c r="R1237" s="891"/>
    </row>
    <row r="1238" spans="1:18" ht="24.6" customHeight="1" outlineLevel="1">
      <c r="A1238" s="67"/>
      <c r="B1238" s="73" t="s">
        <v>481</v>
      </c>
      <c r="C1238" s="118">
        <v>1</v>
      </c>
      <c r="D1238" s="72" t="s">
        <v>2</v>
      </c>
      <c r="E1238" s="60"/>
      <c r="F1238" s="89"/>
      <c r="G1238" s="60"/>
      <c r="H1238" s="89"/>
      <c r="I1238" s="89"/>
      <c r="J1238" s="356"/>
      <c r="K1238" s="376"/>
      <c r="L1238" s="118" t="s">
        <v>3122</v>
      </c>
      <c r="M1238" s="118" t="s">
        <v>3122</v>
      </c>
      <c r="O1238" s="205" t="s">
        <v>2775</v>
      </c>
      <c r="Q1238" s="893"/>
      <c r="R1238" s="891"/>
    </row>
    <row r="1239" spans="1:18" ht="24.6" customHeight="1" outlineLevel="1">
      <c r="A1239" s="67"/>
      <c r="B1239" s="73" t="s">
        <v>232</v>
      </c>
      <c r="C1239" s="118">
        <v>1</v>
      </c>
      <c r="D1239" s="72" t="s">
        <v>2</v>
      </c>
      <c r="E1239" s="60"/>
      <c r="F1239" s="89"/>
      <c r="G1239" s="60"/>
      <c r="H1239" s="89"/>
      <c r="I1239" s="89"/>
      <c r="J1239" s="356"/>
      <c r="K1239" s="376"/>
      <c r="L1239" s="118" t="s">
        <v>3122</v>
      </c>
      <c r="M1239" s="118" t="s">
        <v>3122</v>
      </c>
      <c r="O1239" s="205" t="s">
        <v>2781</v>
      </c>
      <c r="Q1239" s="893"/>
      <c r="R1239" s="891"/>
    </row>
    <row r="1240" spans="1:18" ht="24.6" customHeight="1" outlineLevel="1">
      <c r="A1240" s="67"/>
      <c r="B1240" s="73" t="s">
        <v>1820</v>
      </c>
      <c r="C1240" s="118">
        <v>1</v>
      </c>
      <c r="D1240" s="72" t="s">
        <v>2</v>
      </c>
      <c r="E1240" s="60"/>
      <c r="F1240" s="89"/>
      <c r="G1240" s="60"/>
      <c r="H1240" s="89"/>
      <c r="I1240" s="89"/>
      <c r="J1240" s="356"/>
      <c r="K1240" s="376"/>
      <c r="L1240" s="118" t="s">
        <v>3122</v>
      </c>
      <c r="M1240" s="118" t="s">
        <v>3122</v>
      </c>
      <c r="O1240" s="205" t="s">
        <v>2782</v>
      </c>
      <c r="Q1240" s="893"/>
      <c r="R1240" s="891"/>
    </row>
    <row r="1241" spans="1:18" ht="24.6" customHeight="1" outlineLevel="1">
      <c r="A1241" s="67"/>
      <c r="B1241" s="68" t="s">
        <v>93</v>
      </c>
      <c r="C1241" s="58"/>
      <c r="D1241" s="72"/>
      <c r="E1241" s="319"/>
      <c r="F1241" s="71"/>
      <c r="G1241" s="318"/>
      <c r="H1241" s="71"/>
      <c r="I1241" s="71"/>
      <c r="J1241" s="222"/>
      <c r="L1241" s="148"/>
      <c r="M1241" s="149"/>
      <c r="O1241" s="204"/>
      <c r="Q1241" s="893"/>
      <c r="R1241" s="891"/>
    </row>
    <row r="1242" spans="1:18" ht="24.6" customHeight="1" outlineLevel="1">
      <c r="A1242" s="67"/>
      <c r="B1242" s="73" t="s">
        <v>481</v>
      </c>
      <c r="C1242" s="118">
        <v>1</v>
      </c>
      <c r="D1242" s="72" t="s">
        <v>2</v>
      </c>
      <c r="E1242" s="60"/>
      <c r="F1242" s="89"/>
      <c r="G1242" s="60"/>
      <c r="H1242" s="89"/>
      <c r="I1242" s="89"/>
      <c r="J1242" s="356"/>
      <c r="K1242" s="376"/>
      <c r="L1242" s="118" t="s">
        <v>3022</v>
      </c>
      <c r="M1242" s="118" t="s">
        <v>3022</v>
      </c>
      <c r="O1242" s="205" t="s">
        <v>2775</v>
      </c>
      <c r="Q1242" s="893"/>
      <c r="R1242" s="891"/>
    </row>
    <row r="1243" spans="1:18" ht="24.6" customHeight="1" outlineLevel="1">
      <c r="A1243" s="67"/>
      <c r="B1243" s="73" t="s">
        <v>1820</v>
      </c>
      <c r="C1243" s="118">
        <v>1</v>
      </c>
      <c r="D1243" s="72" t="s">
        <v>2</v>
      </c>
      <c r="E1243" s="60"/>
      <c r="F1243" s="89"/>
      <c r="G1243" s="60"/>
      <c r="H1243" s="89"/>
      <c r="I1243" s="89"/>
      <c r="J1243" s="356"/>
      <c r="K1243" s="376"/>
      <c r="L1243" s="118" t="s">
        <v>3022</v>
      </c>
      <c r="M1243" s="118" t="s">
        <v>3022</v>
      </c>
      <c r="O1243" s="205" t="s">
        <v>2782</v>
      </c>
      <c r="Q1243" s="893"/>
      <c r="R1243" s="891"/>
    </row>
    <row r="1244" spans="1:18" ht="24.6" customHeight="1">
      <c r="A1244" s="608"/>
      <c r="B1244" s="609" t="s">
        <v>1388</v>
      </c>
      <c r="C1244" s="544"/>
      <c r="D1244" s="610"/>
      <c r="E1244" s="611"/>
      <c r="F1244" s="544"/>
      <c r="G1244" s="611"/>
      <c r="H1244" s="544"/>
      <c r="I1244" s="544"/>
      <c r="J1244" s="613"/>
      <c r="L1244" s="614"/>
      <c r="M1244" s="614"/>
      <c r="O1244" s="616"/>
      <c r="Q1244" s="893"/>
      <c r="R1244" s="891"/>
    </row>
    <row r="1245" spans="1:18" ht="24.6" customHeight="1">
      <c r="A1245" s="219">
        <v>13</v>
      </c>
      <c r="B1245" s="216" t="s">
        <v>30</v>
      </c>
      <c r="C1245" s="126"/>
      <c r="D1245" s="236"/>
      <c r="E1245" s="317"/>
      <c r="F1245" s="125"/>
      <c r="G1245" s="317"/>
      <c r="H1245" s="125"/>
      <c r="I1245" s="126"/>
      <c r="J1245" s="232"/>
      <c r="L1245" s="90"/>
      <c r="M1245" s="213"/>
      <c r="O1245" s="205"/>
      <c r="Q1245" s="893"/>
      <c r="R1245" s="891"/>
    </row>
    <row r="1246" spans="1:18" ht="24.6" customHeight="1" outlineLevel="1">
      <c r="A1246" s="67"/>
      <c r="B1246" s="68" t="s">
        <v>451</v>
      </c>
      <c r="C1246" s="118">
        <v>1</v>
      </c>
      <c r="D1246" s="72" t="s">
        <v>2</v>
      </c>
      <c r="E1246" s="60"/>
      <c r="F1246" s="89"/>
      <c r="G1246" s="60"/>
      <c r="H1246" s="89"/>
      <c r="I1246" s="89"/>
      <c r="J1246" s="356"/>
      <c r="K1246" s="376"/>
      <c r="L1246" s="118" t="e">
        <f>VLOOKUP($O1246,#REF!,6,FALSE)</f>
        <v>#REF!</v>
      </c>
      <c r="M1246" s="118" t="s">
        <v>3122</v>
      </c>
      <c r="O1246" s="205" t="s">
        <v>2783</v>
      </c>
      <c r="Q1246" s="893"/>
      <c r="R1246" s="891"/>
    </row>
    <row r="1247" spans="1:18" ht="24.6" customHeight="1" outlineLevel="1">
      <c r="A1247" s="67"/>
      <c r="B1247" s="68" t="s">
        <v>3568</v>
      </c>
      <c r="C1247" s="118">
        <v>1</v>
      </c>
      <c r="D1247" s="72" t="s">
        <v>1627</v>
      </c>
      <c r="E1247" s="60"/>
      <c r="F1247" s="89"/>
      <c r="G1247" s="60"/>
      <c r="H1247" s="89"/>
      <c r="I1247" s="89"/>
      <c r="J1247" s="356"/>
      <c r="K1247" s="376"/>
      <c r="L1247" s="118" t="e">
        <f>VLOOKUP($O1247,#REF!,6,FALSE)</f>
        <v>#REF!</v>
      </c>
      <c r="M1247" s="118" t="s">
        <v>3122</v>
      </c>
      <c r="O1247" s="205" t="s">
        <v>2784</v>
      </c>
      <c r="Q1247" s="893"/>
      <c r="R1247" s="891"/>
    </row>
    <row r="1248" spans="1:18" ht="24.6" customHeight="1" outlineLevel="1">
      <c r="A1248" s="67"/>
      <c r="B1248" s="69" t="s">
        <v>115</v>
      </c>
      <c r="C1248" s="89">
        <v>169</v>
      </c>
      <c r="D1248" s="74" t="s">
        <v>94</v>
      </c>
      <c r="E1248" s="60"/>
      <c r="F1248" s="89"/>
      <c r="G1248" s="60"/>
      <c r="H1248" s="89"/>
      <c r="I1248" s="89"/>
      <c r="J1248" s="356"/>
      <c r="K1248" s="376"/>
      <c r="L1248" s="118" t="e">
        <f>VLOOKUP($O1248,#REF!,6,FALSE)</f>
        <v>#REF!</v>
      </c>
      <c r="M1248" s="118" t="s">
        <v>3122</v>
      </c>
      <c r="O1248" s="204" t="s">
        <v>2785</v>
      </c>
      <c r="Q1248" s="893"/>
      <c r="R1248" s="891"/>
    </row>
    <row r="1249" spans="1:18" ht="24.6" customHeight="1">
      <c r="A1249" s="608"/>
      <c r="B1249" s="609" t="s">
        <v>1389</v>
      </c>
      <c r="C1249" s="544"/>
      <c r="D1249" s="610"/>
      <c r="E1249" s="611"/>
      <c r="F1249" s="544"/>
      <c r="G1249" s="611"/>
      <c r="H1249" s="544"/>
      <c r="I1249" s="544"/>
      <c r="J1249" s="613"/>
      <c r="L1249" s="614"/>
      <c r="M1249" s="614"/>
      <c r="O1249" s="616"/>
      <c r="Q1249" s="893"/>
      <c r="R1249" s="891"/>
    </row>
    <row r="1250" spans="1:18" ht="24.6" customHeight="1">
      <c r="A1250" s="219">
        <v>14</v>
      </c>
      <c r="B1250" s="234" t="s">
        <v>611</v>
      </c>
      <c r="C1250" s="126"/>
      <c r="D1250" s="236"/>
      <c r="E1250" s="317"/>
      <c r="F1250" s="125"/>
      <c r="G1250" s="317"/>
      <c r="H1250" s="125"/>
      <c r="I1250" s="126"/>
      <c r="J1250" s="232"/>
      <c r="L1250" s="148"/>
      <c r="M1250" s="149"/>
      <c r="O1250" s="204"/>
      <c r="Q1250" s="893"/>
      <c r="R1250" s="891"/>
    </row>
    <row r="1251" spans="1:18" ht="24.6" customHeight="1" outlineLevel="1">
      <c r="A1251" s="227">
        <v>14.1</v>
      </c>
      <c r="B1251" s="228" t="s">
        <v>630</v>
      </c>
      <c r="C1251" s="127"/>
      <c r="D1251" s="236"/>
      <c r="E1251" s="320"/>
      <c r="F1251" s="125"/>
      <c r="G1251" s="317"/>
      <c r="H1251" s="125"/>
      <c r="I1251" s="125"/>
      <c r="J1251" s="218"/>
      <c r="L1251" s="90"/>
      <c r="M1251" s="213"/>
      <c r="O1251" s="205"/>
      <c r="Q1251" s="893"/>
      <c r="R1251" s="891"/>
    </row>
    <row r="1252" spans="1:18" ht="24.6" customHeight="1" outlineLevel="1">
      <c r="A1252" s="67"/>
      <c r="B1252" s="68" t="s">
        <v>454</v>
      </c>
      <c r="C1252" s="118">
        <v>11</v>
      </c>
      <c r="D1252" s="72" t="s">
        <v>2</v>
      </c>
      <c r="E1252" s="60"/>
      <c r="F1252" s="89"/>
      <c r="G1252" s="60"/>
      <c r="H1252" s="89"/>
      <c r="I1252" s="89"/>
      <c r="J1252" s="356"/>
      <c r="K1252" s="376"/>
      <c r="L1252" s="118" t="s">
        <v>3122</v>
      </c>
      <c r="M1252" s="118" t="s">
        <v>3122</v>
      </c>
      <c r="O1252" s="205" t="s">
        <v>2786</v>
      </c>
      <c r="Q1252" s="893"/>
      <c r="R1252" s="891"/>
    </row>
    <row r="1253" spans="1:18" ht="24.6" customHeight="1" outlineLevel="1">
      <c r="A1253" s="67"/>
      <c r="B1253" s="68" t="s">
        <v>457</v>
      </c>
      <c r="C1253" s="118">
        <v>1</v>
      </c>
      <c r="D1253" s="72" t="s">
        <v>2</v>
      </c>
      <c r="E1253" s="60"/>
      <c r="F1253" s="89"/>
      <c r="G1253" s="60"/>
      <c r="H1253" s="89"/>
      <c r="I1253" s="89"/>
      <c r="J1253" s="356"/>
      <c r="K1253" s="376"/>
      <c r="L1253" s="118" t="s">
        <v>3122</v>
      </c>
      <c r="M1253" s="118" t="s">
        <v>3122</v>
      </c>
      <c r="O1253" s="205" t="s">
        <v>2787</v>
      </c>
      <c r="Q1253" s="893"/>
      <c r="R1253" s="891"/>
    </row>
    <row r="1254" spans="1:18" ht="24.6" customHeight="1" outlineLevel="1">
      <c r="A1254" s="67"/>
      <c r="B1254" s="69" t="s">
        <v>455</v>
      </c>
      <c r="C1254" s="58"/>
      <c r="D1254" s="72"/>
      <c r="E1254" s="319"/>
      <c r="F1254" s="71"/>
      <c r="G1254" s="319"/>
      <c r="H1254" s="71"/>
      <c r="I1254" s="71"/>
      <c r="J1254" s="222"/>
      <c r="L1254" s="148"/>
      <c r="M1254" s="149"/>
      <c r="O1254" s="204"/>
      <c r="Q1254" s="893"/>
      <c r="R1254" s="891"/>
    </row>
    <row r="1255" spans="1:18" ht="24.6" customHeight="1" outlineLevel="1">
      <c r="A1255" s="67"/>
      <c r="B1255" s="237" t="s">
        <v>374</v>
      </c>
      <c r="C1255" s="118">
        <v>385</v>
      </c>
      <c r="D1255" s="74" t="s">
        <v>14</v>
      </c>
      <c r="E1255" s="60"/>
      <c r="F1255" s="89"/>
      <c r="G1255" s="60"/>
      <c r="H1255" s="89"/>
      <c r="I1255" s="89"/>
      <c r="J1255" s="356"/>
      <c r="K1255" s="376"/>
      <c r="L1255" s="118" t="s">
        <v>3122</v>
      </c>
      <c r="M1255" s="118" t="e">
        <f>VLOOKUP($O1255,#REF!,7,FALSE)</f>
        <v>#REF!</v>
      </c>
      <c r="O1255" s="205" t="s">
        <v>2657</v>
      </c>
      <c r="Q1255" s="893"/>
      <c r="R1255" s="891"/>
    </row>
    <row r="1256" spans="1:18" ht="24.6" customHeight="1" outlineLevel="1">
      <c r="A1256" s="67"/>
      <c r="B1256" s="237" t="s">
        <v>456</v>
      </c>
      <c r="C1256" s="118">
        <v>92</v>
      </c>
      <c r="D1256" s="74" t="s">
        <v>14</v>
      </c>
      <c r="E1256" s="60"/>
      <c r="F1256" s="89"/>
      <c r="G1256" s="60"/>
      <c r="H1256" s="89"/>
      <c r="I1256" s="89"/>
      <c r="J1256" s="356"/>
      <c r="K1256" s="376"/>
      <c r="L1256" s="118" t="e">
        <f>VLOOKUP($O1256,#REF!,6,FALSE)</f>
        <v>#REF!</v>
      </c>
      <c r="M1256" s="118" t="e">
        <f>VLOOKUP($O1256,#REF!,7,FALSE)</f>
        <v>#REF!</v>
      </c>
      <c r="O1256" s="205" t="s">
        <v>2788</v>
      </c>
      <c r="Q1256" s="893"/>
      <c r="R1256" s="891"/>
    </row>
    <row r="1257" spans="1:18" ht="24.6" customHeight="1" outlineLevel="1">
      <c r="A1257" s="67"/>
      <c r="B1257" s="73" t="s">
        <v>1691</v>
      </c>
      <c r="C1257" s="118">
        <v>1</v>
      </c>
      <c r="D1257" s="72" t="s">
        <v>1627</v>
      </c>
      <c r="E1257" s="319"/>
      <c r="F1257" s="89"/>
      <c r="G1257" s="319"/>
      <c r="H1257" s="89"/>
      <c r="I1257" s="66"/>
      <c r="J1257" s="222"/>
      <c r="L1257" s="90" t="s">
        <v>3081</v>
      </c>
      <c r="M1257" s="90" t="s">
        <v>3082</v>
      </c>
      <c r="O1257" s="205"/>
      <c r="Q1257" s="893"/>
      <c r="R1257" s="891"/>
    </row>
    <row r="1258" spans="1:18" ht="24.6" customHeight="1" outlineLevel="1">
      <c r="A1258" s="1177"/>
      <c r="B1258" s="609" t="s">
        <v>3569</v>
      </c>
      <c r="C1258" s="1192"/>
      <c r="D1258" s="1179"/>
      <c r="E1258" s="1183"/>
      <c r="F1258" s="1186"/>
      <c r="G1258" s="1183"/>
      <c r="H1258" s="1186"/>
      <c r="I1258" s="1184"/>
      <c r="J1258" s="1185"/>
      <c r="L1258" s="343"/>
      <c r="M1258" s="343"/>
      <c r="O1258" s="225"/>
      <c r="Q1258" s="893"/>
      <c r="R1258" s="891"/>
    </row>
    <row r="1259" spans="1:18" ht="24.6" customHeight="1" outlineLevel="1">
      <c r="A1259" s="227">
        <v>14.2</v>
      </c>
      <c r="B1259" s="228" t="s">
        <v>611</v>
      </c>
      <c r="C1259" s="127"/>
      <c r="D1259" s="236"/>
      <c r="E1259" s="323"/>
      <c r="F1259" s="127"/>
      <c r="G1259" s="323"/>
      <c r="H1259" s="127"/>
      <c r="I1259" s="127"/>
      <c r="J1259" s="218"/>
      <c r="L1259" s="147"/>
      <c r="M1259" s="147"/>
      <c r="O1259" s="221"/>
      <c r="Q1259" s="893"/>
      <c r="R1259" s="891"/>
    </row>
    <row r="1260" spans="1:18" ht="24.6" customHeight="1" outlineLevel="1">
      <c r="A1260" s="67"/>
      <c r="B1260" s="68" t="s">
        <v>625</v>
      </c>
      <c r="C1260" s="58"/>
      <c r="D1260" s="72"/>
      <c r="E1260" s="319"/>
      <c r="F1260" s="71"/>
      <c r="G1260" s="318"/>
      <c r="H1260" s="71"/>
      <c r="I1260" s="71"/>
      <c r="J1260" s="222"/>
      <c r="L1260" s="148"/>
      <c r="M1260" s="149"/>
      <c r="O1260" s="204"/>
      <c r="Q1260" s="893"/>
      <c r="R1260" s="891"/>
    </row>
    <row r="1261" spans="1:18" ht="24.6" customHeight="1" outlineLevel="1">
      <c r="A1261" s="67"/>
      <c r="B1261" s="68" t="s">
        <v>593</v>
      </c>
      <c r="C1261" s="118">
        <v>1</v>
      </c>
      <c r="D1261" s="72" t="s">
        <v>2</v>
      </c>
      <c r="E1261" s="60"/>
      <c r="F1261" s="89"/>
      <c r="G1261" s="60"/>
      <c r="H1261" s="89"/>
      <c r="I1261" s="89"/>
      <c r="J1261" s="356"/>
      <c r="K1261" s="376"/>
      <c r="L1261" s="118" t="s">
        <v>3122</v>
      </c>
      <c r="M1261" s="118" t="s">
        <v>3122</v>
      </c>
      <c r="O1261" s="205" t="s">
        <v>2756</v>
      </c>
      <c r="Q1261" s="893"/>
      <c r="R1261" s="891"/>
    </row>
    <row r="1262" spans="1:18" ht="24.6" customHeight="1" outlineLevel="1">
      <c r="A1262" s="67"/>
      <c r="B1262" s="68" t="s">
        <v>594</v>
      </c>
      <c r="C1262" s="58"/>
      <c r="D1262" s="72"/>
      <c r="E1262" s="319"/>
      <c r="F1262" s="71"/>
      <c r="G1262" s="318"/>
      <c r="H1262" s="71"/>
      <c r="I1262" s="71"/>
      <c r="J1262" s="222"/>
      <c r="L1262" s="148"/>
      <c r="M1262" s="149"/>
      <c r="O1262" s="204"/>
      <c r="Q1262" s="893"/>
      <c r="R1262" s="891"/>
    </row>
    <row r="1263" spans="1:18" ht="24.6" customHeight="1" outlineLevel="1">
      <c r="A1263" s="67"/>
      <c r="B1263" s="68" t="s">
        <v>595</v>
      </c>
      <c r="C1263" s="118">
        <v>2</v>
      </c>
      <c r="D1263" s="72" t="s">
        <v>2</v>
      </c>
      <c r="E1263" s="60"/>
      <c r="F1263" s="89"/>
      <c r="G1263" s="60"/>
      <c r="H1263" s="89"/>
      <c r="I1263" s="89"/>
      <c r="J1263" s="356"/>
      <c r="K1263" s="376"/>
      <c r="L1263" s="118" t="s">
        <v>3122</v>
      </c>
      <c r="M1263" s="118" t="s">
        <v>3122</v>
      </c>
      <c r="O1263" s="205" t="s">
        <v>2757</v>
      </c>
      <c r="Q1263" s="893"/>
      <c r="R1263" s="891"/>
    </row>
    <row r="1264" spans="1:18" ht="24.6" customHeight="1" outlineLevel="1">
      <c r="A1264" s="67"/>
      <c r="B1264" s="68" t="s">
        <v>596</v>
      </c>
      <c r="C1264" s="118">
        <v>48</v>
      </c>
      <c r="D1264" s="72" t="s">
        <v>2</v>
      </c>
      <c r="E1264" s="60"/>
      <c r="F1264" s="89"/>
      <c r="G1264" s="60"/>
      <c r="H1264" s="89"/>
      <c r="I1264" s="89"/>
      <c r="J1264" s="356"/>
      <c r="K1264" s="376"/>
      <c r="L1264" s="118" t="s">
        <v>3122</v>
      </c>
      <c r="M1264" s="118" t="s">
        <v>3122</v>
      </c>
      <c r="O1264" s="205" t="s">
        <v>2758</v>
      </c>
      <c r="Q1264" s="893"/>
      <c r="R1264" s="891"/>
    </row>
    <row r="1265" spans="1:18" ht="24.6" customHeight="1" outlineLevel="1">
      <c r="A1265" s="67"/>
      <c r="B1265" s="68" t="s">
        <v>597</v>
      </c>
      <c r="C1265" s="118">
        <v>2</v>
      </c>
      <c r="D1265" s="72" t="s">
        <v>2</v>
      </c>
      <c r="E1265" s="60"/>
      <c r="F1265" s="89"/>
      <c r="G1265" s="60"/>
      <c r="H1265" s="89"/>
      <c r="I1265" s="89"/>
      <c r="J1265" s="356"/>
      <c r="K1265" s="376"/>
      <c r="L1265" s="118" t="s">
        <v>3122</v>
      </c>
      <c r="M1265" s="118" t="s">
        <v>3122</v>
      </c>
      <c r="O1265" s="205" t="s">
        <v>2789</v>
      </c>
      <c r="Q1265" s="893"/>
      <c r="R1265" s="891"/>
    </row>
    <row r="1266" spans="1:18" ht="24.6" customHeight="1" outlineLevel="1">
      <c r="A1266" s="67"/>
      <c r="B1266" s="68" t="s">
        <v>616</v>
      </c>
      <c r="C1266" s="58"/>
      <c r="D1266" s="72"/>
      <c r="E1266" s="319"/>
      <c r="F1266" s="71"/>
      <c r="G1266" s="318"/>
      <c r="H1266" s="71"/>
      <c r="I1266" s="71"/>
      <c r="J1266" s="222"/>
      <c r="L1266" s="148"/>
      <c r="M1266" s="149"/>
      <c r="O1266" s="204"/>
      <c r="Q1266" s="893"/>
      <c r="R1266" s="891"/>
    </row>
    <row r="1267" spans="1:18" ht="24.6" customHeight="1" outlineLevel="1">
      <c r="A1267" s="67"/>
      <c r="B1267" s="68" t="s">
        <v>2509</v>
      </c>
      <c r="C1267" s="118">
        <v>10</v>
      </c>
      <c r="D1267" s="72" t="s">
        <v>2</v>
      </c>
      <c r="E1267" s="60"/>
      <c r="F1267" s="89"/>
      <c r="G1267" s="60"/>
      <c r="H1267" s="89"/>
      <c r="I1267" s="89"/>
      <c r="J1267" s="356"/>
      <c r="K1267" s="376"/>
      <c r="L1267" s="118" t="s">
        <v>3122</v>
      </c>
      <c r="M1267" s="118" t="s">
        <v>3122</v>
      </c>
      <c r="O1267" s="205" t="s">
        <v>2754</v>
      </c>
      <c r="Q1267" s="893"/>
      <c r="R1267" s="891"/>
    </row>
    <row r="1268" spans="1:18" ht="24.6" customHeight="1" outlineLevel="1">
      <c r="A1268" s="67"/>
      <c r="B1268" s="68" t="s">
        <v>599</v>
      </c>
      <c r="C1268" s="58"/>
      <c r="D1268" s="72"/>
      <c r="E1268" s="319"/>
      <c r="F1268" s="71"/>
      <c r="G1268" s="318"/>
      <c r="H1268" s="71"/>
      <c r="I1268" s="71"/>
      <c r="J1268" s="222"/>
      <c r="L1268" s="148"/>
      <c r="M1268" s="149"/>
      <c r="O1268" s="204"/>
      <c r="Q1268" s="893"/>
      <c r="R1268" s="891"/>
    </row>
    <row r="1269" spans="1:18" ht="24.6" customHeight="1" outlineLevel="1">
      <c r="A1269" s="67"/>
      <c r="B1269" s="68" t="s">
        <v>621</v>
      </c>
      <c r="C1269" s="118">
        <v>10</v>
      </c>
      <c r="D1269" s="72" t="s">
        <v>2</v>
      </c>
      <c r="E1269" s="60"/>
      <c r="F1269" s="89"/>
      <c r="G1269" s="60"/>
      <c r="H1269" s="89"/>
      <c r="I1269" s="89"/>
      <c r="J1269" s="356"/>
      <c r="K1269" s="376"/>
      <c r="L1269" s="118" t="s">
        <v>3122</v>
      </c>
      <c r="M1269" s="118" t="s">
        <v>3122</v>
      </c>
      <c r="O1269" s="205" t="s">
        <v>2790</v>
      </c>
      <c r="Q1269" s="893"/>
      <c r="R1269" s="891"/>
    </row>
    <row r="1270" spans="1:18" ht="24.6" customHeight="1" outlineLevel="1">
      <c r="A1270" s="67"/>
      <c r="B1270" s="68" t="s">
        <v>622</v>
      </c>
      <c r="C1270" s="58"/>
      <c r="D1270" s="72"/>
      <c r="E1270" s="319"/>
      <c r="F1270" s="71"/>
      <c r="G1270" s="318"/>
      <c r="H1270" s="71"/>
      <c r="I1270" s="71"/>
      <c r="J1270" s="222"/>
      <c r="L1270" s="148"/>
      <c r="M1270" s="149"/>
      <c r="O1270" s="204"/>
      <c r="Q1270" s="893"/>
      <c r="R1270" s="891"/>
    </row>
    <row r="1271" spans="1:18" ht="24.6" customHeight="1" outlineLevel="1">
      <c r="A1271" s="67"/>
      <c r="B1271" s="68" t="s">
        <v>617</v>
      </c>
      <c r="C1271" s="58"/>
      <c r="D1271" s="72"/>
      <c r="E1271" s="319"/>
      <c r="F1271" s="71"/>
      <c r="G1271" s="318"/>
      <c r="H1271" s="71"/>
      <c r="I1271" s="71"/>
      <c r="J1271" s="222"/>
      <c r="L1271" s="148"/>
      <c r="M1271" s="149"/>
      <c r="O1271" s="204"/>
      <c r="Q1271" s="893"/>
      <c r="R1271" s="891"/>
    </row>
    <row r="1272" spans="1:18" ht="24.6" customHeight="1" outlineLevel="1">
      <c r="A1272" s="67"/>
      <c r="B1272" s="68" t="s">
        <v>613</v>
      </c>
      <c r="C1272" s="118">
        <v>6</v>
      </c>
      <c r="D1272" s="72" t="s">
        <v>2</v>
      </c>
      <c r="E1272" s="60"/>
      <c r="F1272" s="89"/>
      <c r="G1272" s="60"/>
      <c r="H1272" s="89"/>
      <c r="I1272" s="89"/>
      <c r="J1272" s="356"/>
      <c r="K1272" s="376"/>
      <c r="L1272" s="118" t="s">
        <v>3122</v>
      </c>
      <c r="M1272" s="118" t="s">
        <v>3122</v>
      </c>
      <c r="O1272" s="205" t="s">
        <v>2791</v>
      </c>
      <c r="Q1272" s="893"/>
      <c r="R1272" s="891"/>
    </row>
    <row r="1273" spans="1:18" ht="24.6" customHeight="1" outlineLevel="1">
      <c r="A1273" s="67"/>
      <c r="B1273" s="68" t="s">
        <v>594</v>
      </c>
      <c r="C1273" s="58"/>
      <c r="D1273" s="72"/>
      <c r="E1273" s="319"/>
      <c r="F1273" s="71"/>
      <c r="G1273" s="318"/>
      <c r="H1273" s="71"/>
      <c r="I1273" s="71"/>
      <c r="J1273" s="222"/>
      <c r="L1273" s="148"/>
      <c r="M1273" s="149"/>
      <c r="O1273" s="204"/>
      <c r="Q1273" s="893"/>
      <c r="R1273" s="891"/>
    </row>
    <row r="1274" spans="1:18" ht="24.6" customHeight="1" outlineLevel="1">
      <c r="A1274" s="67"/>
      <c r="B1274" s="68" t="s">
        <v>595</v>
      </c>
      <c r="C1274" s="118">
        <v>6</v>
      </c>
      <c r="D1274" s="72" t="s">
        <v>2</v>
      </c>
      <c r="E1274" s="60"/>
      <c r="F1274" s="89"/>
      <c r="G1274" s="60"/>
      <c r="H1274" s="89"/>
      <c r="I1274" s="89"/>
      <c r="J1274" s="356"/>
      <c r="K1274" s="376"/>
      <c r="L1274" s="118" t="s">
        <v>3122</v>
      </c>
      <c r="M1274" s="118" t="s">
        <v>3122</v>
      </c>
      <c r="O1274" s="205" t="s">
        <v>2757</v>
      </c>
      <c r="Q1274" s="893"/>
      <c r="R1274" s="891"/>
    </row>
    <row r="1275" spans="1:18" ht="24.6" customHeight="1" outlineLevel="1">
      <c r="A1275" s="67"/>
      <c r="B1275" s="68" t="s">
        <v>596</v>
      </c>
      <c r="C1275" s="118">
        <v>81</v>
      </c>
      <c r="D1275" s="72" t="s">
        <v>2</v>
      </c>
      <c r="E1275" s="60"/>
      <c r="F1275" s="89"/>
      <c r="G1275" s="60"/>
      <c r="H1275" s="89"/>
      <c r="I1275" s="89"/>
      <c r="J1275" s="356"/>
      <c r="K1275" s="376"/>
      <c r="L1275" s="118" t="s">
        <v>3122</v>
      </c>
      <c r="M1275" s="118" t="s">
        <v>3122</v>
      </c>
      <c r="O1275" s="205" t="s">
        <v>2758</v>
      </c>
      <c r="Q1275" s="893"/>
      <c r="R1275" s="891"/>
    </row>
    <row r="1276" spans="1:18" ht="24.6" customHeight="1" outlineLevel="1">
      <c r="A1276" s="67"/>
      <c r="B1276" s="68" t="s">
        <v>597</v>
      </c>
      <c r="C1276" s="118">
        <v>6</v>
      </c>
      <c r="D1276" s="72" t="s">
        <v>2</v>
      </c>
      <c r="E1276" s="60"/>
      <c r="F1276" s="89"/>
      <c r="G1276" s="60"/>
      <c r="H1276" s="89"/>
      <c r="I1276" s="89"/>
      <c r="J1276" s="356"/>
      <c r="K1276" s="376"/>
      <c r="L1276" s="118" t="s">
        <v>3122</v>
      </c>
      <c r="M1276" s="118" t="s">
        <v>3122</v>
      </c>
      <c r="O1276" s="205" t="s">
        <v>2789</v>
      </c>
      <c r="Q1276" s="893"/>
      <c r="R1276" s="891"/>
    </row>
    <row r="1277" spans="1:18" ht="24.6" customHeight="1" outlineLevel="1">
      <c r="A1277" s="67"/>
      <c r="B1277" s="68" t="s">
        <v>616</v>
      </c>
      <c r="C1277" s="58"/>
      <c r="D1277" s="72"/>
      <c r="E1277" s="319"/>
      <c r="F1277" s="71"/>
      <c r="G1277" s="318"/>
      <c r="H1277" s="71"/>
      <c r="I1277" s="71"/>
      <c r="J1277" s="222"/>
      <c r="L1277" s="148"/>
      <c r="M1277" s="149"/>
      <c r="O1277" s="204"/>
      <c r="Q1277" s="893"/>
      <c r="R1277" s="891"/>
    </row>
    <row r="1278" spans="1:18" ht="24.6" customHeight="1" outlineLevel="1">
      <c r="A1278" s="67"/>
      <c r="B1278" s="68" t="s">
        <v>2509</v>
      </c>
      <c r="C1278" s="118">
        <v>6</v>
      </c>
      <c r="D1278" s="72" t="s">
        <v>2</v>
      </c>
      <c r="E1278" s="60"/>
      <c r="F1278" s="89"/>
      <c r="G1278" s="60"/>
      <c r="H1278" s="89"/>
      <c r="I1278" s="89"/>
      <c r="J1278" s="356"/>
      <c r="K1278" s="376"/>
      <c r="L1278" s="118" t="s">
        <v>3122</v>
      </c>
      <c r="M1278" s="118" t="s">
        <v>3122</v>
      </c>
      <c r="O1278" s="205" t="s">
        <v>2754</v>
      </c>
      <c r="Q1278" s="893"/>
      <c r="R1278" s="891"/>
    </row>
    <row r="1279" spans="1:18" ht="24.6" customHeight="1" outlineLevel="1">
      <c r="A1279" s="67"/>
      <c r="B1279" s="68" t="s">
        <v>599</v>
      </c>
      <c r="C1279" s="58"/>
      <c r="D1279" s="72"/>
      <c r="E1279" s="319"/>
      <c r="F1279" s="71"/>
      <c r="G1279" s="318"/>
      <c r="H1279" s="71"/>
      <c r="I1279" s="71"/>
      <c r="J1279" s="222"/>
      <c r="L1279" s="148"/>
      <c r="M1279" s="149"/>
      <c r="O1279" s="204"/>
      <c r="Q1279" s="893"/>
      <c r="R1279" s="891"/>
    </row>
    <row r="1280" spans="1:18" ht="24.6" customHeight="1" outlineLevel="1">
      <c r="A1280" s="67"/>
      <c r="B1280" s="68" t="s">
        <v>618</v>
      </c>
      <c r="C1280" s="118">
        <v>6</v>
      </c>
      <c r="D1280" s="72" t="s">
        <v>2</v>
      </c>
      <c r="E1280" s="60"/>
      <c r="F1280" s="89"/>
      <c r="G1280" s="60"/>
      <c r="H1280" s="89"/>
      <c r="I1280" s="89"/>
      <c r="J1280" s="356"/>
      <c r="K1280" s="376"/>
      <c r="L1280" s="118" t="s">
        <v>3122</v>
      </c>
      <c r="M1280" s="118" t="s">
        <v>3122</v>
      </c>
      <c r="O1280" s="205" t="s">
        <v>2760</v>
      </c>
      <c r="Q1280" s="893"/>
      <c r="R1280" s="891"/>
    </row>
    <row r="1281" spans="1:18" ht="24.6" customHeight="1" outlineLevel="1">
      <c r="A1281" s="67"/>
      <c r="B1281" s="68" t="s">
        <v>619</v>
      </c>
      <c r="C1281" s="118">
        <v>36</v>
      </c>
      <c r="D1281" s="72" t="s">
        <v>2</v>
      </c>
      <c r="E1281" s="60"/>
      <c r="F1281" s="89"/>
      <c r="G1281" s="60"/>
      <c r="H1281" s="89"/>
      <c r="I1281" s="89"/>
      <c r="J1281" s="356"/>
      <c r="K1281" s="376"/>
      <c r="L1281" s="118" t="s">
        <v>3122</v>
      </c>
      <c r="M1281" s="118" t="s">
        <v>3122</v>
      </c>
      <c r="O1281" s="205" t="s">
        <v>2761</v>
      </c>
      <c r="Q1281" s="893"/>
      <c r="R1281" s="891"/>
    </row>
    <row r="1282" spans="1:18" ht="24.6" customHeight="1" outlineLevel="1">
      <c r="A1282" s="67"/>
      <c r="B1282" s="68" t="s">
        <v>620</v>
      </c>
      <c r="C1282" s="58"/>
      <c r="D1282" s="72"/>
      <c r="E1282" s="319"/>
      <c r="F1282" s="71"/>
      <c r="G1282" s="318"/>
      <c r="H1282" s="71"/>
      <c r="I1282" s="71"/>
      <c r="J1282" s="222"/>
      <c r="L1282" s="148"/>
      <c r="M1282" s="149"/>
      <c r="O1282" s="204"/>
      <c r="Q1282" s="893"/>
      <c r="R1282" s="891"/>
    </row>
    <row r="1283" spans="1:18" ht="24.6" customHeight="1" outlineLevel="1">
      <c r="A1283" s="67"/>
      <c r="B1283" s="68" t="s">
        <v>621</v>
      </c>
      <c r="C1283" s="118">
        <v>6</v>
      </c>
      <c r="D1283" s="72" t="s">
        <v>2</v>
      </c>
      <c r="E1283" s="60"/>
      <c r="F1283" s="89"/>
      <c r="G1283" s="60"/>
      <c r="H1283" s="89"/>
      <c r="I1283" s="89"/>
      <c r="J1283" s="356"/>
      <c r="K1283" s="376"/>
      <c r="L1283" s="118" t="s">
        <v>3123</v>
      </c>
      <c r="M1283" s="118" t="s">
        <v>3123</v>
      </c>
      <c r="O1283" s="205" t="s">
        <v>2790</v>
      </c>
      <c r="Q1283" s="893"/>
      <c r="R1283" s="891"/>
    </row>
    <row r="1284" spans="1:18" ht="24.6" customHeight="1" outlineLevel="1">
      <c r="A1284" s="67"/>
      <c r="B1284" s="68" t="s">
        <v>622</v>
      </c>
      <c r="C1284" s="58"/>
      <c r="D1284" s="72"/>
      <c r="E1284" s="319"/>
      <c r="F1284" s="71"/>
      <c r="G1284" s="318"/>
      <c r="H1284" s="71"/>
      <c r="I1284" s="71"/>
      <c r="J1284" s="222"/>
      <c r="L1284" s="148"/>
      <c r="M1284" s="149"/>
      <c r="O1284" s="204"/>
      <c r="Q1284" s="893"/>
      <c r="R1284" s="891"/>
    </row>
    <row r="1285" spans="1:18" ht="24.6" customHeight="1" outlineLevel="1">
      <c r="A1285" s="67"/>
      <c r="B1285" s="68" t="s">
        <v>623</v>
      </c>
      <c r="C1285" s="58"/>
      <c r="D1285" s="72"/>
      <c r="E1285" s="319"/>
      <c r="F1285" s="71"/>
      <c r="G1285" s="318"/>
      <c r="H1285" s="71"/>
      <c r="I1285" s="71"/>
      <c r="J1285" s="222"/>
      <c r="L1285" s="148"/>
      <c r="M1285" s="149"/>
      <c r="O1285" s="204"/>
      <c r="Q1285" s="893"/>
      <c r="R1285" s="891"/>
    </row>
    <row r="1286" spans="1:18" ht="24.6" customHeight="1" outlineLevel="1">
      <c r="A1286" s="67"/>
      <c r="B1286" s="68" t="s">
        <v>624</v>
      </c>
      <c r="C1286" s="118">
        <v>4</v>
      </c>
      <c r="D1286" s="72" t="s">
        <v>2</v>
      </c>
      <c r="E1286" s="60"/>
      <c r="F1286" s="89"/>
      <c r="G1286" s="60"/>
      <c r="H1286" s="89"/>
      <c r="I1286" s="89"/>
      <c r="J1286" s="356"/>
      <c r="K1286" s="376"/>
      <c r="L1286" s="118" t="s">
        <v>3123</v>
      </c>
      <c r="M1286" s="118" t="s">
        <v>3123</v>
      </c>
      <c r="O1286" s="205" t="s">
        <v>2792</v>
      </c>
      <c r="Q1286" s="893"/>
      <c r="R1286" s="891"/>
    </row>
    <row r="1287" spans="1:18" ht="24.6" customHeight="1" outlineLevel="1">
      <c r="A1287" s="67"/>
      <c r="B1287" s="68" t="s">
        <v>594</v>
      </c>
      <c r="C1287" s="58"/>
      <c r="D1287" s="72"/>
      <c r="E1287" s="319"/>
      <c r="F1287" s="71"/>
      <c r="G1287" s="318"/>
      <c r="H1287" s="71"/>
      <c r="I1287" s="71"/>
      <c r="J1287" s="222"/>
      <c r="L1287" s="148"/>
      <c r="M1287" s="149"/>
      <c r="O1287" s="204"/>
      <c r="Q1287" s="893"/>
      <c r="R1287" s="891"/>
    </row>
    <row r="1288" spans="1:18" ht="24.6" customHeight="1" outlineLevel="1">
      <c r="A1288" s="67"/>
      <c r="B1288" s="68" t="s">
        <v>595</v>
      </c>
      <c r="C1288" s="118">
        <v>16</v>
      </c>
      <c r="D1288" s="72" t="s">
        <v>2</v>
      </c>
      <c r="E1288" s="60"/>
      <c r="F1288" s="89"/>
      <c r="G1288" s="60"/>
      <c r="H1288" s="89"/>
      <c r="I1288" s="89"/>
      <c r="J1288" s="356"/>
      <c r="K1288" s="376"/>
      <c r="L1288" s="118" t="s">
        <v>3123</v>
      </c>
      <c r="M1288" s="118" t="s">
        <v>3123</v>
      </c>
      <c r="O1288" s="205" t="s">
        <v>2757</v>
      </c>
      <c r="Q1288" s="893"/>
      <c r="R1288" s="891"/>
    </row>
    <row r="1289" spans="1:18" ht="24.6" customHeight="1" outlineLevel="1">
      <c r="A1289" s="67"/>
      <c r="B1289" s="68" t="s">
        <v>596</v>
      </c>
      <c r="C1289" s="118">
        <v>28</v>
      </c>
      <c r="D1289" s="72" t="s">
        <v>2</v>
      </c>
      <c r="E1289" s="60"/>
      <c r="F1289" s="89"/>
      <c r="G1289" s="60"/>
      <c r="H1289" s="89"/>
      <c r="I1289" s="89"/>
      <c r="J1289" s="356"/>
      <c r="K1289" s="376"/>
      <c r="L1289" s="118" t="s">
        <v>3123</v>
      </c>
      <c r="M1289" s="118" t="s">
        <v>3123</v>
      </c>
      <c r="O1289" s="205" t="s">
        <v>2758</v>
      </c>
      <c r="Q1289" s="893"/>
      <c r="R1289" s="891"/>
    </row>
    <row r="1290" spans="1:18" ht="24.6" customHeight="1" outlineLevel="1">
      <c r="A1290" s="67"/>
      <c r="B1290" s="68" t="s">
        <v>597</v>
      </c>
      <c r="C1290" s="118">
        <v>16</v>
      </c>
      <c r="D1290" s="72" t="s">
        <v>2</v>
      </c>
      <c r="E1290" s="60"/>
      <c r="F1290" s="89"/>
      <c r="G1290" s="60"/>
      <c r="H1290" s="89"/>
      <c r="I1290" s="89"/>
      <c r="J1290" s="356"/>
      <c r="K1290" s="376"/>
      <c r="L1290" s="118" t="s">
        <v>3123</v>
      </c>
      <c r="M1290" s="118" t="s">
        <v>3123</v>
      </c>
      <c r="O1290" s="205" t="s">
        <v>2789</v>
      </c>
      <c r="Q1290" s="893"/>
      <c r="R1290" s="891"/>
    </row>
    <row r="1291" spans="1:18" ht="24.6" customHeight="1" outlineLevel="1">
      <c r="A1291" s="67"/>
      <c r="B1291" s="68" t="s">
        <v>616</v>
      </c>
      <c r="C1291" s="58"/>
      <c r="D1291" s="72"/>
      <c r="E1291" s="319"/>
      <c r="F1291" s="71"/>
      <c r="G1291" s="318"/>
      <c r="H1291" s="71"/>
      <c r="I1291" s="71"/>
      <c r="J1291" s="222"/>
      <c r="L1291" s="148"/>
      <c r="M1291" s="149"/>
      <c r="O1291" s="204"/>
      <c r="Q1291" s="893"/>
      <c r="R1291" s="891"/>
    </row>
    <row r="1292" spans="1:18" ht="24.6" customHeight="1" outlineLevel="1">
      <c r="A1292" s="67"/>
      <c r="B1292" s="68" t="s">
        <v>2509</v>
      </c>
      <c r="C1292" s="118">
        <v>4</v>
      </c>
      <c r="D1292" s="72" t="s">
        <v>2</v>
      </c>
      <c r="E1292" s="60"/>
      <c r="F1292" s="89"/>
      <c r="G1292" s="60"/>
      <c r="H1292" s="89"/>
      <c r="I1292" s="89"/>
      <c r="J1292" s="356"/>
      <c r="K1292" s="376"/>
      <c r="L1292" s="118" t="s">
        <v>3123</v>
      </c>
      <c r="M1292" s="118" t="s">
        <v>3123</v>
      </c>
      <c r="O1292" s="205" t="s">
        <v>2754</v>
      </c>
      <c r="Q1292" s="893"/>
      <c r="R1292" s="891"/>
    </row>
    <row r="1293" spans="1:18" ht="24.6" customHeight="1" outlineLevel="1">
      <c r="A1293" s="67"/>
      <c r="B1293" s="68" t="s">
        <v>599</v>
      </c>
      <c r="C1293" s="58"/>
      <c r="D1293" s="72"/>
      <c r="E1293" s="319"/>
      <c r="F1293" s="71"/>
      <c r="G1293" s="318"/>
      <c r="H1293" s="71"/>
      <c r="I1293" s="71"/>
      <c r="J1293" s="222"/>
      <c r="L1293" s="148"/>
      <c r="M1293" s="149"/>
      <c r="O1293" s="204"/>
      <c r="Q1293" s="893"/>
      <c r="R1293" s="891"/>
    </row>
    <row r="1294" spans="1:18" ht="24.6" customHeight="1" outlineLevel="1">
      <c r="A1294" s="67"/>
      <c r="B1294" s="68" t="s">
        <v>618</v>
      </c>
      <c r="C1294" s="118">
        <v>4</v>
      </c>
      <c r="D1294" s="72" t="s">
        <v>2</v>
      </c>
      <c r="E1294" s="60"/>
      <c r="F1294" s="89"/>
      <c r="G1294" s="60"/>
      <c r="H1294" s="89"/>
      <c r="I1294" s="89"/>
      <c r="J1294" s="356"/>
      <c r="K1294" s="376"/>
      <c r="L1294" s="118" t="s">
        <v>3123</v>
      </c>
      <c r="M1294" s="118" t="s">
        <v>3123</v>
      </c>
      <c r="O1294" s="205" t="s">
        <v>2760</v>
      </c>
      <c r="Q1294" s="893"/>
      <c r="R1294" s="891"/>
    </row>
    <row r="1295" spans="1:18" ht="24.6" customHeight="1" outlineLevel="1">
      <c r="A1295" s="67"/>
      <c r="B1295" s="68" t="s">
        <v>619</v>
      </c>
      <c r="C1295" s="118">
        <v>24</v>
      </c>
      <c r="D1295" s="72" t="s">
        <v>2</v>
      </c>
      <c r="E1295" s="60"/>
      <c r="F1295" s="89"/>
      <c r="G1295" s="60"/>
      <c r="H1295" s="89"/>
      <c r="I1295" s="89"/>
      <c r="J1295" s="356"/>
      <c r="K1295" s="376"/>
      <c r="L1295" s="118" t="s">
        <v>3123</v>
      </c>
      <c r="M1295" s="118" t="s">
        <v>3123</v>
      </c>
      <c r="O1295" s="205" t="s">
        <v>2761</v>
      </c>
      <c r="Q1295" s="893"/>
      <c r="R1295" s="891"/>
    </row>
    <row r="1296" spans="1:18" ht="24.6" customHeight="1" outlineLevel="1">
      <c r="A1296" s="67"/>
      <c r="B1296" s="68" t="s">
        <v>620</v>
      </c>
      <c r="C1296" s="58"/>
      <c r="D1296" s="72"/>
      <c r="E1296" s="319"/>
      <c r="F1296" s="71"/>
      <c r="G1296" s="318"/>
      <c r="H1296" s="71"/>
      <c r="I1296" s="71"/>
      <c r="J1296" s="222"/>
      <c r="L1296" s="148"/>
      <c r="M1296" s="149"/>
      <c r="O1296" s="204"/>
      <c r="Q1296" s="893"/>
      <c r="R1296" s="891"/>
    </row>
    <row r="1297" spans="1:81" ht="24.6" customHeight="1" outlineLevel="1">
      <c r="A1297" s="67"/>
      <c r="B1297" s="68" t="s">
        <v>621</v>
      </c>
      <c r="C1297" s="118">
        <v>4</v>
      </c>
      <c r="D1297" s="72" t="s">
        <v>2</v>
      </c>
      <c r="E1297" s="60"/>
      <c r="F1297" s="89"/>
      <c r="G1297" s="60"/>
      <c r="H1297" s="89"/>
      <c r="I1297" s="89"/>
      <c r="J1297" s="356"/>
      <c r="K1297" s="376"/>
      <c r="L1297" s="118" t="s">
        <v>3123</v>
      </c>
      <c r="M1297" s="118" t="s">
        <v>3123</v>
      </c>
      <c r="O1297" s="205" t="s">
        <v>2790</v>
      </c>
      <c r="Q1297" s="893"/>
      <c r="R1297" s="891"/>
    </row>
    <row r="1298" spans="1:81" ht="24.6" customHeight="1" outlineLevel="1">
      <c r="A1298" s="67"/>
      <c r="B1298" s="68" t="s">
        <v>622</v>
      </c>
      <c r="C1298" s="58"/>
      <c r="D1298" s="72"/>
      <c r="E1298" s="319"/>
      <c r="F1298" s="71"/>
      <c r="G1298" s="318"/>
      <c r="H1298" s="71"/>
      <c r="I1298" s="71"/>
      <c r="J1298" s="222"/>
      <c r="L1298" s="148"/>
      <c r="M1298" s="149"/>
      <c r="O1298" s="204"/>
      <c r="Q1298" s="893"/>
      <c r="R1298" s="891"/>
    </row>
    <row r="1299" spans="1:81" ht="24.6" customHeight="1" outlineLevel="1">
      <c r="A1299" s="67"/>
      <c r="B1299" s="68" t="s">
        <v>221</v>
      </c>
      <c r="C1299" s="118">
        <v>1</v>
      </c>
      <c r="D1299" s="72" t="s">
        <v>1627</v>
      </c>
      <c r="E1299" s="60"/>
      <c r="F1299" s="89"/>
      <c r="G1299" s="60"/>
      <c r="H1299" s="89"/>
      <c r="I1299" s="89"/>
      <c r="J1299" s="356"/>
      <c r="K1299" s="376"/>
      <c r="L1299" s="118" t="s">
        <v>3123</v>
      </c>
      <c r="M1299" s="118" t="s">
        <v>3123</v>
      </c>
      <c r="O1299" s="205" t="s">
        <v>2793</v>
      </c>
      <c r="Q1299" s="893"/>
      <c r="R1299" s="891"/>
    </row>
    <row r="1300" spans="1:81" ht="24.6" customHeight="1" outlineLevel="1">
      <c r="A1300" s="67"/>
      <c r="B1300" s="68" t="s">
        <v>606</v>
      </c>
      <c r="C1300" s="118">
        <v>1</v>
      </c>
      <c r="D1300" s="72" t="s">
        <v>1627</v>
      </c>
      <c r="E1300" s="60"/>
      <c r="F1300" s="89"/>
      <c r="G1300" s="60"/>
      <c r="H1300" s="89"/>
      <c r="I1300" s="89"/>
      <c r="J1300" s="356"/>
      <c r="K1300" s="376"/>
      <c r="L1300" s="118" t="s">
        <v>3123</v>
      </c>
      <c r="M1300" s="118" t="s">
        <v>3123</v>
      </c>
      <c r="O1300" s="205" t="s">
        <v>2794</v>
      </c>
      <c r="Q1300" s="893"/>
      <c r="R1300" s="891"/>
    </row>
    <row r="1301" spans="1:81" ht="24.6" customHeight="1" outlineLevel="1">
      <c r="A1301" s="67"/>
      <c r="B1301" s="68" t="s">
        <v>627</v>
      </c>
      <c r="C1301" s="118">
        <v>1</v>
      </c>
      <c r="D1301" s="72" t="s">
        <v>1627</v>
      </c>
      <c r="E1301" s="60"/>
      <c r="F1301" s="89"/>
      <c r="G1301" s="60"/>
      <c r="H1301" s="89"/>
      <c r="I1301" s="89"/>
      <c r="J1301" s="356"/>
      <c r="K1301" s="376"/>
      <c r="L1301" s="118" t="s">
        <v>3123</v>
      </c>
      <c r="M1301" s="118" t="s">
        <v>3123</v>
      </c>
      <c r="O1301" s="205" t="s">
        <v>2795</v>
      </c>
      <c r="Q1301" s="893"/>
      <c r="R1301" s="891"/>
    </row>
    <row r="1302" spans="1:81" ht="24.6" customHeight="1" outlineLevel="1">
      <c r="A1302" s="67"/>
      <c r="B1302" s="68" t="s">
        <v>628</v>
      </c>
      <c r="C1302" s="118">
        <v>1</v>
      </c>
      <c r="D1302" s="72" t="s">
        <v>1627</v>
      </c>
      <c r="E1302" s="60"/>
      <c r="F1302" s="89"/>
      <c r="G1302" s="60"/>
      <c r="H1302" s="89"/>
      <c r="I1302" s="89"/>
      <c r="J1302" s="356"/>
      <c r="K1302" s="376"/>
      <c r="L1302" s="118" t="s">
        <v>3123</v>
      </c>
      <c r="M1302" s="118" t="s">
        <v>3123</v>
      </c>
      <c r="O1302" s="205" t="s">
        <v>2796</v>
      </c>
      <c r="Q1302" s="893"/>
      <c r="R1302" s="891"/>
    </row>
    <row r="1303" spans="1:81" ht="24.6" customHeight="1" outlineLevel="1">
      <c r="A1303" s="67"/>
      <c r="B1303" s="68" t="s">
        <v>629</v>
      </c>
      <c r="C1303" s="118">
        <v>1</v>
      </c>
      <c r="D1303" s="72" t="s">
        <v>1627</v>
      </c>
      <c r="E1303" s="60"/>
      <c r="F1303" s="89"/>
      <c r="G1303" s="60"/>
      <c r="H1303" s="89"/>
      <c r="I1303" s="89"/>
      <c r="J1303" s="356"/>
      <c r="K1303" s="376"/>
      <c r="L1303" s="118" t="s">
        <v>3123</v>
      </c>
      <c r="M1303" s="118" t="s">
        <v>3123</v>
      </c>
      <c r="O1303" s="205" t="s">
        <v>2797</v>
      </c>
      <c r="Q1303" s="893"/>
      <c r="R1303" s="891"/>
    </row>
    <row r="1304" spans="1:81" ht="24.6" customHeight="1" outlineLevel="1">
      <c r="A1304" s="1177"/>
      <c r="B1304" s="609" t="s">
        <v>3570</v>
      </c>
      <c r="C1304" s="1192"/>
      <c r="D1304" s="1179"/>
      <c r="E1304" s="1183"/>
      <c r="F1304" s="1186"/>
      <c r="G1304" s="1183"/>
      <c r="H1304" s="1186"/>
      <c r="I1304" s="1184"/>
      <c r="J1304" s="1185"/>
      <c r="L1304" s="343"/>
      <c r="M1304" s="343"/>
      <c r="O1304" s="225"/>
      <c r="Q1304" s="893"/>
      <c r="R1304" s="891"/>
    </row>
    <row r="1305" spans="1:81" ht="24.6" customHeight="1" outlineLevel="1">
      <c r="A1305" s="227">
        <v>14.3</v>
      </c>
      <c r="B1305" s="228" t="s">
        <v>612</v>
      </c>
      <c r="C1305" s="127"/>
      <c r="D1305" s="236"/>
      <c r="E1305" s="323"/>
      <c r="F1305" s="127"/>
      <c r="G1305" s="323"/>
      <c r="H1305" s="127"/>
      <c r="I1305" s="127"/>
      <c r="J1305" s="218"/>
      <c r="L1305" s="147"/>
      <c r="M1305" s="147"/>
      <c r="O1305" s="221"/>
      <c r="Q1305" s="893"/>
      <c r="R1305" s="891"/>
    </row>
    <row r="1306" spans="1:81" ht="24.6" customHeight="1" outlineLevel="1">
      <c r="A1306" s="67"/>
      <c r="B1306" s="69" t="s">
        <v>85</v>
      </c>
      <c r="C1306" s="70"/>
      <c r="D1306" s="72"/>
      <c r="E1306" s="318"/>
      <c r="F1306" s="71"/>
      <c r="G1306" s="318"/>
      <c r="H1306" s="71"/>
      <c r="I1306" s="71"/>
      <c r="J1306" s="222"/>
      <c r="L1306" s="148"/>
      <c r="M1306" s="149"/>
      <c r="O1306" s="204"/>
      <c r="Q1306" s="893"/>
      <c r="R1306" s="891"/>
    </row>
    <row r="1307" spans="1:81" ht="24.6" customHeight="1" outlineLevel="1">
      <c r="A1307" s="67"/>
      <c r="B1307" s="68" t="s">
        <v>607</v>
      </c>
      <c r="C1307" s="118">
        <v>915</v>
      </c>
      <c r="D1307" s="72" t="s">
        <v>14</v>
      </c>
      <c r="E1307" s="60"/>
      <c r="F1307" s="89"/>
      <c r="G1307" s="60"/>
      <c r="H1307" s="89"/>
      <c r="I1307" s="89"/>
      <c r="J1307" s="356"/>
      <c r="K1307" s="376"/>
      <c r="L1307" s="118" t="s">
        <v>3123</v>
      </c>
      <c r="M1307" s="118" t="s">
        <v>3123</v>
      </c>
      <c r="O1307" s="204" t="s">
        <v>2767</v>
      </c>
      <c r="Q1307" s="893"/>
      <c r="R1307" s="891"/>
    </row>
    <row r="1308" spans="1:81" ht="24.6" customHeight="1" outlineLevel="1">
      <c r="A1308" s="67"/>
      <c r="B1308" s="68" t="s">
        <v>223</v>
      </c>
      <c r="C1308" s="118">
        <v>1</v>
      </c>
      <c r="D1308" s="72" t="s">
        <v>1627</v>
      </c>
      <c r="E1308" s="60"/>
      <c r="F1308" s="89"/>
      <c r="G1308" s="60"/>
      <c r="H1308" s="89"/>
      <c r="I1308" s="89"/>
      <c r="J1308" s="356"/>
      <c r="K1308" s="376"/>
      <c r="L1308" s="118" t="s">
        <v>3123</v>
      </c>
      <c r="M1308" s="118" t="s">
        <v>3123</v>
      </c>
      <c r="O1308" s="205" t="s">
        <v>2798</v>
      </c>
      <c r="Q1308" s="893"/>
      <c r="R1308" s="891"/>
    </row>
    <row r="1309" spans="1:81" ht="24.6" customHeight="1" outlineLevel="1">
      <c r="A1309" s="67"/>
      <c r="B1309" s="68" t="s">
        <v>1707</v>
      </c>
      <c r="C1309" s="118">
        <v>1</v>
      </c>
      <c r="D1309" s="72" t="s">
        <v>1627</v>
      </c>
      <c r="E1309" s="319"/>
      <c r="F1309" s="89"/>
      <c r="G1309" s="319"/>
      <c r="H1309" s="89"/>
      <c r="I1309" s="66"/>
      <c r="J1309" s="222"/>
      <c r="L1309" s="90" t="s">
        <v>3081</v>
      </c>
      <c r="M1309" s="90" t="s">
        <v>3082</v>
      </c>
      <c r="O1309" s="205"/>
      <c r="Q1309" s="893"/>
      <c r="R1309" s="891"/>
    </row>
    <row r="1310" spans="1:81" ht="24.6" customHeight="1" outlineLevel="1">
      <c r="A1310" s="67"/>
      <c r="B1310" s="68" t="s">
        <v>79</v>
      </c>
      <c r="C1310" s="58"/>
      <c r="D1310" s="72"/>
      <c r="E1310" s="319"/>
      <c r="F1310" s="66"/>
      <c r="G1310" s="319"/>
      <c r="H1310" s="66"/>
      <c r="I1310" s="66"/>
      <c r="J1310" s="222"/>
      <c r="K1310" s="357"/>
      <c r="L1310" s="90"/>
      <c r="M1310" s="213"/>
      <c r="N1310" s="357"/>
      <c r="O1310" s="205"/>
      <c r="P1310" s="357"/>
      <c r="Q1310" s="893"/>
      <c r="R1310" s="891"/>
      <c r="S1310" s="357"/>
      <c r="T1310" s="357"/>
      <c r="U1310" s="357"/>
      <c r="V1310" s="357"/>
      <c r="W1310" s="357"/>
      <c r="X1310" s="357"/>
      <c r="Y1310" s="357"/>
      <c r="Z1310" s="357"/>
      <c r="AA1310" s="357"/>
      <c r="AB1310" s="357"/>
      <c r="AC1310" s="357"/>
      <c r="AD1310" s="357"/>
      <c r="AE1310" s="357"/>
      <c r="AF1310" s="357"/>
      <c r="AG1310" s="357"/>
      <c r="AH1310" s="357"/>
      <c r="AI1310" s="357"/>
      <c r="AJ1310" s="357"/>
      <c r="AK1310" s="357"/>
      <c r="AL1310" s="357"/>
      <c r="AM1310" s="357"/>
      <c r="AN1310" s="357"/>
      <c r="AO1310" s="357"/>
      <c r="AP1310" s="357"/>
      <c r="AQ1310" s="357"/>
      <c r="AR1310" s="357"/>
      <c r="AS1310" s="357"/>
      <c r="AT1310" s="357"/>
      <c r="AU1310" s="357"/>
      <c r="AV1310" s="357"/>
      <c r="AW1310" s="357"/>
      <c r="AX1310" s="357"/>
      <c r="AY1310" s="357"/>
      <c r="AZ1310" s="357"/>
      <c r="BA1310" s="357"/>
      <c r="BB1310" s="357"/>
      <c r="BC1310" s="357"/>
      <c r="BD1310" s="357"/>
      <c r="BE1310" s="357"/>
      <c r="BF1310" s="357"/>
      <c r="BG1310" s="357"/>
      <c r="BH1310" s="357"/>
      <c r="BI1310" s="357"/>
      <c r="BJ1310" s="357"/>
      <c r="BK1310" s="357"/>
      <c r="BL1310" s="357"/>
      <c r="BM1310" s="357"/>
      <c r="BN1310" s="357"/>
      <c r="BO1310" s="357"/>
      <c r="BP1310" s="357"/>
      <c r="BQ1310" s="357"/>
      <c r="BR1310" s="357"/>
      <c r="BS1310" s="357"/>
      <c r="BT1310" s="357"/>
      <c r="BU1310" s="357"/>
      <c r="BV1310" s="357"/>
      <c r="BW1310" s="357"/>
      <c r="BX1310" s="357"/>
      <c r="BY1310" s="357"/>
      <c r="BZ1310" s="357"/>
      <c r="CA1310" s="357"/>
      <c r="CB1310" s="357"/>
      <c r="CC1310" s="357"/>
    </row>
    <row r="1311" spans="1:81" ht="24.6" customHeight="1" outlineLevel="1">
      <c r="A1311" s="67"/>
      <c r="B1311" s="73" t="s">
        <v>366</v>
      </c>
      <c r="C1311" s="118">
        <v>90</v>
      </c>
      <c r="D1311" s="72" t="s">
        <v>14</v>
      </c>
      <c r="E1311" s="60"/>
      <c r="F1311" s="89"/>
      <c r="G1311" s="60"/>
      <c r="H1311" s="89"/>
      <c r="I1311" s="89"/>
      <c r="J1311" s="356"/>
      <c r="K1311" s="376"/>
      <c r="L1311" s="118" t="s">
        <v>3123</v>
      </c>
      <c r="M1311" s="118" t="e">
        <f>VLOOKUP($O1311,#REF!,7,FALSE)</f>
        <v>#REF!</v>
      </c>
      <c r="N1311" s="357"/>
      <c r="O1311" s="205" t="s">
        <v>2649</v>
      </c>
      <c r="P1311" s="357"/>
      <c r="Q1311" s="893"/>
      <c r="R1311" s="891"/>
      <c r="S1311" s="357"/>
      <c r="T1311" s="357"/>
      <c r="U1311" s="357"/>
      <c r="V1311" s="357"/>
      <c r="W1311" s="357"/>
      <c r="X1311" s="357"/>
      <c r="Y1311" s="357"/>
      <c r="Z1311" s="357"/>
      <c r="AA1311" s="357"/>
      <c r="AB1311" s="357"/>
      <c r="AC1311" s="357"/>
      <c r="AD1311" s="357"/>
      <c r="AE1311" s="357"/>
      <c r="AF1311" s="357"/>
      <c r="AG1311" s="357"/>
      <c r="AH1311" s="357"/>
      <c r="AI1311" s="357"/>
      <c r="AJ1311" s="357"/>
      <c r="AK1311" s="357"/>
      <c r="AL1311" s="357"/>
      <c r="AM1311" s="357"/>
      <c r="AN1311" s="357"/>
      <c r="AO1311" s="357"/>
      <c r="AP1311" s="357"/>
      <c r="AQ1311" s="357"/>
      <c r="AR1311" s="357"/>
      <c r="AS1311" s="357"/>
      <c r="AT1311" s="357"/>
      <c r="AU1311" s="357"/>
      <c r="AV1311" s="357"/>
      <c r="AW1311" s="357"/>
      <c r="AX1311" s="357"/>
      <c r="AY1311" s="357"/>
      <c r="AZ1311" s="357"/>
      <c r="BA1311" s="357"/>
      <c r="BB1311" s="357"/>
      <c r="BC1311" s="357"/>
      <c r="BD1311" s="357"/>
      <c r="BE1311" s="357"/>
      <c r="BF1311" s="357"/>
      <c r="BG1311" s="357"/>
      <c r="BH1311" s="357"/>
      <c r="BI1311" s="357"/>
      <c r="BJ1311" s="357"/>
      <c r="BK1311" s="357"/>
      <c r="BL1311" s="357"/>
      <c r="BM1311" s="357"/>
      <c r="BN1311" s="357"/>
      <c r="BO1311" s="357"/>
      <c r="BP1311" s="357"/>
      <c r="BQ1311" s="357"/>
      <c r="BR1311" s="357"/>
      <c r="BS1311" s="357"/>
      <c r="BT1311" s="357"/>
      <c r="BU1311" s="357"/>
      <c r="BV1311" s="357"/>
      <c r="BW1311" s="357"/>
      <c r="BX1311" s="357"/>
      <c r="BY1311" s="357"/>
      <c r="BZ1311" s="357"/>
      <c r="CA1311" s="357"/>
      <c r="CB1311" s="357"/>
      <c r="CC1311" s="357"/>
    </row>
    <row r="1312" spans="1:81" ht="24.6" customHeight="1" outlineLevel="1">
      <c r="A1312" s="67"/>
      <c r="B1312" s="69" t="s">
        <v>608</v>
      </c>
      <c r="C1312" s="89">
        <v>85</v>
      </c>
      <c r="D1312" s="72" t="s">
        <v>14</v>
      </c>
      <c r="E1312" s="60"/>
      <c r="F1312" s="89"/>
      <c r="G1312" s="60"/>
      <c r="H1312" s="89"/>
      <c r="I1312" s="89"/>
      <c r="J1312" s="356"/>
      <c r="K1312" s="376"/>
      <c r="L1312" s="118" t="s">
        <v>3022</v>
      </c>
      <c r="M1312" s="118" t="s">
        <v>3022</v>
      </c>
      <c r="O1312" s="205" t="s">
        <v>2799</v>
      </c>
      <c r="Q1312" s="893"/>
      <c r="R1312" s="891"/>
    </row>
    <row r="1313" spans="1:81" ht="24.6" customHeight="1" outlineLevel="1">
      <c r="A1313" s="67"/>
      <c r="B1313" s="69" t="s">
        <v>634</v>
      </c>
      <c r="C1313" s="89">
        <v>98</v>
      </c>
      <c r="D1313" s="72" t="s">
        <v>14</v>
      </c>
      <c r="E1313" s="60"/>
      <c r="F1313" s="89"/>
      <c r="G1313" s="60"/>
      <c r="H1313" s="89"/>
      <c r="I1313" s="89"/>
      <c r="J1313" s="356"/>
      <c r="K1313" s="376"/>
      <c r="L1313" s="118" t="s">
        <v>3123</v>
      </c>
      <c r="M1313" s="118" t="e">
        <f>VLOOKUP($O1313,#REF!,7,FALSE)</f>
        <v>#REF!</v>
      </c>
      <c r="O1313" s="205" t="s">
        <v>2800</v>
      </c>
      <c r="Q1313" s="893"/>
      <c r="R1313" s="891"/>
    </row>
    <row r="1314" spans="1:81" ht="24.6" customHeight="1" outlineLevel="1">
      <c r="A1314" s="67"/>
      <c r="B1314" s="69" t="s">
        <v>86</v>
      </c>
      <c r="C1314" s="89">
        <v>535</v>
      </c>
      <c r="D1314" s="72" t="s">
        <v>14</v>
      </c>
      <c r="E1314" s="60"/>
      <c r="F1314" s="89"/>
      <c r="G1314" s="60"/>
      <c r="H1314" s="89"/>
      <c r="I1314" s="89"/>
      <c r="J1314" s="356"/>
      <c r="K1314" s="376"/>
      <c r="L1314" s="118" t="s">
        <v>3123</v>
      </c>
      <c r="M1314" s="118" t="e">
        <f>VLOOKUP($O1314,#REF!,7,FALSE)</f>
        <v>#REF!</v>
      </c>
      <c r="O1314" s="205" t="s">
        <v>2801</v>
      </c>
      <c r="Q1314" s="893"/>
      <c r="R1314" s="891"/>
    </row>
    <row r="1315" spans="1:81" ht="24.6" customHeight="1" outlineLevel="1">
      <c r="A1315" s="67"/>
      <c r="B1315" s="68" t="s">
        <v>1709</v>
      </c>
      <c r="C1315" s="118">
        <v>1</v>
      </c>
      <c r="D1315" s="72" t="s">
        <v>1627</v>
      </c>
      <c r="E1315" s="319"/>
      <c r="F1315" s="89"/>
      <c r="G1315" s="319"/>
      <c r="H1315" s="89"/>
      <c r="I1315" s="66"/>
      <c r="J1315" s="222"/>
      <c r="L1315" s="90" t="s">
        <v>3081</v>
      </c>
      <c r="M1315" s="90" t="s">
        <v>3082</v>
      </c>
      <c r="O1315" s="205"/>
      <c r="Q1315" s="893"/>
      <c r="R1315" s="891"/>
    </row>
    <row r="1316" spans="1:81" ht="24.6" customHeight="1" outlineLevel="1">
      <c r="A1316" s="1177"/>
      <c r="B1316" s="609" t="s">
        <v>3575</v>
      </c>
      <c r="C1316" s="1192"/>
      <c r="D1316" s="1179"/>
      <c r="E1316" s="1183"/>
      <c r="F1316" s="1186"/>
      <c r="G1316" s="1183"/>
      <c r="H1316" s="1186"/>
      <c r="I1316" s="1184"/>
      <c r="J1316" s="1185"/>
      <c r="L1316" s="343"/>
      <c r="M1316" s="343"/>
      <c r="O1316" s="225"/>
      <c r="Q1316" s="893"/>
      <c r="R1316" s="891"/>
    </row>
    <row r="1317" spans="1:81" ht="24.6" customHeight="1" outlineLevel="1">
      <c r="A1317" s="227">
        <v>14.4</v>
      </c>
      <c r="B1317" s="234" t="s">
        <v>631</v>
      </c>
      <c r="C1317" s="126"/>
      <c r="D1317" s="236"/>
      <c r="E1317" s="317"/>
      <c r="F1317" s="125"/>
      <c r="G1317" s="317"/>
      <c r="H1317" s="125"/>
      <c r="I1317" s="125"/>
      <c r="J1317" s="218"/>
      <c r="L1317" s="124"/>
      <c r="M1317" s="226"/>
      <c r="O1317" s="206"/>
      <c r="Q1317" s="893"/>
      <c r="R1317" s="891"/>
    </row>
    <row r="1318" spans="1:81" ht="24.6" customHeight="1" outlineLevel="1">
      <c r="A1318" s="67"/>
      <c r="B1318" s="68" t="s">
        <v>459</v>
      </c>
      <c r="C1318" s="118">
        <v>1</v>
      </c>
      <c r="D1318" s="72" t="s">
        <v>2</v>
      </c>
      <c r="E1318" s="60"/>
      <c r="F1318" s="89"/>
      <c r="G1318" s="60"/>
      <c r="H1318" s="89"/>
      <c r="I1318" s="89"/>
      <c r="J1318" s="356"/>
      <c r="K1318" s="376"/>
      <c r="L1318" s="118" t="s">
        <v>3123</v>
      </c>
      <c r="M1318" s="118" t="e">
        <f>VLOOKUP($O1318,#REF!,7,FALSE)</f>
        <v>#REF!</v>
      </c>
      <c r="N1318" s="357"/>
      <c r="O1318" s="205" t="s">
        <v>2802</v>
      </c>
      <c r="P1318" s="357"/>
      <c r="Q1318" s="893"/>
      <c r="R1318" s="891"/>
      <c r="S1318" s="357"/>
      <c r="T1318" s="357"/>
      <c r="U1318" s="357"/>
      <c r="V1318" s="357"/>
      <c r="W1318" s="357"/>
      <c r="X1318" s="357"/>
      <c r="Y1318" s="357"/>
      <c r="Z1318" s="357"/>
      <c r="AA1318" s="357"/>
      <c r="AB1318" s="357"/>
      <c r="AC1318" s="357"/>
      <c r="AD1318" s="357"/>
      <c r="AE1318" s="357"/>
      <c r="AF1318" s="357"/>
      <c r="AG1318" s="357"/>
      <c r="AH1318" s="357"/>
      <c r="AI1318" s="357"/>
      <c r="AJ1318" s="357"/>
      <c r="AK1318" s="357"/>
      <c r="AL1318" s="357"/>
      <c r="AM1318" s="357"/>
      <c r="AN1318" s="357"/>
      <c r="AO1318" s="357"/>
      <c r="AP1318" s="357"/>
      <c r="AQ1318" s="357"/>
      <c r="AR1318" s="357"/>
      <c r="AS1318" s="357"/>
      <c r="AT1318" s="357"/>
      <c r="AU1318" s="357"/>
      <c r="AV1318" s="357"/>
      <c r="AW1318" s="357"/>
      <c r="AX1318" s="357"/>
      <c r="AY1318" s="357"/>
      <c r="AZ1318" s="357"/>
      <c r="BA1318" s="357"/>
      <c r="BB1318" s="357"/>
      <c r="BC1318" s="357"/>
      <c r="BD1318" s="357"/>
      <c r="BE1318" s="357"/>
      <c r="BF1318" s="357"/>
      <c r="BG1318" s="357"/>
      <c r="BH1318" s="357"/>
      <c r="BI1318" s="357"/>
      <c r="BJ1318" s="357"/>
      <c r="BK1318" s="357"/>
      <c r="BL1318" s="357"/>
      <c r="BM1318" s="357"/>
      <c r="BN1318" s="357"/>
      <c r="BO1318" s="357"/>
      <c r="BP1318" s="357"/>
      <c r="BQ1318" s="357"/>
      <c r="BR1318" s="357"/>
      <c r="BS1318" s="357"/>
      <c r="BT1318" s="357"/>
      <c r="BU1318" s="357"/>
      <c r="BV1318" s="357"/>
      <c r="BW1318" s="357"/>
      <c r="BX1318" s="357"/>
      <c r="BY1318" s="357"/>
      <c r="BZ1318" s="357"/>
      <c r="CA1318" s="357"/>
      <c r="CB1318" s="357"/>
      <c r="CC1318" s="357"/>
    </row>
    <row r="1319" spans="1:81" ht="24.6" customHeight="1" outlineLevel="1">
      <c r="A1319" s="67"/>
      <c r="B1319" s="68" t="s">
        <v>460</v>
      </c>
      <c r="C1319" s="118">
        <v>14</v>
      </c>
      <c r="D1319" s="72" t="s">
        <v>2</v>
      </c>
      <c r="E1319" s="60"/>
      <c r="F1319" s="89"/>
      <c r="G1319" s="60"/>
      <c r="H1319" s="89"/>
      <c r="I1319" s="89"/>
      <c r="J1319" s="356"/>
      <c r="K1319" s="376"/>
      <c r="L1319" s="118" t="s">
        <v>3123</v>
      </c>
      <c r="M1319" s="118" t="e">
        <f>VLOOKUP($O1319,#REF!,7,FALSE)</f>
        <v>#REF!</v>
      </c>
      <c r="N1319" s="357"/>
      <c r="O1319" s="205" t="s">
        <v>2803</v>
      </c>
      <c r="P1319" s="357"/>
      <c r="Q1319" s="893"/>
      <c r="R1319" s="891"/>
      <c r="S1319" s="357"/>
      <c r="T1319" s="357"/>
      <c r="U1319" s="357"/>
      <c r="V1319" s="357"/>
      <c r="W1319" s="357"/>
      <c r="X1319" s="357"/>
      <c r="Y1319" s="357"/>
      <c r="Z1319" s="357"/>
      <c r="AA1319" s="357"/>
      <c r="AB1319" s="357"/>
      <c r="AC1319" s="357"/>
      <c r="AD1319" s="357"/>
      <c r="AE1319" s="357"/>
      <c r="AF1319" s="357"/>
      <c r="AG1319" s="357"/>
      <c r="AH1319" s="357"/>
      <c r="AI1319" s="357"/>
      <c r="AJ1319" s="357"/>
      <c r="AK1319" s="357"/>
      <c r="AL1319" s="357"/>
      <c r="AM1319" s="357"/>
      <c r="AN1319" s="357"/>
      <c r="AO1319" s="357"/>
      <c r="AP1319" s="357"/>
      <c r="AQ1319" s="357"/>
      <c r="AR1319" s="357"/>
      <c r="AS1319" s="357"/>
      <c r="AT1319" s="357"/>
      <c r="AU1319" s="357"/>
      <c r="AV1319" s="357"/>
      <c r="AW1319" s="357"/>
      <c r="AX1319" s="357"/>
      <c r="AY1319" s="357"/>
      <c r="AZ1319" s="357"/>
      <c r="BA1319" s="357"/>
      <c r="BB1319" s="357"/>
      <c r="BC1319" s="357"/>
      <c r="BD1319" s="357"/>
      <c r="BE1319" s="357"/>
      <c r="BF1319" s="357"/>
      <c r="BG1319" s="357"/>
      <c r="BH1319" s="357"/>
      <c r="BI1319" s="357"/>
      <c r="BJ1319" s="357"/>
      <c r="BK1319" s="357"/>
      <c r="BL1319" s="357"/>
      <c r="BM1319" s="357"/>
      <c r="BN1319" s="357"/>
      <c r="BO1319" s="357"/>
      <c r="BP1319" s="357"/>
      <c r="BQ1319" s="357"/>
      <c r="BR1319" s="357"/>
      <c r="BS1319" s="357"/>
      <c r="BT1319" s="357"/>
      <c r="BU1319" s="357"/>
      <c r="BV1319" s="357"/>
      <c r="BW1319" s="357"/>
      <c r="BX1319" s="357"/>
      <c r="BY1319" s="357"/>
      <c r="BZ1319" s="357"/>
      <c r="CA1319" s="357"/>
      <c r="CB1319" s="357"/>
      <c r="CC1319" s="357"/>
    </row>
    <row r="1320" spans="1:81" ht="24.6" customHeight="1" outlineLevel="1">
      <c r="A1320" s="67"/>
      <c r="B1320" s="68" t="s">
        <v>633</v>
      </c>
      <c r="C1320" s="118">
        <v>1</v>
      </c>
      <c r="D1320" s="72" t="s">
        <v>2</v>
      </c>
      <c r="E1320" s="60"/>
      <c r="F1320" s="89"/>
      <c r="G1320" s="60"/>
      <c r="H1320" s="89"/>
      <c r="I1320" s="89"/>
      <c r="J1320" s="356"/>
      <c r="K1320" s="376"/>
      <c r="L1320" s="118" t="s">
        <v>3123</v>
      </c>
      <c r="M1320" s="118" t="e">
        <f>VLOOKUP($O1320,#REF!,7,FALSE)</f>
        <v>#REF!</v>
      </c>
      <c r="N1320" s="357"/>
      <c r="O1320" s="205" t="s">
        <v>2804</v>
      </c>
      <c r="P1320" s="357"/>
      <c r="Q1320" s="893"/>
      <c r="R1320" s="891"/>
      <c r="S1320" s="357"/>
      <c r="T1320" s="357"/>
      <c r="U1320" s="357"/>
      <c r="V1320" s="357"/>
      <c r="W1320" s="357"/>
      <c r="X1320" s="357"/>
      <c r="Y1320" s="357"/>
      <c r="Z1320" s="357"/>
      <c r="AA1320" s="357"/>
      <c r="AB1320" s="357"/>
      <c r="AC1320" s="357"/>
      <c r="AD1320" s="357"/>
      <c r="AE1320" s="357"/>
      <c r="AF1320" s="357"/>
      <c r="AG1320" s="357"/>
      <c r="AH1320" s="357"/>
      <c r="AI1320" s="357"/>
      <c r="AJ1320" s="357"/>
      <c r="AK1320" s="357"/>
      <c r="AL1320" s="357"/>
      <c r="AM1320" s="357"/>
      <c r="AN1320" s="357"/>
      <c r="AO1320" s="357"/>
      <c r="AP1320" s="357"/>
      <c r="AQ1320" s="357"/>
      <c r="AR1320" s="357"/>
      <c r="AS1320" s="357"/>
      <c r="AT1320" s="357"/>
      <c r="AU1320" s="357"/>
      <c r="AV1320" s="357"/>
      <c r="AW1320" s="357"/>
      <c r="AX1320" s="357"/>
      <c r="AY1320" s="357"/>
      <c r="AZ1320" s="357"/>
      <c r="BA1320" s="357"/>
      <c r="BB1320" s="357"/>
      <c r="BC1320" s="357"/>
      <c r="BD1320" s="357"/>
      <c r="BE1320" s="357"/>
      <c r="BF1320" s="357"/>
      <c r="BG1320" s="357"/>
      <c r="BH1320" s="357"/>
      <c r="BI1320" s="357"/>
      <c r="BJ1320" s="357"/>
      <c r="BK1320" s="357"/>
      <c r="BL1320" s="357"/>
      <c r="BM1320" s="357"/>
      <c r="BN1320" s="357"/>
      <c r="BO1320" s="357"/>
      <c r="BP1320" s="357"/>
      <c r="BQ1320" s="357"/>
      <c r="BR1320" s="357"/>
      <c r="BS1320" s="357"/>
      <c r="BT1320" s="357"/>
      <c r="BU1320" s="357"/>
      <c r="BV1320" s="357"/>
      <c r="BW1320" s="357"/>
      <c r="BX1320" s="357"/>
      <c r="BY1320" s="357"/>
      <c r="BZ1320" s="357"/>
      <c r="CA1320" s="357"/>
      <c r="CB1320" s="357"/>
      <c r="CC1320" s="357"/>
    </row>
    <row r="1321" spans="1:81" ht="24.6" customHeight="1" outlineLevel="1">
      <c r="A1321" s="67"/>
      <c r="B1321" s="68" t="s">
        <v>632</v>
      </c>
      <c r="C1321" s="118">
        <v>4</v>
      </c>
      <c r="D1321" s="72" t="s">
        <v>2</v>
      </c>
      <c r="E1321" s="60"/>
      <c r="F1321" s="89"/>
      <c r="G1321" s="60"/>
      <c r="H1321" s="89"/>
      <c r="I1321" s="89"/>
      <c r="J1321" s="356"/>
      <c r="K1321" s="376"/>
      <c r="L1321" s="118" t="s">
        <v>3123</v>
      </c>
      <c r="M1321" s="118" t="e">
        <f>VLOOKUP($O1321,#REF!,7,FALSE)</f>
        <v>#REF!</v>
      </c>
      <c r="N1321" s="357"/>
      <c r="O1321" s="205" t="s">
        <v>2805</v>
      </c>
      <c r="P1321" s="357"/>
      <c r="Q1321" s="893"/>
      <c r="R1321" s="891"/>
      <c r="S1321" s="357"/>
      <c r="T1321" s="357"/>
      <c r="U1321" s="357"/>
      <c r="V1321" s="357"/>
      <c r="W1321" s="357"/>
      <c r="X1321" s="357"/>
      <c r="Y1321" s="357"/>
      <c r="Z1321" s="357"/>
      <c r="AA1321" s="357"/>
      <c r="AB1321" s="357"/>
      <c r="AC1321" s="357"/>
      <c r="AD1321" s="357"/>
      <c r="AE1321" s="357"/>
      <c r="AF1321" s="357"/>
      <c r="AG1321" s="357"/>
      <c r="AH1321" s="357"/>
      <c r="AI1321" s="357"/>
      <c r="AJ1321" s="357"/>
      <c r="AK1321" s="357"/>
      <c r="AL1321" s="357"/>
      <c r="AM1321" s="357"/>
      <c r="AN1321" s="357"/>
      <c r="AO1321" s="357"/>
      <c r="AP1321" s="357"/>
      <c r="AQ1321" s="357"/>
      <c r="AR1321" s="357"/>
      <c r="AS1321" s="357"/>
      <c r="AT1321" s="357"/>
      <c r="AU1321" s="357"/>
      <c r="AV1321" s="357"/>
      <c r="AW1321" s="357"/>
      <c r="AX1321" s="357"/>
      <c r="AY1321" s="357"/>
      <c r="AZ1321" s="357"/>
      <c r="BA1321" s="357"/>
      <c r="BB1321" s="357"/>
      <c r="BC1321" s="357"/>
      <c r="BD1321" s="357"/>
      <c r="BE1321" s="357"/>
      <c r="BF1321" s="357"/>
      <c r="BG1321" s="357"/>
      <c r="BH1321" s="357"/>
      <c r="BI1321" s="357"/>
      <c r="BJ1321" s="357"/>
      <c r="BK1321" s="357"/>
      <c r="BL1321" s="357"/>
      <c r="BM1321" s="357"/>
      <c r="BN1321" s="357"/>
      <c r="BO1321" s="357"/>
      <c r="BP1321" s="357"/>
      <c r="BQ1321" s="357"/>
      <c r="BR1321" s="357"/>
      <c r="BS1321" s="357"/>
      <c r="BT1321" s="357"/>
      <c r="BU1321" s="357"/>
      <c r="BV1321" s="357"/>
      <c r="BW1321" s="357"/>
      <c r="BX1321" s="357"/>
      <c r="BY1321" s="357"/>
      <c r="BZ1321" s="357"/>
      <c r="CA1321" s="357"/>
      <c r="CB1321" s="357"/>
      <c r="CC1321" s="357"/>
    </row>
    <row r="1322" spans="1:81" ht="24.6" customHeight="1" outlineLevel="1">
      <c r="A1322" s="67"/>
      <c r="B1322" s="69" t="s">
        <v>85</v>
      </c>
      <c r="C1322" s="70"/>
      <c r="D1322" s="72"/>
      <c r="E1322" s="318"/>
      <c r="F1322" s="71"/>
      <c r="G1322" s="318"/>
      <c r="H1322" s="71"/>
      <c r="I1322" s="71"/>
      <c r="J1322" s="222"/>
      <c r="L1322" s="148"/>
      <c r="M1322" s="149"/>
      <c r="O1322" s="204"/>
      <c r="Q1322" s="893"/>
      <c r="R1322" s="891"/>
    </row>
    <row r="1323" spans="1:81" ht="24.6" customHeight="1" outlineLevel="1">
      <c r="A1323" s="67"/>
      <c r="B1323" s="68" t="s">
        <v>87</v>
      </c>
      <c r="C1323" s="89">
        <v>898</v>
      </c>
      <c r="D1323" s="74" t="s">
        <v>14</v>
      </c>
      <c r="E1323" s="60"/>
      <c r="F1323" s="89"/>
      <c r="G1323" s="60"/>
      <c r="H1323" s="89"/>
      <c r="I1323" s="89"/>
      <c r="J1323" s="356"/>
      <c r="K1323" s="376"/>
      <c r="L1323" s="118" t="s">
        <v>3123</v>
      </c>
      <c r="M1323" s="118" t="s">
        <v>3123</v>
      </c>
      <c r="N1323" s="357"/>
      <c r="O1323" s="204" t="s">
        <v>2769</v>
      </c>
      <c r="P1323" s="357"/>
      <c r="Q1323" s="893"/>
      <c r="R1323" s="891"/>
      <c r="S1323" s="357"/>
      <c r="T1323" s="357"/>
      <c r="U1323" s="357"/>
      <c r="V1323" s="357"/>
      <c r="W1323" s="357"/>
      <c r="X1323" s="357"/>
      <c r="Y1323" s="357"/>
      <c r="Z1323" s="357"/>
      <c r="AA1323" s="357"/>
      <c r="AB1323" s="357"/>
      <c r="AC1323" s="357"/>
      <c r="AD1323" s="357"/>
      <c r="AE1323" s="357"/>
      <c r="AF1323" s="357"/>
      <c r="AG1323" s="357"/>
      <c r="AH1323" s="357"/>
      <c r="AI1323" s="357"/>
      <c r="AJ1323" s="357"/>
      <c r="AK1323" s="357"/>
      <c r="AL1323" s="357"/>
      <c r="AM1323" s="357"/>
      <c r="AN1323" s="357"/>
      <c r="AO1323" s="357"/>
      <c r="AP1323" s="357"/>
      <c r="AQ1323" s="357"/>
      <c r="AR1323" s="357"/>
      <c r="AS1323" s="357"/>
      <c r="AT1323" s="357"/>
      <c r="AU1323" s="357"/>
      <c r="AV1323" s="357"/>
      <c r="AW1323" s="357"/>
      <c r="AX1323" s="357"/>
      <c r="AY1323" s="357"/>
      <c r="AZ1323" s="357"/>
      <c r="BA1323" s="357"/>
      <c r="BB1323" s="357"/>
      <c r="BC1323" s="357"/>
      <c r="BD1323" s="357"/>
      <c r="BE1323" s="357"/>
      <c r="BF1323" s="357"/>
      <c r="BG1323" s="357"/>
      <c r="BH1323" s="357"/>
      <c r="BI1323" s="357"/>
      <c r="BJ1323" s="357"/>
      <c r="BK1323" s="357"/>
      <c r="BL1323" s="357"/>
      <c r="BM1323" s="357"/>
      <c r="BN1323" s="357"/>
      <c r="BO1323" s="357"/>
      <c r="BP1323" s="357"/>
      <c r="BQ1323" s="357"/>
      <c r="BR1323" s="357"/>
      <c r="BS1323" s="357"/>
      <c r="BT1323" s="357"/>
      <c r="BU1323" s="357"/>
      <c r="BV1323" s="357"/>
      <c r="BW1323" s="357"/>
      <c r="BX1323" s="357"/>
      <c r="BY1323" s="357"/>
      <c r="BZ1323" s="357"/>
      <c r="CA1323" s="357"/>
      <c r="CB1323" s="357"/>
      <c r="CC1323" s="357"/>
    </row>
    <row r="1324" spans="1:81" ht="24.6" customHeight="1" outlineLevel="1">
      <c r="A1324" s="67"/>
      <c r="B1324" s="68" t="s">
        <v>1707</v>
      </c>
      <c r="C1324" s="118">
        <v>1</v>
      </c>
      <c r="D1324" s="72" t="s">
        <v>1627</v>
      </c>
      <c r="E1324" s="319"/>
      <c r="F1324" s="89"/>
      <c r="G1324" s="319"/>
      <c r="H1324" s="89"/>
      <c r="I1324" s="66"/>
      <c r="J1324" s="222"/>
      <c r="L1324" s="90" t="s">
        <v>3081</v>
      </c>
      <c r="M1324" s="90" t="s">
        <v>3082</v>
      </c>
      <c r="O1324" s="205"/>
      <c r="Q1324" s="893"/>
      <c r="R1324" s="891"/>
    </row>
    <row r="1325" spans="1:81" ht="24.6" customHeight="1" outlineLevel="1">
      <c r="A1325" s="67"/>
      <c r="B1325" s="68" t="s">
        <v>79</v>
      </c>
      <c r="C1325" s="58"/>
      <c r="D1325" s="72"/>
      <c r="E1325" s="319"/>
      <c r="F1325" s="66"/>
      <c r="G1325" s="319"/>
      <c r="H1325" s="66"/>
      <c r="I1325" s="66"/>
      <c r="J1325" s="222"/>
      <c r="K1325" s="357"/>
      <c r="L1325" s="90"/>
      <c r="M1325" s="213"/>
      <c r="N1325" s="357"/>
      <c r="O1325" s="205"/>
      <c r="P1325" s="357"/>
      <c r="Q1325" s="893"/>
      <c r="R1325" s="891"/>
      <c r="S1325" s="357"/>
      <c r="T1325" s="357"/>
      <c r="U1325" s="357"/>
      <c r="V1325" s="357"/>
      <c r="W1325" s="357"/>
      <c r="X1325" s="357"/>
      <c r="Y1325" s="357"/>
      <c r="Z1325" s="357"/>
      <c r="AA1325" s="357"/>
      <c r="AB1325" s="357"/>
      <c r="AC1325" s="357"/>
      <c r="AD1325" s="357"/>
      <c r="AE1325" s="357"/>
      <c r="AF1325" s="357"/>
      <c r="AG1325" s="357"/>
      <c r="AH1325" s="357"/>
      <c r="AI1325" s="357"/>
      <c r="AJ1325" s="357"/>
      <c r="AK1325" s="357"/>
      <c r="AL1325" s="357"/>
      <c r="AM1325" s="357"/>
      <c r="AN1325" s="357"/>
      <c r="AO1325" s="357"/>
      <c r="AP1325" s="357"/>
      <c r="AQ1325" s="357"/>
      <c r="AR1325" s="357"/>
      <c r="AS1325" s="357"/>
      <c r="AT1325" s="357"/>
      <c r="AU1325" s="357"/>
      <c r="AV1325" s="357"/>
      <c r="AW1325" s="357"/>
      <c r="AX1325" s="357"/>
      <c r="AY1325" s="357"/>
      <c r="AZ1325" s="357"/>
      <c r="BA1325" s="357"/>
      <c r="BB1325" s="357"/>
      <c r="BC1325" s="357"/>
      <c r="BD1325" s="357"/>
      <c r="BE1325" s="357"/>
      <c r="BF1325" s="357"/>
      <c r="BG1325" s="357"/>
      <c r="BH1325" s="357"/>
      <c r="BI1325" s="357"/>
      <c r="BJ1325" s="357"/>
      <c r="BK1325" s="357"/>
      <c r="BL1325" s="357"/>
      <c r="BM1325" s="357"/>
      <c r="BN1325" s="357"/>
      <c r="BO1325" s="357"/>
      <c r="BP1325" s="357"/>
      <c r="BQ1325" s="357"/>
      <c r="BR1325" s="357"/>
      <c r="BS1325" s="357"/>
      <c r="BT1325" s="357"/>
      <c r="BU1325" s="357"/>
      <c r="BV1325" s="357"/>
      <c r="BW1325" s="357"/>
      <c r="BX1325" s="357"/>
      <c r="BY1325" s="357"/>
      <c r="BZ1325" s="357"/>
      <c r="CA1325" s="357"/>
      <c r="CB1325" s="357"/>
      <c r="CC1325" s="357"/>
    </row>
    <row r="1326" spans="1:81" ht="24.6" customHeight="1" outlineLevel="1">
      <c r="A1326" s="67"/>
      <c r="B1326" s="73" t="s">
        <v>366</v>
      </c>
      <c r="C1326" s="89">
        <v>165</v>
      </c>
      <c r="D1326" s="72" t="s">
        <v>14</v>
      </c>
      <c r="E1326" s="60"/>
      <c r="F1326" s="89"/>
      <c r="G1326" s="60"/>
      <c r="H1326" s="89"/>
      <c r="I1326" s="89"/>
      <c r="J1326" s="356"/>
      <c r="K1326" s="376"/>
      <c r="L1326" s="118" t="s">
        <v>3123</v>
      </c>
      <c r="M1326" s="118" t="e">
        <f>VLOOKUP($O1326,#REF!,7,FALSE)</f>
        <v>#REF!</v>
      </c>
      <c r="N1326" s="357"/>
      <c r="O1326" s="205" t="s">
        <v>2649</v>
      </c>
      <c r="P1326" s="357"/>
      <c r="Q1326" s="893"/>
      <c r="R1326" s="891"/>
      <c r="S1326" s="357"/>
      <c r="T1326" s="357"/>
      <c r="U1326" s="357"/>
      <c r="V1326" s="357"/>
      <c r="W1326" s="357"/>
      <c r="X1326" s="357"/>
      <c r="Y1326" s="357"/>
      <c r="Z1326" s="357"/>
      <c r="AA1326" s="357"/>
      <c r="AB1326" s="357"/>
      <c r="AC1326" s="357"/>
      <c r="AD1326" s="357"/>
      <c r="AE1326" s="357"/>
      <c r="AF1326" s="357"/>
      <c r="AG1326" s="357"/>
      <c r="AH1326" s="357"/>
      <c r="AI1326" s="357"/>
      <c r="AJ1326" s="357"/>
      <c r="AK1326" s="357"/>
      <c r="AL1326" s="357"/>
      <c r="AM1326" s="357"/>
      <c r="AN1326" s="357"/>
      <c r="AO1326" s="357"/>
      <c r="AP1326" s="357"/>
      <c r="AQ1326" s="357"/>
      <c r="AR1326" s="357"/>
      <c r="AS1326" s="357"/>
      <c r="AT1326" s="357"/>
      <c r="AU1326" s="357"/>
      <c r="AV1326" s="357"/>
      <c r="AW1326" s="357"/>
      <c r="AX1326" s="357"/>
      <c r="AY1326" s="357"/>
      <c r="AZ1326" s="357"/>
      <c r="BA1326" s="357"/>
      <c r="BB1326" s="357"/>
      <c r="BC1326" s="357"/>
      <c r="BD1326" s="357"/>
      <c r="BE1326" s="357"/>
      <c r="BF1326" s="357"/>
      <c r="BG1326" s="357"/>
      <c r="BH1326" s="357"/>
      <c r="BI1326" s="357"/>
      <c r="BJ1326" s="357"/>
      <c r="BK1326" s="357"/>
      <c r="BL1326" s="357"/>
      <c r="BM1326" s="357"/>
      <c r="BN1326" s="357"/>
      <c r="BO1326" s="357"/>
      <c r="BP1326" s="357"/>
      <c r="BQ1326" s="357"/>
      <c r="BR1326" s="357"/>
      <c r="BS1326" s="357"/>
      <c r="BT1326" s="357"/>
      <c r="BU1326" s="357"/>
      <c r="BV1326" s="357"/>
      <c r="BW1326" s="357"/>
      <c r="BX1326" s="357"/>
      <c r="BY1326" s="357"/>
      <c r="BZ1326" s="357"/>
      <c r="CA1326" s="357"/>
      <c r="CB1326" s="357"/>
      <c r="CC1326" s="357"/>
    </row>
    <row r="1327" spans="1:81" ht="24.6" customHeight="1" outlineLevel="1">
      <c r="A1327" s="67"/>
      <c r="B1327" s="68" t="s">
        <v>1708</v>
      </c>
      <c r="C1327" s="118">
        <v>1</v>
      </c>
      <c r="D1327" s="72" t="s">
        <v>1627</v>
      </c>
      <c r="E1327" s="319"/>
      <c r="F1327" s="89"/>
      <c r="G1327" s="319"/>
      <c r="H1327" s="89"/>
      <c r="I1327" s="66"/>
      <c r="J1327" s="222"/>
      <c r="L1327" s="90" t="s">
        <v>3081</v>
      </c>
      <c r="M1327" s="90" t="s">
        <v>3082</v>
      </c>
      <c r="O1327" s="205"/>
      <c r="Q1327" s="893"/>
      <c r="R1327" s="891"/>
    </row>
    <row r="1328" spans="1:81" ht="24.6" customHeight="1" outlineLevel="1">
      <c r="A1328" s="1177"/>
      <c r="B1328" s="609" t="s">
        <v>3574</v>
      </c>
      <c r="C1328" s="1192"/>
      <c r="D1328" s="1179"/>
      <c r="E1328" s="1183"/>
      <c r="F1328" s="1186"/>
      <c r="G1328" s="1183"/>
      <c r="H1328" s="1186"/>
      <c r="I1328" s="1184"/>
      <c r="J1328" s="1185"/>
      <c r="L1328" s="343"/>
      <c r="M1328" s="343"/>
      <c r="O1328" s="225"/>
      <c r="Q1328" s="893"/>
      <c r="R1328" s="891"/>
    </row>
    <row r="1329" spans="1:81" ht="24.6" customHeight="1" outlineLevel="1">
      <c r="A1329" s="227">
        <v>14.5</v>
      </c>
      <c r="B1329" s="234" t="s">
        <v>636</v>
      </c>
      <c r="C1329" s="126"/>
      <c r="D1329" s="236"/>
      <c r="E1329" s="317"/>
      <c r="F1329" s="125"/>
      <c r="G1329" s="317"/>
      <c r="H1329" s="125"/>
      <c r="I1329" s="125"/>
      <c r="J1329" s="218"/>
      <c r="L1329" s="124"/>
      <c r="M1329" s="226"/>
      <c r="O1329" s="206"/>
      <c r="Q1329" s="893"/>
      <c r="R1329" s="891"/>
    </row>
    <row r="1330" spans="1:81" ht="24.6" customHeight="1" outlineLevel="1">
      <c r="A1330" s="67"/>
      <c r="B1330" s="68" t="s">
        <v>460</v>
      </c>
      <c r="C1330" s="118">
        <v>26</v>
      </c>
      <c r="D1330" s="72" t="s">
        <v>2</v>
      </c>
      <c r="E1330" s="60"/>
      <c r="F1330" s="89"/>
      <c r="G1330" s="60"/>
      <c r="H1330" s="89"/>
      <c r="I1330" s="89"/>
      <c r="J1330" s="356"/>
      <c r="K1330" s="376"/>
      <c r="L1330" s="118" t="s">
        <v>3123</v>
      </c>
      <c r="M1330" s="118" t="e">
        <f>VLOOKUP($O1330,#REF!,7,FALSE)</f>
        <v>#REF!</v>
      </c>
      <c r="N1330" s="357"/>
      <c r="O1330" s="205" t="s">
        <v>2803</v>
      </c>
      <c r="P1330" s="357"/>
      <c r="Q1330" s="893"/>
      <c r="R1330" s="891"/>
      <c r="S1330" s="357"/>
      <c r="T1330" s="357"/>
      <c r="U1330" s="357"/>
      <c r="V1330" s="357"/>
      <c r="W1330" s="357"/>
      <c r="X1330" s="357"/>
      <c r="Y1330" s="357"/>
      <c r="Z1330" s="357"/>
      <c r="AA1330" s="357"/>
      <c r="AB1330" s="357"/>
      <c r="AC1330" s="357"/>
      <c r="AD1330" s="357"/>
      <c r="AE1330" s="357"/>
      <c r="AF1330" s="357"/>
      <c r="AG1330" s="357"/>
      <c r="AH1330" s="357"/>
      <c r="AI1330" s="357"/>
      <c r="AJ1330" s="357"/>
      <c r="AK1330" s="357"/>
      <c r="AL1330" s="357"/>
      <c r="AM1330" s="357"/>
      <c r="AN1330" s="357"/>
      <c r="AO1330" s="357"/>
      <c r="AP1330" s="357"/>
      <c r="AQ1330" s="357"/>
      <c r="AR1330" s="357"/>
      <c r="AS1330" s="357"/>
      <c r="AT1330" s="357"/>
      <c r="AU1330" s="357"/>
      <c r="AV1330" s="357"/>
      <c r="AW1330" s="357"/>
      <c r="AX1330" s="357"/>
      <c r="AY1330" s="357"/>
      <c r="AZ1330" s="357"/>
      <c r="BA1330" s="357"/>
      <c r="BB1330" s="357"/>
      <c r="BC1330" s="357"/>
      <c r="BD1330" s="357"/>
      <c r="BE1330" s="357"/>
      <c r="BF1330" s="357"/>
      <c r="BG1330" s="357"/>
      <c r="BH1330" s="357"/>
      <c r="BI1330" s="357"/>
      <c r="BJ1330" s="357"/>
      <c r="BK1330" s="357"/>
      <c r="BL1330" s="357"/>
      <c r="BM1330" s="357"/>
      <c r="BN1330" s="357"/>
      <c r="BO1330" s="357"/>
      <c r="BP1330" s="357"/>
      <c r="BQ1330" s="357"/>
      <c r="BR1330" s="357"/>
      <c r="BS1330" s="357"/>
      <c r="BT1330" s="357"/>
      <c r="BU1330" s="357"/>
      <c r="BV1330" s="357"/>
      <c r="BW1330" s="357"/>
      <c r="BX1330" s="357"/>
      <c r="BY1330" s="357"/>
      <c r="BZ1330" s="357"/>
      <c r="CA1330" s="357"/>
      <c r="CB1330" s="357"/>
      <c r="CC1330" s="357"/>
    </row>
    <row r="1331" spans="1:81" ht="24.6" customHeight="1" outlineLevel="1">
      <c r="A1331" s="67"/>
      <c r="B1331" s="69" t="s">
        <v>85</v>
      </c>
      <c r="C1331" s="70"/>
      <c r="D1331" s="72"/>
      <c r="E1331" s="318"/>
      <c r="F1331" s="71"/>
      <c r="G1331" s="318"/>
      <c r="H1331" s="71"/>
      <c r="I1331" s="71"/>
      <c r="J1331" s="222"/>
      <c r="L1331" s="148"/>
      <c r="M1331" s="149"/>
      <c r="O1331" s="204"/>
      <c r="Q1331" s="893"/>
      <c r="R1331" s="891"/>
    </row>
    <row r="1332" spans="1:81" ht="24.6" customHeight="1" outlineLevel="1">
      <c r="A1332" s="67"/>
      <c r="B1332" s="68" t="s">
        <v>87</v>
      </c>
      <c r="C1332" s="89">
        <v>892</v>
      </c>
      <c r="D1332" s="74" t="s">
        <v>14</v>
      </c>
      <c r="E1332" s="60"/>
      <c r="F1332" s="89"/>
      <c r="G1332" s="60"/>
      <c r="H1332" s="89"/>
      <c r="I1332" s="89"/>
      <c r="J1332" s="356"/>
      <c r="K1332" s="376"/>
      <c r="L1332" s="118" t="s">
        <v>3123</v>
      </c>
      <c r="M1332" s="118" t="s">
        <v>3123</v>
      </c>
      <c r="N1332" s="357"/>
      <c r="O1332" s="204" t="s">
        <v>2769</v>
      </c>
      <c r="P1332" s="357"/>
      <c r="Q1332" s="893"/>
      <c r="R1332" s="891"/>
      <c r="S1332" s="357"/>
      <c r="T1332" s="357"/>
      <c r="U1332" s="357"/>
      <c r="V1332" s="357"/>
      <c r="W1332" s="357"/>
      <c r="X1332" s="357"/>
      <c r="Y1332" s="357"/>
      <c r="Z1332" s="357"/>
      <c r="AA1332" s="357"/>
      <c r="AB1332" s="357"/>
      <c r="AC1332" s="357"/>
      <c r="AD1332" s="357"/>
      <c r="AE1332" s="357"/>
      <c r="AF1332" s="357"/>
      <c r="AG1332" s="357"/>
      <c r="AH1332" s="357"/>
      <c r="AI1332" s="357"/>
      <c r="AJ1332" s="357"/>
      <c r="AK1332" s="357"/>
      <c r="AL1332" s="357"/>
      <c r="AM1332" s="357"/>
      <c r="AN1332" s="357"/>
      <c r="AO1332" s="357"/>
      <c r="AP1332" s="357"/>
      <c r="AQ1332" s="357"/>
      <c r="AR1332" s="357"/>
      <c r="AS1332" s="357"/>
      <c r="AT1332" s="357"/>
      <c r="AU1332" s="357"/>
      <c r="AV1332" s="357"/>
      <c r="AW1332" s="357"/>
      <c r="AX1332" s="357"/>
      <c r="AY1332" s="357"/>
      <c r="AZ1332" s="357"/>
      <c r="BA1332" s="357"/>
      <c r="BB1332" s="357"/>
      <c r="BC1332" s="357"/>
      <c r="BD1332" s="357"/>
      <c r="BE1332" s="357"/>
      <c r="BF1332" s="357"/>
      <c r="BG1332" s="357"/>
      <c r="BH1332" s="357"/>
      <c r="BI1332" s="357"/>
      <c r="BJ1332" s="357"/>
      <c r="BK1332" s="357"/>
      <c r="BL1332" s="357"/>
      <c r="BM1332" s="357"/>
      <c r="BN1332" s="357"/>
      <c r="BO1332" s="357"/>
      <c r="BP1332" s="357"/>
      <c r="BQ1332" s="357"/>
      <c r="BR1332" s="357"/>
      <c r="BS1332" s="357"/>
      <c r="BT1332" s="357"/>
      <c r="BU1332" s="357"/>
      <c r="BV1332" s="357"/>
      <c r="BW1332" s="357"/>
      <c r="BX1332" s="357"/>
      <c r="BY1332" s="357"/>
      <c r="BZ1332" s="357"/>
      <c r="CA1332" s="357"/>
      <c r="CB1332" s="357"/>
      <c r="CC1332" s="357"/>
    </row>
    <row r="1333" spans="1:81" ht="24.6" customHeight="1" outlineLevel="1">
      <c r="A1333" s="67"/>
      <c r="B1333" s="68" t="s">
        <v>1707</v>
      </c>
      <c r="C1333" s="118">
        <v>1</v>
      </c>
      <c r="D1333" s="72" t="s">
        <v>1627</v>
      </c>
      <c r="E1333" s="319"/>
      <c r="F1333" s="89"/>
      <c r="G1333" s="319"/>
      <c r="H1333" s="89"/>
      <c r="I1333" s="66"/>
      <c r="J1333" s="222"/>
      <c r="L1333" s="90" t="s">
        <v>3081</v>
      </c>
      <c r="M1333" s="90" t="s">
        <v>3082</v>
      </c>
      <c r="O1333" s="205"/>
      <c r="Q1333" s="893"/>
      <c r="R1333" s="891"/>
    </row>
    <row r="1334" spans="1:81" ht="24.6" customHeight="1" outlineLevel="1">
      <c r="A1334" s="67"/>
      <c r="B1334" s="68" t="s">
        <v>79</v>
      </c>
      <c r="C1334" s="58"/>
      <c r="D1334" s="72"/>
      <c r="E1334" s="319"/>
      <c r="F1334" s="66"/>
      <c r="G1334" s="319"/>
      <c r="H1334" s="66"/>
      <c r="I1334" s="66"/>
      <c r="J1334" s="222"/>
      <c r="K1334" s="357"/>
      <c r="L1334" s="90"/>
      <c r="M1334" s="213"/>
      <c r="N1334" s="357"/>
      <c r="O1334" s="205"/>
      <c r="P1334" s="357"/>
      <c r="Q1334" s="893"/>
      <c r="R1334" s="891"/>
      <c r="S1334" s="357"/>
      <c r="T1334" s="357"/>
      <c r="U1334" s="357"/>
      <c r="V1334" s="357"/>
      <c r="W1334" s="357"/>
      <c r="X1334" s="357"/>
      <c r="Y1334" s="357"/>
      <c r="Z1334" s="357"/>
      <c r="AA1334" s="357"/>
      <c r="AB1334" s="357"/>
      <c r="AC1334" s="357"/>
      <c r="AD1334" s="357"/>
      <c r="AE1334" s="357"/>
      <c r="AF1334" s="357"/>
      <c r="AG1334" s="357"/>
      <c r="AH1334" s="357"/>
      <c r="AI1334" s="357"/>
      <c r="AJ1334" s="357"/>
      <c r="AK1334" s="357"/>
      <c r="AL1334" s="357"/>
      <c r="AM1334" s="357"/>
      <c r="AN1334" s="357"/>
      <c r="AO1334" s="357"/>
      <c r="AP1334" s="357"/>
      <c r="AQ1334" s="357"/>
      <c r="AR1334" s="357"/>
      <c r="AS1334" s="357"/>
      <c r="AT1334" s="357"/>
      <c r="AU1334" s="357"/>
      <c r="AV1334" s="357"/>
      <c r="AW1334" s="357"/>
      <c r="AX1334" s="357"/>
      <c r="AY1334" s="357"/>
      <c r="AZ1334" s="357"/>
      <c r="BA1334" s="357"/>
      <c r="BB1334" s="357"/>
      <c r="BC1334" s="357"/>
      <c r="BD1334" s="357"/>
      <c r="BE1334" s="357"/>
      <c r="BF1334" s="357"/>
      <c r="BG1334" s="357"/>
      <c r="BH1334" s="357"/>
      <c r="BI1334" s="357"/>
      <c r="BJ1334" s="357"/>
      <c r="BK1334" s="357"/>
      <c r="BL1334" s="357"/>
      <c r="BM1334" s="357"/>
      <c r="BN1334" s="357"/>
      <c r="BO1334" s="357"/>
      <c r="BP1334" s="357"/>
      <c r="BQ1334" s="357"/>
      <c r="BR1334" s="357"/>
      <c r="BS1334" s="357"/>
      <c r="BT1334" s="357"/>
      <c r="BU1334" s="357"/>
      <c r="BV1334" s="357"/>
      <c r="BW1334" s="357"/>
      <c r="BX1334" s="357"/>
      <c r="BY1334" s="357"/>
      <c r="BZ1334" s="357"/>
      <c r="CA1334" s="357"/>
      <c r="CB1334" s="357"/>
      <c r="CC1334" s="357"/>
    </row>
    <row r="1335" spans="1:81" ht="24.6" customHeight="1" outlineLevel="1">
      <c r="A1335" s="67"/>
      <c r="B1335" s="73" t="s">
        <v>366</v>
      </c>
      <c r="C1335" s="89">
        <v>195</v>
      </c>
      <c r="D1335" s="72" t="s">
        <v>14</v>
      </c>
      <c r="E1335" s="60"/>
      <c r="F1335" s="89"/>
      <c r="G1335" s="60"/>
      <c r="H1335" s="89"/>
      <c r="I1335" s="89"/>
      <c r="J1335" s="356"/>
      <c r="K1335" s="376"/>
      <c r="L1335" s="118" t="s">
        <v>3123</v>
      </c>
      <c r="M1335" s="118" t="e">
        <f>VLOOKUP($O1335,#REF!,7,FALSE)</f>
        <v>#REF!</v>
      </c>
      <c r="N1335" s="357"/>
      <c r="O1335" s="205" t="s">
        <v>2649</v>
      </c>
      <c r="P1335" s="357"/>
      <c r="Q1335" s="893"/>
      <c r="R1335" s="891"/>
      <c r="S1335" s="357"/>
      <c r="T1335" s="357"/>
      <c r="U1335" s="357"/>
      <c r="V1335" s="357"/>
      <c r="W1335" s="357"/>
      <c r="X1335" s="357"/>
      <c r="Y1335" s="357"/>
      <c r="Z1335" s="357"/>
      <c r="AA1335" s="357"/>
      <c r="AB1335" s="357"/>
      <c r="AC1335" s="357"/>
      <c r="AD1335" s="357"/>
      <c r="AE1335" s="357"/>
      <c r="AF1335" s="357"/>
      <c r="AG1335" s="357"/>
      <c r="AH1335" s="357"/>
      <c r="AI1335" s="357"/>
      <c r="AJ1335" s="357"/>
      <c r="AK1335" s="357"/>
      <c r="AL1335" s="357"/>
      <c r="AM1335" s="357"/>
      <c r="AN1335" s="357"/>
      <c r="AO1335" s="357"/>
      <c r="AP1335" s="357"/>
      <c r="AQ1335" s="357"/>
      <c r="AR1335" s="357"/>
      <c r="AS1335" s="357"/>
      <c r="AT1335" s="357"/>
      <c r="AU1335" s="357"/>
      <c r="AV1335" s="357"/>
      <c r="AW1335" s="357"/>
      <c r="AX1335" s="357"/>
      <c r="AY1335" s="357"/>
      <c r="AZ1335" s="357"/>
      <c r="BA1335" s="357"/>
      <c r="BB1335" s="357"/>
      <c r="BC1335" s="357"/>
      <c r="BD1335" s="357"/>
      <c r="BE1335" s="357"/>
      <c r="BF1335" s="357"/>
      <c r="BG1335" s="357"/>
      <c r="BH1335" s="357"/>
      <c r="BI1335" s="357"/>
      <c r="BJ1335" s="357"/>
      <c r="BK1335" s="357"/>
      <c r="BL1335" s="357"/>
      <c r="BM1335" s="357"/>
      <c r="BN1335" s="357"/>
      <c r="BO1335" s="357"/>
      <c r="BP1335" s="357"/>
      <c r="BQ1335" s="357"/>
      <c r="BR1335" s="357"/>
      <c r="BS1335" s="357"/>
      <c r="BT1335" s="357"/>
      <c r="BU1335" s="357"/>
      <c r="BV1335" s="357"/>
      <c r="BW1335" s="357"/>
      <c r="BX1335" s="357"/>
      <c r="BY1335" s="357"/>
      <c r="BZ1335" s="357"/>
      <c r="CA1335" s="357"/>
      <c r="CB1335" s="357"/>
      <c r="CC1335" s="357"/>
    </row>
    <row r="1336" spans="1:81" ht="24.6" customHeight="1" outlineLevel="1">
      <c r="A1336" s="67"/>
      <c r="B1336" s="68" t="s">
        <v>1708</v>
      </c>
      <c r="C1336" s="118">
        <v>1</v>
      </c>
      <c r="D1336" s="72" t="s">
        <v>1627</v>
      </c>
      <c r="E1336" s="319"/>
      <c r="F1336" s="89"/>
      <c r="G1336" s="319"/>
      <c r="H1336" s="89"/>
      <c r="I1336" s="66"/>
      <c r="J1336" s="222"/>
      <c r="L1336" s="90" t="s">
        <v>3081</v>
      </c>
      <c r="M1336" s="90" t="s">
        <v>3082</v>
      </c>
      <c r="O1336" s="205"/>
      <c r="Q1336" s="893"/>
      <c r="R1336" s="891"/>
    </row>
    <row r="1337" spans="1:81" ht="24.6" customHeight="1" outlineLevel="1">
      <c r="A1337" s="1177"/>
      <c r="B1337" s="609" t="s">
        <v>3573</v>
      </c>
      <c r="C1337" s="1192"/>
      <c r="D1337" s="1179"/>
      <c r="E1337" s="1183"/>
      <c r="F1337" s="1186"/>
      <c r="G1337" s="1183"/>
      <c r="H1337" s="1186"/>
      <c r="I1337" s="1184"/>
      <c r="J1337" s="1185"/>
      <c r="L1337" s="343"/>
      <c r="M1337" s="343"/>
      <c r="O1337" s="225"/>
      <c r="Q1337" s="893"/>
      <c r="R1337" s="891"/>
    </row>
    <row r="1338" spans="1:81" ht="24.6" customHeight="1" outlineLevel="1">
      <c r="A1338" s="227">
        <v>14.6</v>
      </c>
      <c r="B1338" s="234" t="s">
        <v>637</v>
      </c>
      <c r="C1338" s="126"/>
      <c r="D1338" s="236"/>
      <c r="E1338" s="317"/>
      <c r="F1338" s="125"/>
      <c r="G1338" s="317"/>
      <c r="H1338" s="125"/>
      <c r="I1338" s="125"/>
      <c r="J1338" s="218"/>
      <c r="L1338" s="124"/>
      <c r="M1338" s="226"/>
      <c r="O1338" s="206"/>
      <c r="Q1338" s="893"/>
      <c r="R1338" s="891"/>
    </row>
    <row r="1339" spans="1:81" ht="24.6" customHeight="1" outlineLevel="1">
      <c r="A1339" s="67"/>
      <c r="B1339" s="68" t="s">
        <v>460</v>
      </c>
      <c r="C1339" s="118">
        <v>26</v>
      </c>
      <c r="D1339" s="72" t="s">
        <v>2</v>
      </c>
      <c r="E1339" s="60"/>
      <c r="F1339" s="89"/>
      <c r="G1339" s="60"/>
      <c r="H1339" s="89"/>
      <c r="I1339" s="89"/>
      <c r="J1339" s="356"/>
      <c r="K1339" s="376"/>
      <c r="L1339" s="118" t="s">
        <v>3123</v>
      </c>
      <c r="M1339" s="118" t="e">
        <f>VLOOKUP($O1339,#REF!,7,FALSE)</f>
        <v>#REF!</v>
      </c>
      <c r="N1339" s="357"/>
      <c r="O1339" s="205" t="s">
        <v>2803</v>
      </c>
      <c r="P1339" s="357"/>
      <c r="Q1339" s="893"/>
      <c r="R1339" s="891"/>
      <c r="S1339" s="357"/>
      <c r="T1339" s="357"/>
      <c r="U1339" s="357"/>
      <c r="V1339" s="357"/>
      <c r="W1339" s="357"/>
      <c r="X1339" s="357"/>
      <c r="Y1339" s="357"/>
      <c r="Z1339" s="357"/>
      <c r="AA1339" s="357"/>
      <c r="AB1339" s="357"/>
      <c r="AC1339" s="357"/>
      <c r="AD1339" s="357"/>
      <c r="AE1339" s="357"/>
      <c r="AF1339" s="357"/>
      <c r="AG1339" s="357"/>
      <c r="AH1339" s="357"/>
      <c r="AI1339" s="357"/>
      <c r="AJ1339" s="357"/>
      <c r="AK1339" s="357"/>
      <c r="AL1339" s="357"/>
      <c r="AM1339" s="357"/>
      <c r="AN1339" s="357"/>
      <c r="AO1339" s="357"/>
      <c r="AP1339" s="357"/>
      <c r="AQ1339" s="357"/>
      <c r="AR1339" s="357"/>
      <c r="AS1339" s="357"/>
      <c r="AT1339" s="357"/>
      <c r="AU1339" s="357"/>
      <c r="AV1339" s="357"/>
      <c r="AW1339" s="357"/>
      <c r="AX1339" s="357"/>
      <c r="AY1339" s="357"/>
      <c r="AZ1339" s="357"/>
      <c r="BA1339" s="357"/>
      <c r="BB1339" s="357"/>
      <c r="BC1339" s="357"/>
      <c r="BD1339" s="357"/>
      <c r="BE1339" s="357"/>
      <c r="BF1339" s="357"/>
      <c r="BG1339" s="357"/>
      <c r="BH1339" s="357"/>
      <c r="BI1339" s="357"/>
      <c r="BJ1339" s="357"/>
      <c r="BK1339" s="357"/>
      <c r="BL1339" s="357"/>
      <c r="BM1339" s="357"/>
      <c r="BN1339" s="357"/>
      <c r="BO1339" s="357"/>
      <c r="BP1339" s="357"/>
      <c r="BQ1339" s="357"/>
      <c r="BR1339" s="357"/>
      <c r="BS1339" s="357"/>
      <c r="BT1339" s="357"/>
      <c r="BU1339" s="357"/>
      <c r="BV1339" s="357"/>
      <c r="BW1339" s="357"/>
      <c r="BX1339" s="357"/>
      <c r="BY1339" s="357"/>
      <c r="BZ1339" s="357"/>
      <c r="CA1339" s="357"/>
      <c r="CB1339" s="357"/>
      <c r="CC1339" s="357"/>
    </row>
    <row r="1340" spans="1:81" ht="24.6" customHeight="1" outlineLevel="1">
      <c r="A1340" s="67"/>
      <c r="B1340" s="69" t="s">
        <v>85</v>
      </c>
      <c r="C1340" s="70"/>
      <c r="D1340" s="72"/>
      <c r="E1340" s="318"/>
      <c r="F1340" s="71"/>
      <c r="G1340" s="318"/>
      <c r="H1340" s="71"/>
      <c r="I1340" s="71"/>
      <c r="J1340" s="222"/>
      <c r="L1340" s="148"/>
      <c r="M1340" s="149"/>
      <c r="O1340" s="204"/>
      <c r="Q1340" s="893"/>
      <c r="R1340" s="891"/>
    </row>
    <row r="1341" spans="1:81" ht="24.6" customHeight="1" outlineLevel="1">
      <c r="A1341" s="67"/>
      <c r="B1341" s="68" t="s">
        <v>87</v>
      </c>
      <c r="C1341" s="89">
        <v>1155</v>
      </c>
      <c r="D1341" s="74" t="s">
        <v>14</v>
      </c>
      <c r="E1341" s="60"/>
      <c r="F1341" s="89"/>
      <c r="G1341" s="60"/>
      <c r="H1341" s="89"/>
      <c r="I1341" s="89"/>
      <c r="J1341" s="356"/>
      <c r="K1341" s="376"/>
      <c r="L1341" s="118" t="s">
        <v>3123</v>
      </c>
      <c r="M1341" s="118" t="s">
        <v>3123</v>
      </c>
      <c r="N1341" s="357"/>
      <c r="O1341" s="204" t="s">
        <v>2769</v>
      </c>
      <c r="P1341" s="357"/>
      <c r="Q1341" s="893"/>
      <c r="R1341" s="891"/>
      <c r="S1341" s="357"/>
      <c r="T1341" s="357"/>
      <c r="U1341" s="357"/>
      <c r="V1341" s="357"/>
      <c r="W1341" s="357"/>
      <c r="X1341" s="357"/>
      <c r="Y1341" s="357"/>
      <c r="Z1341" s="357"/>
      <c r="AA1341" s="357"/>
      <c r="AB1341" s="357"/>
      <c r="AC1341" s="357"/>
      <c r="AD1341" s="357"/>
      <c r="AE1341" s="357"/>
      <c r="AF1341" s="357"/>
      <c r="AG1341" s="357"/>
      <c r="AH1341" s="357"/>
      <c r="AI1341" s="357"/>
      <c r="AJ1341" s="357"/>
      <c r="AK1341" s="357"/>
      <c r="AL1341" s="357"/>
      <c r="AM1341" s="357"/>
      <c r="AN1341" s="357"/>
      <c r="AO1341" s="357"/>
      <c r="AP1341" s="357"/>
      <c r="AQ1341" s="357"/>
      <c r="AR1341" s="357"/>
      <c r="AS1341" s="357"/>
      <c r="AT1341" s="357"/>
      <c r="AU1341" s="357"/>
      <c r="AV1341" s="357"/>
      <c r="AW1341" s="357"/>
      <c r="AX1341" s="357"/>
      <c r="AY1341" s="357"/>
      <c r="AZ1341" s="357"/>
      <c r="BA1341" s="357"/>
      <c r="BB1341" s="357"/>
      <c r="BC1341" s="357"/>
      <c r="BD1341" s="357"/>
      <c r="BE1341" s="357"/>
      <c r="BF1341" s="357"/>
      <c r="BG1341" s="357"/>
      <c r="BH1341" s="357"/>
      <c r="BI1341" s="357"/>
      <c r="BJ1341" s="357"/>
      <c r="BK1341" s="357"/>
      <c r="BL1341" s="357"/>
      <c r="BM1341" s="357"/>
      <c r="BN1341" s="357"/>
      <c r="BO1341" s="357"/>
      <c r="BP1341" s="357"/>
      <c r="BQ1341" s="357"/>
      <c r="BR1341" s="357"/>
      <c r="BS1341" s="357"/>
      <c r="BT1341" s="357"/>
      <c r="BU1341" s="357"/>
      <c r="BV1341" s="357"/>
      <c r="BW1341" s="357"/>
      <c r="BX1341" s="357"/>
      <c r="BY1341" s="357"/>
      <c r="BZ1341" s="357"/>
      <c r="CA1341" s="357"/>
      <c r="CB1341" s="357"/>
      <c r="CC1341" s="357"/>
    </row>
    <row r="1342" spans="1:81" ht="24.6" customHeight="1" outlineLevel="1">
      <c r="A1342" s="67"/>
      <c r="B1342" s="68" t="s">
        <v>1707</v>
      </c>
      <c r="C1342" s="118">
        <v>1</v>
      </c>
      <c r="D1342" s="72" t="s">
        <v>1627</v>
      </c>
      <c r="E1342" s="319"/>
      <c r="F1342" s="89"/>
      <c r="G1342" s="319"/>
      <c r="H1342" s="89"/>
      <c r="I1342" s="66"/>
      <c r="J1342" s="222"/>
      <c r="L1342" s="90" t="s">
        <v>3081</v>
      </c>
      <c r="M1342" s="90" t="s">
        <v>3082</v>
      </c>
      <c r="O1342" s="205"/>
      <c r="Q1342" s="893"/>
      <c r="R1342" s="891"/>
    </row>
    <row r="1343" spans="1:81" ht="24.6" customHeight="1" outlineLevel="1">
      <c r="A1343" s="67"/>
      <c r="B1343" s="68" t="s">
        <v>79</v>
      </c>
      <c r="C1343" s="58"/>
      <c r="D1343" s="72"/>
      <c r="E1343" s="319"/>
      <c r="F1343" s="66"/>
      <c r="G1343" s="319"/>
      <c r="H1343" s="66"/>
      <c r="I1343" s="66"/>
      <c r="J1343" s="222"/>
      <c r="K1343" s="357"/>
      <c r="L1343" s="90"/>
      <c r="M1343" s="213"/>
      <c r="N1343" s="357"/>
      <c r="O1343" s="205"/>
      <c r="P1343" s="357"/>
      <c r="Q1343" s="893"/>
      <c r="R1343" s="891"/>
      <c r="S1343" s="357"/>
      <c r="T1343" s="357"/>
      <c r="U1343" s="357"/>
      <c r="V1343" s="357"/>
      <c r="W1343" s="357"/>
      <c r="X1343" s="357"/>
      <c r="Y1343" s="357"/>
      <c r="Z1343" s="357"/>
      <c r="AA1343" s="357"/>
      <c r="AB1343" s="357"/>
      <c r="AC1343" s="357"/>
      <c r="AD1343" s="357"/>
      <c r="AE1343" s="357"/>
      <c r="AF1343" s="357"/>
      <c r="AG1343" s="357"/>
      <c r="AH1343" s="357"/>
      <c r="AI1343" s="357"/>
      <c r="AJ1343" s="357"/>
      <c r="AK1343" s="357"/>
      <c r="AL1343" s="357"/>
      <c r="AM1343" s="357"/>
      <c r="AN1343" s="357"/>
      <c r="AO1343" s="357"/>
      <c r="AP1343" s="357"/>
      <c r="AQ1343" s="357"/>
      <c r="AR1343" s="357"/>
      <c r="AS1343" s="357"/>
      <c r="AT1343" s="357"/>
      <c r="AU1343" s="357"/>
      <c r="AV1343" s="357"/>
      <c r="AW1343" s="357"/>
      <c r="AX1343" s="357"/>
      <c r="AY1343" s="357"/>
      <c r="AZ1343" s="357"/>
      <c r="BA1343" s="357"/>
      <c r="BB1343" s="357"/>
      <c r="BC1343" s="357"/>
      <c r="BD1343" s="357"/>
      <c r="BE1343" s="357"/>
      <c r="BF1343" s="357"/>
      <c r="BG1343" s="357"/>
      <c r="BH1343" s="357"/>
      <c r="BI1343" s="357"/>
      <c r="BJ1343" s="357"/>
      <c r="BK1343" s="357"/>
      <c r="BL1343" s="357"/>
      <c r="BM1343" s="357"/>
      <c r="BN1343" s="357"/>
      <c r="BO1343" s="357"/>
      <c r="BP1343" s="357"/>
      <c r="BQ1343" s="357"/>
      <c r="BR1343" s="357"/>
      <c r="BS1343" s="357"/>
      <c r="BT1343" s="357"/>
      <c r="BU1343" s="357"/>
      <c r="BV1343" s="357"/>
      <c r="BW1343" s="357"/>
      <c r="BX1343" s="357"/>
      <c r="BY1343" s="357"/>
      <c r="BZ1343" s="357"/>
      <c r="CA1343" s="357"/>
      <c r="CB1343" s="357"/>
      <c r="CC1343" s="357"/>
    </row>
    <row r="1344" spans="1:81" ht="24.6" customHeight="1" outlineLevel="1">
      <c r="A1344" s="67"/>
      <c r="B1344" s="73" t="s">
        <v>366</v>
      </c>
      <c r="C1344" s="89">
        <v>180</v>
      </c>
      <c r="D1344" s="72" t="s">
        <v>14</v>
      </c>
      <c r="E1344" s="60"/>
      <c r="F1344" s="89"/>
      <c r="G1344" s="60"/>
      <c r="H1344" s="89"/>
      <c r="I1344" s="89"/>
      <c r="J1344" s="356"/>
      <c r="K1344" s="376"/>
      <c r="L1344" s="118" t="s">
        <v>3123</v>
      </c>
      <c r="M1344" s="118" t="e">
        <f>VLOOKUP($O1344,#REF!,7,FALSE)</f>
        <v>#REF!</v>
      </c>
      <c r="N1344" s="357"/>
      <c r="O1344" s="205" t="s">
        <v>2649</v>
      </c>
      <c r="P1344" s="357"/>
      <c r="Q1344" s="893"/>
      <c r="R1344" s="891"/>
      <c r="S1344" s="357"/>
      <c r="T1344" s="357"/>
      <c r="U1344" s="357"/>
      <c r="V1344" s="357"/>
      <c r="W1344" s="357"/>
      <c r="X1344" s="357"/>
      <c r="Y1344" s="357"/>
      <c r="Z1344" s="357"/>
      <c r="AA1344" s="357"/>
      <c r="AB1344" s="357"/>
      <c r="AC1344" s="357"/>
      <c r="AD1344" s="357"/>
      <c r="AE1344" s="357"/>
      <c r="AF1344" s="357"/>
      <c r="AG1344" s="357"/>
      <c r="AH1344" s="357"/>
      <c r="AI1344" s="357"/>
      <c r="AJ1344" s="357"/>
      <c r="AK1344" s="357"/>
      <c r="AL1344" s="357"/>
      <c r="AM1344" s="357"/>
      <c r="AN1344" s="357"/>
      <c r="AO1344" s="357"/>
      <c r="AP1344" s="357"/>
      <c r="AQ1344" s="357"/>
      <c r="AR1344" s="357"/>
      <c r="AS1344" s="357"/>
      <c r="AT1344" s="357"/>
      <c r="AU1344" s="357"/>
      <c r="AV1344" s="357"/>
      <c r="AW1344" s="357"/>
      <c r="AX1344" s="357"/>
      <c r="AY1344" s="357"/>
      <c r="AZ1344" s="357"/>
      <c r="BA1344" s="357"/>
      <c r="BB1344" s="357"/>
      <c r="BC1344" s="357"/>
      <c r="BD1344" s="357"/>
      <c r="BE1344" s="357"/>
      <c r="BF1344" s="357"/>
      <c r="BG1344" s="357"/>
      <c r="BH1344" s="357"/>
      <c r="BI1344" s="357"/>
      <c r="BJ1344" s="357"/>
      <c r="BK1344" s="357"/>
      <c r="BL1344" s="357"/>
      <c r="BM1344" s="357"/>
      <c r="BN1344" s="357"/>
      <c r="BO1344" s="357"/>
      <c r="BP1344" s="357"/>
      <c r="BQ1344" s="357"/>
      <c r="BR1344" s="357"/>
      <c r="BS1344" s="357"/>
      <c r="BT1344" s="357"/>
      <c r="BU1344" s="357"/>
      <c r="BV1344" s="357"/>
      <c r="BW1344" s="357"/>
      <c r="BX1344" s="357"/>
      <c r="BY1344" s="357"/>
      <c r="BZ1344" s="357"/>
      <c r="CA1344" s="357"/>
      <c r="CB1344" s="357"/>
      <c r="CC1344" s="357"/>
    </row>
    <row r="1345" spans="1:81" ht="24.6" customHeight="1" outlineLevel="1">
      <c r="A1345" s="67"/>
      <c r="B1345" s="68" t="s">
        <v>1708</v>
      </c>
      <c r="C1345" s="118">
        <v>1</v>
      </c>
      <c r="D1345" s="72" t="s">
        <v>1627</v>
      </c>
      <c r="E1345" s="319"/>
      <c r="F1345" s="89"/>
      <c r="G1345" s="319"/>
      <c r="H1345" s="89"/>
      <c r="I1345" s="66"/>
      <c r="J1345" s="222"/>
      <c r="L1345" s="90" t="s">
        <v>3081</v>
      </c>
      <c r="M1345" s="90" t="s">
        <v>3082</v>
      </c>
      <c r="O1345" s="205"/>
      <c r="Q1345" s="893"/>
      <c r="R1345" s="891"/>
    </row>
    <row r="1346" spans="1:81" ht="24.6" customHeight="1" outlineLevel="1">
      <c r="A1346" s="1177"/>
      <c r="B1346" s="609" t="s">
        <v>3572</v>
      </c>
      <c r="C1346" s="1192"/>
      <c r="D1346" s="1179"/>
      <c r="E1346" s="1183"/>
      <c r="F1346" s="1186"/>
      <c r="G1346" s="1183"/>
      <c r="H1346" s="1186"/>
      <c r="I1346" s="1184"/>
      <c r="J1346" s="1185"/>
      <c r="L1346" s="343"/>
      <c r="M1346" s="343"/>
      <c r="O1346" s="225"/>
      <c r="Q1346" s="893"/>
      <c r="R1346" s="891"/>
    </row>
    <row r="1347" spans="1:81" ht="24.6" customHeight="1" outlineLevel="1">
      <c r="A1347" s="227">
        <v>14.7</v>
      </c>
      <c r="B1347" s="234" t="s">
        <v>3307</v>
      </c>
      <c r="C1347" s="126"/>
      <c r="D1347" s="236"/>
      <c r="E1347" s="317"/>
      <c r="F1347" s="125"/>
      <c r="G1347" s="317"/>
      <c r="H1347" s="125"/>
      <c r="I1347" s="125"/>
      <c r="J1347" s="218"/>
      <c r="L1347" s="124"/>
      <c r="M1347" s="226"/>
      <c r="O1347" s="206"/>
      <c r="Q1347" s="893"/>
      <c r="R1347" s="891"/>
    </row>
    <row r="1348" spans="1:81" ht="24.6" customHeight="1" outlineLevel="1">
      <c r="A1348" s="67"/>
      <c r="B1348" s="68" t="s">
        <v>459</v>
      </c>
      <c r="C1348" s="118">
        <v>4</v>
      </c>
      <c r="D1348" s="72" t="s">
        <v>2</v>
      </c>
      <c r="E1348" s="60"/>
      <c r="F1348" s="89"/>
      <c r="G1348" s="60"/>
      <c r="H1348" s="89"/>
      <c r="I1348" s="89"/>
      <c r="J1348" s="356"/>
      <c r="K1348" s="376"/>
      <c r="L1348" s="118" t="s">
        <v>3124</v>
      </c>
      <c r="M1348" s="118" t="e">
        <f>VLOOKUP($O1348,#REF!,7,FALSE)</f>
        <v>#REF!</v>
      </c>
      <c r="N1348" s="357"/>
      <c r="O1348" s="205" t="s">
        <v>2802</v>
      </c>
      <c r="P1348" s="357"/>
      <c r="Q1348" s="893"/>
      <c r="R1348" s="891"/>
      <c r="S1348" s="357"/>
      <c r="T1348" s="357"/>
      <c r="U1348" s="357"/>
      <c r="V1348" s="357"/>
      <c r="W1348" s="357"/>
      <c r="X1348" s="357"/>
      <c r="Y1348" s="357"/>
      <c r="Z1348" s="357"/>
      <c r="AA1348" s="357"/>
      <c r="AB1348" s="357"/>
      <c r="AC1348" s="357"/>
      <c r="AD1348" s="357"/>
      <c r="AE1348" s="357"/>
      <c r="AF1348" s="357"/>
      <c r="AG1348" s="357"/>
      <c r="AH1348" s="357"/>
      <c r="AI1348" s="357"/>
      <c r="AJ1348" s="357"/>
      <c r="AK1348" s="357"/>
      <c r="AL1348" s="357"/>
      <c r="AM1348" s="357"/>
      <c r="AN1348" s="357"/>
      <c r="AO1348" s="357"/>
      <c r="AP1348" s="357"/>
      <c r="AQ1348" s="357"/>
      <c r="AR1348" s="357"/>
      <c r="AS1348" s="357"/>
      <c r="AT1348" s="357"/>
      <c r="AU1348" s="357"/>
      <c r="AV1348" s="357"/>
      <c r="AW1348" s="357"/>
      <c r="AX1348" s="357"/>
      <c r="AY1348" s="357"/>
      <c r="AZ1348" s="357"/>
      <c r="BA1348" s="357"/>
      <c r="BB1348" s="357"/>
      <c r="BC1348" s="357"/>
      <c r="BD1348" s="357"/>
      <c r="BE1348" s="357"/>
      <c r="BF1348" s="357"/>
      <c r="BG1348" s="357"/>
      <c r="BH1348" s="357"/>
      <c r="BI1348" s="357"/>
      <c r="BJ1348" s="357"/>
      <c r="BK1348" s="357"/>
      <c r="BL1348" s="357"/>
      <c r="BM1348" s="357"/>
      <c r="BN1348" s="357"/>
      <c r="BO1348" s="357"/>
      <c r="BP1348" s="357"/>
      <c r="BQ1348" s="357"/>
      <c r="BR1348" s="357"/>
      <c r="BS1348" s="357"/>
      <c r="BT1348" s="357"/>
      <c r="BU1348" s="357"/>
      <c r="BV1348" s="357"/>
      <c r="BW1348" s="357"/>
      <c r="BX1348" s="357"/>
      <c r="BY1348" s="357"/>
      <c r="BZ1348" s="357"/>
      <c r="CA1348" s="357"/>
      <c r="CB1348" s="357"/>
      <c r="CC1348" s="357"/>
    </row>
    <row r="1349" spans="1:81" ht="24.6" customHeight="1" outlineLevel="1">
      <c r="A1349" s="67"/>
      <c r="B1349" s="68" t="s">
        <v>460</v>
      </c>
      <c r="C1349" s="118">
        <v>24</v>
      </c>
      <c r="D1349" s="72" t="s">
        <v>2</v>
      </c>
      <c r="E1349" s="60"/>
      <c r="F1349" s="89"/>
      <c r="G1349" s="60"/>
      <c r="H1349" s="89"/>
      <c r="I1349" s="89"/>
      <c r="J1349" s="356"/>
      <c r="K1349" s="376"/>
      <c r="L1349" s="118" t="s">
        <v>3124</v>
      </c>
      <c r="M1349" s="118" t="e">
        <f>VLOOKUP($O1349,#REF!,7,FALSE)</f>
        <v>#REF!</v>
      </c>
      <c r="N1349" s="357"/>
      <c r="O1349" s="205" t="s">
        <v>2803</v>
      </c>
      <c r="P1349" s="357"/>
      <c r="Q1349" s="893"/>
      <c r="R1349" s="891"/>
      <c r="S1349" s="357"/>
      <c r="T1349" s="357"/>
      <c r="U1349" s="357"/>
      <c r="V1349" s="357"/>
      <c r="W1349" s="357"/>
      <c r="X1349" s="357"/>
      <c r="Y1349" s="357"/>
      <c r="Z1349" s="357"/>
      <c r="AA1349" s="357"/>
      <c r="AB1349" s="357"/>
      <c r="AC1349" s="357"/>
      <c r="AD1349" s="357"/>
      <c r="AE1349" s="357"/>
      <c r="AF1349" s="357"/>
      <c r="AG1349" s="357"/>
      <c r="AH1349" s="357"/>
      <c r="AI1349" s="357"/>
      <c r="AJ1349" s="357"/>
      <c r="AK1349" s="357"/>
      <c r="AL1349" s="357"/>
      <c r="AM1349" s="357"/>
      <c r="AN1349" s="357"/>
      <c r="AO1349" s="357"/>
      <c r="AP1349" s="357"/>
      <c r="AQ1349" s="357"/>
      <c r="AR1349" s="357"/>
      <c r="AS1349" s="357"/>
      <c r="AT1349" s="357"/>
      <c r="AU1349" s="357"/>
      <c r="AV1349" s="357"/>
      <c r="AW1349" s="357"/>
      <c r="AX1349" s="357"/>
      <c r="AY1349" s="357"/>
      <c r="AZ1349" s="357"/>
      <c r="BA1349" s="357"/>
      <c r="BB1349" s="357"/>
      <c r="BC1349" s="357"/>
      <c r="BD1349" s="357"/>
      <c r="BE1349" s="357"/>
      <c r="BF1349" s="357"/>
      <c r="BG1349" s="357"/>
      <c r="BH1349" s="357"/>
      <c r="BI1349" s="357"/>
      <c r="BJ1349" s="357"/>
      <c r="BK1349" s="357"/>
      <c r="BL1349" s="357"/>
      <c r="BM1349" s="357"/>
      <c r="BN1349" s="357"/>
      <c r="BO1349" s="357"/>
      <c r="BP1349" s="357"/>
      <c r="BQ1349" s="357"/>
      <c r="BR1349" s="357"/>
      <c r="BS1349" s="357"/>
      <c r="BT1349" s="357"/>
      <c r="BU1349" s="357"/>
      <c r="BV1349" s="357"/>
      <c r="BW1349" s="357"/>
      <c r="BX1349" s="357"/>
      <c r="BY1349" s="357"/>
      <c r="BZ1349" s="357"/>
      <c r="CA1349" s="357"/>
      <c r="CB1349" s="357"/>
      <c r="CC1349" s="357"/>
    </row>
    <row r="1350" spans="1:81" ht="24.6" customHeight="1" outlineLevel="1">
      <c r="A1350" s="67"/>
      <c r="B1350" s="69" t="s">
        <v>85</v>
      </c>
      <c r="C1350" s="70"/>
      <c r="D1350" s="72"/>
      <c r="E1350" s="318"/>
      <c r="F1350" s="71"/>
      <c r="G1350" s="318"/>
      <c r="H1350" s="71"/>
      <c r="I1350" s="71"/>
      <c r="J1350" s="222"/>
      <c r="L1350" s="148"/>
      <c r="M1350" s="149"/>
      <c r="O1350" s="204"/>
      <c r="Q1350" s="893"/>
      <c r="R1350" s="891"/>
    </row>
    <row r="1351" spans="1:81" ht="24.6" customHeight="1" outlineLevel="1">
      <c r="A1351" s="67"/>
      <c r="B1351" s="68" t="s">
        <v>87</v>
      </c>
      <c r="C1351" s="89">
        <v>5385</v>
      </c>
      <c r="D1351" s="74" t="s">
        <v>14</v>
      </c>
      <c r="E1351" s="60"/>
      <c r="F1351" s="89"/>
      <c r="G1351" s="60"/>
      <c r="H1351" s="89"/>
      <c r="I1351" s="89"/>
      <c r="J1351" s="356"/>
      <c r="K1351" s="376"/>
      <c r="L1351" s="118" t="s">
        <v>3124</v>
      </c>
      <c r="M1351" s="118" t="s">
        <v>3124</v>
      </c>
      <c r="N1351" s="357"/>
      <c r="O1351" s="204" t="s">
        <v>2769</v>
      </c>
      <c r="P1351" s="357"/>
      <c r="Q1351" s="893"/>
      <c r="R1351" s="891"/>
      <c r="S1351" s="357"/>
      <c r="T1351" s="357"/>
      <c r="U1351" s="357"/>
      <c r="V1351" s="357"/>
      <c r="W1351" s="357"/>
      <c r="X1351" s="357"/>
      <c r="Y1351" s="357"/>
      <c r="Z1351" s="357"/>
      <c r="AA1351" s="357"/>
      <c r="AB1351" s="357"/>
      <c r="AC1351" s="357"/>
      <c r="AD1351" s="357"/>
      <c r="AE1351" s="357"/>
      <c r="AF1351" s="357"/>
      <c r="AG1351" s="357"/>
      <c r="AH1351" s="357"/>
      <c r="AI1351" s="357"/>
      <c r="AJ1351" s="357"/>
      <c r="AK1351" s="357"/>
      <c r="AL1351" s="357"/>
      <c r="AM1351" s="357"/>
      <c r="AN1351" s="357"/>
      <c r="AO1351" s="357"/>
      <c r="AP1351" s="357"/>
      <c r="AQ1351" s="357"/>
      <c r="AR1351" s="357"/>
      <c r="AS1351" s="357"/>
      <c r="AT1351" s="357"/>
      <c r="AU1351" s="357"/>
      <c r="AV1351" s="357"/>
      <c r="AW1351" s="357"/>
      <c r="AX1351" s="357"/>
      <c r="AY1351" s="357"/>
      <c r="AZ1351" s="357"/>
      <c r="BA1351" s="357"/>
      <c r="BB1351" s="357"/>
      <c r="BC1351" s="357"/>
      <c r="BD1351" s="357"/>
      <c r="BE1351" s="357"/>
      <c r="BF1351" s="357"/>
      <c r="BG1351" s="357"/>
      <c r="BH1351" s="357"/>
      <c r="BI1351" s="357"/>
      <c r="BJ1351" s="357"/>
      <c r="BK1351" s="357"/>
      <c r="BL1351" s="357"/>
      <c r="BM1351" s="357"/>
      <c r="BN1351" s="357"/>
      <c r="BO1351" s="357"/>
      <c r="BP1351" s="357"/>
      <c r="BQ1351" s="357"/>
      <c r="BR1351" s="357"/>
      <c r="BS1351" s="357"/>
      <c r="BT1351" s="357"/>
      <c r="BU1351" s="357"/>
      <c r="BV1351" s="357"/>
      <c r="BW1351" s="357"/>
      <c r="BX1351" s="357"/>
      <c r="BY1351" s="357"/>
      <c r="BZ1351" s="357"/>
      <c r="CA1351" s="357"/>
      <c r="CB1351" s="357"/>
      <c r="CC1351" s="357"/>
    </row>
    <row r="1352" spans="1:81" ht="24.6" customHeight="1" outlineLevel="1">
      <c r="A1352" s="67"/>
      <c r="B1352" s="68" t="s">
        <v>1707</v>
      </c>
      <c r="C1352" s="118">
        <v>1</v>
      </c>
      <c r="D1352" s="72" t="s">
        <v>1627</v>
      </c>
      <c r="E1352" s="319"/>
      <c r="F1352" s="89"/>
      <c r="G1352" s="319"/>
      <c r="H1352" s="89"/>
      <c r="I1352" s="66"/>
      <c r="J1352" s="222"/>
      <c r="L1352" s="90" t="s">
        <v>3081</v>
      </c>
      <c r="M1352" s="90" t="s">
        <v>3082</v>
      </c>
      <c r="O1352" s="205"/>
      <c r="Q1352" s="893"/>
      <c r="R1352" s="891"/>
    </row>
    <row r="1353" spans="1:81" ht="24.6" customHeight="1" outlineLevel="1">
      <c r="A1353" s="67"/>
      <c r="B1353" s="68" t="s">
        <v>79</v>
      </c>
      <c r="C1353" s="58"/>
      <c r="D1353" s="72"/>
      <c r="E1353" s="319"/>
      <c r="F1353" s="66"/>
      <c r="G1353" s="319"/>
      <c r="H1353" s="66"/>
      <c r="I1353" s="66"/>
      <c r="J1353" s="222"/>
      <c r="K1353" s="357"/>
      <c r="L1353" s="90"/>
      <c r="M1353" s="213"/>
      <c r="N1353" s="357"/>
      <c r="O1353" s="205"/>
      <c r="P1353" s="357"/>
      <c r="Q1353" s="893"/>
      <c r="R1353" s="891"/>
      <c r="S1353" s="357"/>
      <c r="T1353" s="357"/>
      <c r="U1353" s="357"/>
      <c r="V1353" s="357"/>
      <c r="W1353" s="357"/>
      <c r="X1353" s="357"/>
      <c r="Y1353" s="357"/>
      <c r="Z1353" s="357"/>
      <c r="AA1353" s="357"/>
      <c r="AB1353" s="357"/>
      <c r="AC1353" s="357"/>
      <c r="AD1353" s="357"/>
      <c r="AE1353" s="357"/>
      <c r="AF1353" s="357"/>
      <c r="AG1353" s="357"/>
      <c r="AH1353" s="357"/>
      <c r="AI1353" s="357"/>
      <c r="AJ1353" s="357"/>
      <c r="AK1353" s="357"/>
      <c r="AL1353" s="357"/>
      <c r="AM1353" s="357"/>
      <c r="AN1353" s="357"/>
      <c r="AO1353" s="357"/>
      <c r="AP1353" s="357"/>
      <c r="AQ1353" s="357"/>
      <c r="AR1353" s="357"/>
      <c r="AS1353" s="357"/>
      <c r="AT1353" s="357"/>
      <c r="AU1353" s="357"/>
      <c r="AV1353" s="357"/>
      <c r="AW1353" s="357"/>
      <c r="AX1353" s="357"/>
      <c r="AY1353" s="357"/>
      <c r="AZ1353" s="357"/>
      <c r="BA1353" s="357"/>
      <c r="BB1353" s="357"/>
      <c r="BC1353" s="357"/>
      <c r="BD1353" s="357"/>
      <c r="BE1353" s="357"/>
      <c r="BF1353" s="357"/>
      <c r="BG1353" s="357"/>
      <c r="BH1353" s="357"/>
      <c r="BI1353" s="357"/>
      <c r="BJ1353" s="357"/>
      <c r="BK1353" s="357"/>
      <c r="BL1353" s="357"/>
      <c r="BM1353" s="357"/>
      <c r="BN1353" s="357"/>
      <c r="BO1353" s="357"/>
      <c r="BP1353" s="357"/>
      <c r="BQ1353" s="357"/>
      <c r="BR1353" s="357"/>
      <c r="BS1353" s="357"/>
      <c r="BT1353" s="357"/>
      <c r="BU1353" s="357"/>
      <c r="BV1353" s="357"/>
      <c r="BW1353" s="357"/>
      <c r="BX1353" s="357"/>
      <c r="BY1353" s="357"/>
      <c r="BZ1353" s="357"/>
      <c r="CA1353" s="357"/>
      <c r="CB1353" s="357"/>
      <c r="CC1353" s="357"/>
    </row>
    <row r="1354" spans="1:81" ht="24.6" customHeight="1" outlineLevel="1">
      <c r="A1354" s="67"/>
      <c r="B1354" s="73" t="s">
        <v>366</v>
      </c>
      <c r="C1354" s="89">
        <v>744</v>
      </c>
      <c r="D1354" s="72" t="s">
        <v>14</v>
      </c>
      <c r="E1354" s="60"/>
      <c r="F1354" s="89"/>
      <c r="G1354" s="60"/>
      <c r="H1354" s="89"/>
      <c r="I1354" s="89"/>
      <c r="J1354" s="356"/>
      <c r="K1354" s="376"/>
      <c r="L1354" s="118" t="s">
        <v>3124</v>
      </c>
      <c r="M1354" s="118" t="e">
        <f>VLOOKUP($O1354,#REF!,7,FALSE)</f>
        <v>#REF!</v>
      </c>
      <c r="N1354" s="357"/>
      <c r="O1354" s="205" t="s">
        <v>2649</v>
      </c>
      <c r="P1354" s="357"/>
      <c r="Q1354" s="893"/>
      <c r="R1354" s="891"/>
      <c r="S1354" s="357"/>
      <c r="T1354" s="357"/>
      <c r="U1354" s="357"/>
      <c r="V1354" s="357"/>
      <c r="W1354" s="357"/>
      <c r="X1354" s="357"/>
      <c r="Y1354" s="357"/>
      <c r="Z1354" s="357"/>
      <c r="AA1354" s="357"/>
      <c r="AB1354" s="357"/>
      <c r="AC1354" s="357"/>
      <c r="AD1354" s="357"/>
      <c r="AE1354" s="357"/>
      <c r="AF1354" s="357"/>
      <c r="AG1354" s="357"/>
      <c r="AH1354" s="357"/>
      <c r="AI1354" s="357"/>
      <c r="AJ1354" s="357"/>
      <c r="AK1354" s="357"/>
      <c r="AL1354" s="357"/>
      <c r="AM1354" s="357"/>
      <c r="AN1354" s="357"/>
      <c r="AO1354" s="357"/>
      <c r="AP1354" s="357"/>
      <c r="AQ1354" s="357"/>
      <c r="AR1354" s="357"/>
      <c r="AS1354" s="357"/>
      <c r="AT1354" s="357"/>
      <c r="AU1354" s="357"/>
      <c r="AV1354" s="357"/>
      <c r="AW1354" s="357"/>
      <c r="AX1354" s="357"/>
      <c r="AY1354" s="357"/>
      <c r="AZ1354" s="357"/>
      <c r="BA1354" s="357"/>
      <c r="BB1354" s="357"/>
      <c r="BC1354" s="357"/>
      <c r="BD1354" s="357"/>
      <c r="BE1354" s="357"/>
      <c r="BF1354" s="357"/>
      <c r="BG1354" s="357"/>
      <c r="BH1354" s="357"/>
      <c r="BI1354" s="357"/>
      <c r="BJ1354" s="357"/>
      <c r="BK1354" s="357"/>
      <c r="BL1354" s="357"/>
      <c r="BM1354" s="357"/>
      <c r="BN1354" s="357"/>
      <c r="BO1354" s="357"/>
      <c r="BP1354" s="357"/>
      <c r="BQ1354" s="357"/>
      <c r="BR1354" s="357"/>
      <c r="BS1354" s="357"/>
      <c r="BT1354" s="357"/>
      <c r="BU1354" s="357"/>
      <c r="BV1354" s="357"/>
      <c r="BW1354" s="357"/>
      <c r="BX1354" s="357"/>
      <c r="BY1354" s="357"/>
      <c r="BZ1354" s="357"/>
      <c r="CA1354" s="357"/>
      <c r="CB1354" s="357"/>
      <c r="CC1354" s="357"/>
    </row>
    <row r="1355" spans="1:81" ht="24.6" customHeight="1" outlineLevel="1">
      <c r="A1355" s="67"/>
      <c r="B1355" s="68" t="s">
        <v>1708</v>
      </c>
      <c r="C1355" s="118">
        <v>1</v>
      </c>
      <c r="D1355" s="72" t="s">
        <v>1627</v>
      </c>
      <c r="E1355" s="319"/>
      <c r="F1355" s="89"/>
      <c r="G1355" s="319"/>
      <c r="H1355" s="89"/>
      <c r="I1355" s="66"/>
      <c r="J1355" s="222"/>
      <c r="L1355" s="90" t="s">
        <v>3081</v>
      </c>
      <c r="M1355" s="90" t="s">
        <v>3082</v>
      </c>
      <c r="O1355" s="205"/>
      <c r="Q1355" s="893"/>
      <c r="R1355" s="891"/>
    </row>
    <row r="1356" spans="1:81" ht="24.6" customHeight="1" outlineLevel="1">
      <c r="A1356" s="1177"/>
      <c r="B1356" s="609" t="s">
        <v>3571</v>
      </c>
      <c r="C1356" s="1192"/>
      <c r="D1356" s="1179"/>
      <c r="E1356" s="1183"/>
      <c r="F1356" s="1186"/>
      <c r="G1356" s="1183"/>
      <c r="H1356" s="1186"/>
      <c r="I1356" s="1184"/>
      <c r="J1356" s="1185"/>
      <c r="L1356" s="343"/>
      <c r="M1356" s="343"/>
      <c r="O1356" s="225"/>
      <c r="Q1356" s="893"/>
      <c r="R1356" s="891"/>
    </row>
    <row r="1357" spans="1:81" ht="24.6" customHeight="1">
      <c r="A1357" s="608"/>
      <c r="B1357" s="609" t="s">
        <v>1390</v>
      </c>
      <c r="C1357" s="544"/>
      <c r="D1357" s="610"/>
      <c r="E1357" s="611"/>
      <c r="F1357" s="544"/>
      <c r="G1357" s="611"/>
      <c r="H1357" s="544"/>
      <c r="I1357" s="544"/>
      <c r="J1357" s="613"/>
      <c r="K1357" s="357"/>
      <c r="L1357" s="614"/>
      <c r="M1357" s="614"/>
      <c r="N1357" s="357"/>
      <c r="O1357" s="616"/>
      <c r="P1357" s="357"/>
      <c r="Q1357" s="893"/>
      <c r="R1357" s="891"/>
      <c r="S1357" s="357"/>
      <c r="T1357" s="357"/>
      <c r="U1357" s="357"/>
      <c r="V1357" s="357"/>
      <c r="W1357" s="357"/>
      <c r="X1357" s="357"/>
      <c r="Y1357" s="357"/>
      <c r="Z1357" s="357"/>
      <c r="AA1357" s="357"/>
      <c r="AB1357" s="357"/>
      <c r="AC1357" s="357"/>
      <c r="AD1357" s="357"/>
      <c r="AE1357" s="357"/>
      <c r="AF1357" s="357"/>
      <c r="AG1357" s="357"/>
      <c r="AH1357" s="357"/>
      <c r="AI1357" s="357"/>
      <c r="AJ1357" s="357"/>
      <c r="AK1357" s="357"/>
      <c r="AL1357" s="357"/>
      <c r="AM1357" s="357"/>
      <c r="AN1357" s="357"/>
      <c r="AO1357" s="357"/>
      <c r="AP1357" s="357"/>
      <c r="AQ1357" s="357"/>
      <c r="AR1357" s="357"/>
      <c r="AS1357" s="357"/>
      <c r="AT1357" s="357"/>
      <c r="AU1357" s="357"/>
      <c r="AV1357" s="357"/>
      <c r="AW1357" s="357"/>
      <c r="AX1357" s="357"/>
      <c r="AY1357" s="357"/>
      <c r="AZ1357" s="357"/>
      <c r="BA1357" s="357"/>
      <c r="BB1357" s="357"/>
      <c r="BC1357" s="357"/>
      <c r="BD1357" s="357"/>
      <c r="BE1357" s="357"/>
      <c r="BF1357" s="357"/>
      <c r="BG1357" s="357"/>
      <c r="BH1357" s="357"/>
      <c r="BI1357" s="357"/>
      <c r="BJ1357" s="357"/>
      <c r="BK1357" s="357"/>
      <c r="BL1357" s="357"/>
      <c r="BM1357" s="357"/>
      <c r="BN1357" s="357"/>
      <c r="BO1357" s="357"/>
      <c r="BP1357" s="357"/>
      <c r="BQ1357" s="357"/>
      <c r="BR1357" s="357"/>
      <c r="BS1357" s="357"/>
      <c r="BT1357" s="357"/>
      <c r="BU1357" s="357"/>
      <c r="BV1357" s="357"/>
      <c r="BW1357" s="357"/>
      <c r="BX1357" s="357"/>
      <c r="BY1357" s="357"/>
      <c r="BZ1357" s="357"/>
      <c r="CA1357" s="357"/>
      <c r="CB1357" s="357"/>
      <c r="CC1357" s="357"/>
    </row>
    <row r="1358" spans="1:81" ht="24.6" customHeight="1">
      <c r="A1358" s="219">
        <v>15</v>
      </c>
      <c r="B1358" s="234" t="s">
        <v>504</v>
      </c>
      <c r="C1358" s="126"/>
      <c r="D1358" s="236"/>
      <c r="E1358" s="317"/>
      <c r="F1358" s="125"/>
      <c r="G1358" s="317"/>
      <c r="H1358" s="125"/>
      <c r="I1358" s="126"/>
      <c r="J1358" s="232"/>
      <c r="L1358" s="124"/>
      <c r="M1358" s="124"/>
      <c r="O1358" s="206"/>
      <c r="Q1358" s="893"/>
      <c r="R1358" s="891"/>
    </row>
    <row r="1359" spans="1:81" ht="24.6" customHeight="1" outlineLevel="1">
      <c r="A1359" s="227">
        <v>15.1</v>
      </c>
      <c r="B1359" s="228" t="s">
        <v>505</v>
      </c>
      <c r="C1359" s="127"/>
      <c r="D1359" s="236"/>
      <c r="E1359" s="320"/>
      <c r="F1359" s="125"/>
      <c r="G1359" s="317"/>
      <c r="H1359" s="125"/>
      <c r="I1359" s="125"/>
      <c r="J1359" s="218"/>
      <c r="L1359" s="124"/>
      <c r="M1359" s="226"/>
      <c r="O1359" s="206"/>
      <c r="Q1359" s="893"/>
      <c r="R1359" s="891"/>
    </row>
    <row r="1360" spans="1:81" ht="24.6" customHeight="1" outlineLevel="1">
      <c r="A1360" s="67"/>
      <c r="B1360" s="68" t="s">
        <v>508</v>
      </c>
      <c r="C1360" s="58"/>
      <c r="D1360" s="72"/>
      <c r="E1360" s="319"/>
      <c r="F1360" s="71"/>
      <c r="G1360" s="318"/>
      <c r="H1360" s="71"/>
      <c r="I1360" s="71"/>
      <c r="J1360" s="222"/>
      <c r="L1360" s="148"/>
      <c r="M1360" s="149"/>
      <c r="O1360" s="204"/>
      <c r="Q1360" s="893"/>
      <c r="R1360" s="891"/>
    </row>
    <row r="1361" spans="1:81" ht="24.6" customHeight="1" outlineLevel="1">
      <c r="A1361" s="67"/>
      <c r="B1361" s="249" t="s">
        <v>509</v>
      </c>
      <c r="C1361" s="118">
        <v>1</v>
      </c>
      <c r="D1361" s="247" t="s">
        <v>2</v>
      </c>
      <c r="E1361" s="60"/>
      <c r="F1361" s="89"/>
      <c r="G1361" s="60"/>
      <c r="H1361" s="89"/>
      <c r="I1361" s="89"/>
      <c r="J1361" s="356"/>
      <c r="K1361" s="376"/>
      <c r="L1361" s="118" t="s">
        <v>3124</v>
      </c>
      <c r="M1361" s="118" t="s">
        <v>3124</v>
      </c>
      <c r="N1361" s="248"/>
      <c r="O1361" s="205" t="s">
        <v>2806</v>
      </c>
      <c r="P1361" s="248"/>
      <c r="Q1361" s="893"/>
      <c r="R1361" s="891"/>
      <c r="S1361" s="248"/>
      <c r="T1361" s="248"/>
      <c r="U1361" s="248"/>
      <c r="V1361" s="248"/>
      <c r="W1361" s="248"/>
      <c r="X1361" s="248"/>
      <c r="Y1361" s="248"/>
      <c r="Z1361" s="248"/>
      <c r="AA1361" s="248"/>
      <c r="AB1361" s="248"/>
      <c r="AC1361" s="248"/>
      <c r="AD1361" s="248"/>
      <c r="AE1361" s="248"/>
      <c r="AF1361" s="248"/>
      <c r="AG1361" s="248"/>
      <c r="AH1361" s="248"/>
      <c r="AI1361" s="248"/>
      <c r="AJ1361" s="248"/>
      <c r="AK1361" s="248"/>
      <c r="AL1361" s="248"/>
      <c r="AM1361" s="248"/>
      <c r="AN1361" s="248"/>
      <c r="AO1361" s="248"/>
      <c r="AP1361" s="248"/>
      <c r="AQ1361" s="248"/>
      <c r="AR1361" s="248"/>
      <c r="AS1361" s="248"/>
      <c r="AT1361" s="248"/>
      <c r="AU1361" s="248"/>
      <c r="AV1361" s="248"/>
      <c r="AW1361" s="248"/>
      <c r="AX1361" s="248"/>
      <c r="AY1361" s="248"/>
      <c r="AZ1361" s="248"/>
      <c r="BA1361" s="248"/>
      <c r="BB1361" s="248"/>
      <c r="BC1361" s="248"/>
      <c r="BD1361" s="248"/>
      <c r="BE1361" s="248"/>
      <c r="BF1361" s="248"/>
      <c r="BG1361" s="248"/>
      <c r="BH1361" s="248"/>
      <c r="BI1361" s="248"/>
      <c r="BJ1361" s="248"/>
      <c r="BK1361" s="248"/>
      <c r="BL1361" s="248"/>
      <c r="BM1361" s="248"/>
      <c r="BN1361" s="248"/>
      <c r="BO1361" s="248"/>
      <c r="BP1361" s="248"/>
      <c r="BQ1361" s="248"/>
      <c r="BR1361" s="248"/>
      <c r="BS1361" s="248"/>
      <c r="BT1361" s="248"/>
      <c r="BU1361" s="248"/>
      <c r="BV1361" s="248"/>
      <c r="BW1361" s="248"/>
      <c r="BX1361" s="248"/>
      <c r="BY1361" s="248"/>
      <c r="BZ1361" s="248"/>
      <c r="CA1361" s="248"/>
      <c r="CB1361" s="248"/>
      <c r="CC1361" s="248"/>
    </row>
    <row r="1362" spans="1:81" ht="24.6" customHeight="1" outlineLevel="1">
      <c r="A1362" s="67"/>
      <c r="B1362" s="249" t="s">
        <v>569</v>
      </c>
      <c r="C1362" s="118">
        <v>1</v>
      </c>
      <c r="D1362" s="247" t="s">
        <v>2</v>
      </c>
      <c r="E1362" s="60"/>
      <c r="F1362" s="89"/>
      <c r="G1362" s="60"/>
      <c r="H1362" s="89"/>
      <c r="I1362" s="89"/>
      <c r="J1362" s="356"/>
      <c r="K1362" s="376"/>
      <c r="L1362" s="118" t="s">
        <v>3124</v>
      </c>
      <c r="M1362" s="118" t="s">
        <v>3124</v>
      </c>
      <c r="N1362" s="248"/>
      <c r="O1362" s="205" t="s">
        <v>2807</v>
      </c>
      <c r="P1362" s="248"/>
      <c r="Q1362" s="893"/>
      <c r="R1362" s="891"/>
      <c r="S1362" s="248"/>
      <c r="T1362" s="248"/>
      <c r="U1362" s="248"/>
      <c r="V1362" s="248"/>
      <c r="W1362" s="248"/>
      <c r="X1362" s="248"/>
      <c r="Y1362" s="248"/>
      <c r="Z1362" s="248"/>
      <c r="AA1362" s="248"/>
      <c r="AB1362" s="248"/>
      <c r="AC1362" s="248"/>
      <c r="AD1362" s="248"/>
      <c r="AE1362" s="248"/>
      <c r="AF1362" s="248"/>
      <c r="AG1362" s="248"/>
      <c r="AH1362" s="248"/>
      <c r="AI1362" s="248"/>
      <c r="AJ1362" s="248"/>
      <c r="AK1362" s="248"/>
      <c r="AL1362" s="248"/>
      <c r="AM1362" s="248"/>
      <c r="AN1362" s="248"/>
      <c r="AO1362" s="248"/>
      <c r="AP1362" s="248"/>
      <c r="AQ1362" s="248"/>
      <c r="AR1362" s="248"/>
      <c r="AS1362" s="248"/>
      <c r="AT1362" s="248"/>
      <c r="AU1362" s="248"/>
      <c r="AV1362" s="248"/>
      <c r="AW1362" s="248"/>
      <c r="AX1362" s="248"/>
      <c r="AY1362" s="248"/>
      <c r="AZ1362" s="248"/>
      <c r="BA1362" s="248"/>
      <c r="BB1362" s="248"/>
      <c r="BC1362" s="248"/>
      <c r="BD1362" s="248"/>
      <c r="BE1362" s="248"/>
      <c r="BF1362" s="248"/>
      <c r="BG1362" s="248"/>
      <c r="BH1362" s="248"/>
      <c r="BI1362" s="248"/>
      <c r="BJ1362" s="248"/>
      <c r="BK1362" s="248"/>
      <c r="BL1362" s="248"/>
      <c r="BM1362" s="248"/>
      <c r="BN1362" s="248"/>
      <c r="BO1362" s="248"/>
      <c r="BP1362" s="248"/>
      <c r="BQ1362" s="248"/>
      <c r="BR1362" s="248"/>
      <c r="BS1362" s="248"/>
      <c r="BT1362" s="248"/>
      <c r="BU1362" s="248"/>
      <c r="BV1362" s="248"/>
      <c r="BW1362" s="248"/>
      <c r="BX1362" s="248"/>
      <c r="BY1362" s="248"/>
      <c r="BZ1362" s="248"/>
      <c r="CA1362" s="248"/>
      <c r="CB1362" s="248"/>
      <c r="CC1362" s="248"/>
    </row>
    <row r="1363" spans="1:81" ht="24.6" customHeight="1" outlineLevel="1">
      <c r="A1363" s="67"/>
      <c r="B1363" s="249" t="s">
        <v>570</v>
      </c>
      <c r="C1363" s="118">
        <v>1</v>
      </c>
      <c r="D1363" s="247" t="s">
        <v>2</v>
      </c>
      <c r="E1363" s="60"/>
      <c r="F1363" s="89"/>
      <c r="G1363" s="60"/>
      <c r="H1363" s="89"/>
      <c r="I1363" s="89"/>
      <c r="J1363" s="356"/>
      <c r="K1363" s="376"/>
      <c r="L1363" s="118" t="s">
        <v>3124</v>
      </c>
      <c r="M1363" s="118" t="s">
        <v>3124</v>
      </c>
      <c r="N1363" s="248"/>
      <c r="O1363" s="205" t="s">
        <v>2808</v>
      </c>
      <c r="P1363" s="248"/>
      <c r="Q1363" s="893"/>
      <c r="R1363" s="891"/>
      <c r="S1363" s="248"/>
      <c r="T1363" s="248"/>
      <c r="U1363" s="248"/>
      <c r="V1363" s="248"/>
      <c r="W1363" s="248"/>
      <c r="X1363" s="248"/>
      <c r="Y1363" s="248"/>
      <c r="Z1363" s="248"/>
      <c r="AA1363" s="248"/>
      <c r="AB1363" s="248"/>
      <c r="AC1363" s="248"/>
      <c r="AD1363" s="248"/>
      <c r="AE1363" s="248"/>
      <c r="AF1363" s="248"/>
      <c r="AG1363" s="248"/>
      <c r="AH1363" s="248"/>
      <c r="AI1363" s="248"/>
      <c r="AJ1363" s="248"/>
      <c r="AK1363" s="248"/>
      <c r="AL1363" s="248"/>
      <c r="AM1363" s="248"/>
      <c r="AN1363" s="248"/>
      <c r="AO1363" s="248"/>
      <c r="AP1363" s="248"/>
      <c r="AQ1363" s="248"/>
      <c r="AR1363" s="248"/>
      <c r="AS1363" s="248"/>
      <c r="AT1363" s="248"/>
      <c r="AU1363" s="248"/>
      <c r="AV1363" s="248"/>
      <c r="AW1363" s="248"/>
      <c r="AX1363" s="248"/>
      <c r="AY1363" s="248"/>
      <c r="AZ1363" s="248"/>
      <c r="BA1363" s="248"/>
      <c r="BB1363" s="248"/>
      <c r="BC1363" s="248"/>
      <c r="BD1363" s="248"/>
      <c r="BE1363" s="248"/>
      <c r="BF1363" s="248"/>
      <c r="BG1363" s="248"/>
      <c r="BH1363" s="248"/>
      <c r="BI1363" s="248"/>
      <c r="BJ1363" s="248"/>
      <c r="BK1363" s="248"/>
      <c r="BL1363" s="248"/>
      <c r="BM1363" s="248"/>
      <c r="BN1363" s="248"/>
      <c r="BO1363" s="248"/>
      <c r="BP1363" s="248"/>
      <c r="BQ1363" s="248"/>
      <c r="BR1363" s="248"/>
      <c r="BS1363" s="248"/>
      <c r="BT1363" s="248"/>
      <c r="BU1363" s="248"/>
      <c r="BV1363" s="248"/>
      <c r="BW1363" s="248"/>
      <c r="BX1363" s="248"/>
      <c r="BY1363" s="248"/>
      <c r="BZ1363" s="248"/>
      <c r="CA1363" s="248"/>
      <c r="CB1363" s="248"/>
      <c r="CC1363" s="248"/>
    </row>
    <row r="1364" spans="1:81" ht="24.6" customHeight="1" outlineLevel="1">
      <c r="A1364" s="67"/>
      <c r="B1364" s="249" t="s">
        <v>571</v>
      </c>
      <c r="C1364" s="118">
        <v>1</v>
      </c>
      <c r="D1364" s="247" t="s">
        <v>2</v>
      </c>
      <c r="E1364" s="60"/>
      <c r="F1364" s="89"/>
      <c r="G1364" s="60"/>
      <c r="H1364" s="89"/>
      <c r="I1364" s="89"/>
      <c r="J1364" s="356"/>
      <c r="K1364" s="376"/>
      <c r="L1364" s="118" t="s">
        <v>3124</v>
      </c>
      <c r="M1364" s="118" t="s">
        <v>3124</v>
      </c>
      <c r="N1364" s="248"/>
      <c r="O1364" s="205" t="s">
        <v>2809</v>
      </c>
      <c r="P1364" s="248"/>
      <c r="Q1364" s="893"/>
      <c r="R1364" s="891"/>
      <c r="S1364" s="248"/>
      <c r="T1364" s="248"/>
      <c r="U1364" s="248"/>
      <c r="V1364" s="248"/>
      <c r="W1364" s="248"/>
      <c r="X1364" s="248"/>
      <c r="Y1364" s="248"/>
      <c r="Z1364" s="248"/>
      <c r="AA1364" s="248"/>
      <c r="AB1364" s="248"/>
      <c r="AC1364" s="248"/>
      <c r="AD1364" s="248"/>
      <c r="AE1364" s="248"/>
      <c r="AF1364" s="248"/>
      <c r="AG1364" s="248"/>
      <c r="AH1364" s="248"/>
      <c r="AI1364" s="248"/>
      <c r="AJ1364" s="248"/>
      <c r="AK1364" s="248"/>
      <c r="AL1364" s="248"/>
      <c r="AM1364" s="248"/>
      <c r="AN1364" s="248"/>
      <c r="AO1364" s="248"/>
      <c r="AP1364" s="248"/>
      <c r="AQ1364" s="248"/>
      <c r="AR1364" s="248"/>
      <c r="AS1364" s="248"/>
      <c r="AT1364" s="248"/>
      <c r="AU1364" s="248"/>
      <c r="AV1364" s="248"/>
      <c r="AW1364" s="248"/>
      <c r="AX1364" s="248"/>
      <c r="AY1364" s="248"/>
      <c r="AZ1364" s="248"/>
      <c r="BA1364" s="248"/>
      <c r="BB1364" s="248"/>
      <c r="BC1364" s="248"/>
      <c r="BD1364" s="248"/>
      <c r="BE1364" s="248"/>
      <c r="BF1364" s="248"/>
      <c r="BG1364" s="248"/>
      <c r="BH1364" s="248"/>
      <c r="BI1364" s="248"/>
      <c r="BJ1364" s="248"/>
      <c r="BK1364" s="248"/>
      <c r="BL1364" s="248"/>
      <c r="BM1364" s="248"/>
      <c r="BN1364" s="248"/>
      <c r="BO1364" s="248"/>
      <c r="BP1364" s="248"/>
      <c r="BQ1364" s="248"/>
      <c r="BR1364" s="248"/>
      <c r="BS1364" s="248"/>
      <c r="BT1364" s="248"/>
      <c r="BU1364" s="248"/>
      <c r="BV1364" s="248"/>
      <c r="BW1364" s="248"/>
      <c r="BX1364" s="248"/>
      <c r="BY1364" s="248"/>
      <c r="BZ1364" s="248"/>
      <c r="CA1364" s="248"/>
      <c r="CB1364" s="248"/>
      <c r="CC1364" s="248"/>
    </row>
    <row r="1365" spans="1:81" ht="24.6" customHeight="1" outlineLevel="1">
      <c r="A1365" s="67"/>
      <c r="B1365" s="249" t="s">
        <v>572</v>
      </c>
      <c r="C1365" s="118">
        <v>1</v>
      </c>
      <c r="D1365" s="247" t="s">
        <v>2</v>
      </c>
      <c r="E1365" s="60"/>
      <c r="F1365" s="89"/>
      <c r="G1365" s="60"/>
      <c r="H1365" s="89"/>
      <c r="I1365" s="89"/>
      <c r="J1365" s="356"/>
      <c r="K1365" s="376"/>
      <c r="L1365" s="118" t="s">
        <v>3124</v>
      </c>
      <c r="M1365" s="118" t="s">
        <v>3124</v>
      </c>
      <c r="N1365" s="248"/>
      <c r="O1365" s="205" t="s">
        <v>2810</v>
      </c>
      <c r="P1365" s="248"/>
      <c r="Q1365" s="893"/>
      <c r="R1365" s="891"/>
      <c r="S1365" s="248"/>
      <c r="T1365" s="248"/>
      <c r="U1365" s="248"/>
      <c r="V1365" s="248"/>
      <c r="W1365" s="248"/>
      <c r="X1365" s="248"/>
      <c r="Y1365" s="248"/>
      <c r="Z1365" s="248"/>
      <c r="AA1365" s="248"/>
      <c r="AB1365" s="248"/>
      <c r="AC1365" s="248"/>
      <c r="AD1365" s="248"/>
      <c r="AE1365" s="248"/>
      <c r="AF1365" s="248"/>
      <c r="AG1365" s="248"/>
      <c r="AH1365" s="248"/>
      <c r="AI1365" s="248"/>
      <c r="AJ1365" s="248"/>
      <c r="AK1365" s="248"/>
      <c r="AL1365" s="248"/>
      <c r="AM1365" s="248"/>
      <c r="AN1365" s="248"/>
      <c r="AO1365" s="248"/>
      <c r="AP1365" s="248"/>
      <c r="AQ1365" s="248"/>
      <c r="AR1365" s="248"/>
      <c r="AS1365" s="248"/>
      <c r="AT1365" s="248"/>
      <c r="AU1365" s="248"/>
      <c r="AV1365" s="248"/>
      <c r="AW1365" s="248"/>
      <c r="AX1365" s="248"/>
      <c r="AY1365" s="248"/>
      <c r="AZ1365" s="248"/>
      <c r="BA1365" s="248"/>
      <c r="BB1365" s="248"/>
      <c r="BC1365" s="248"/>
      <c r="BD1365" s="248"/>
      <c r="BE1365" s="248"/>
      <c r="BF1365" s="248"/>
      <c r="BG1365" s="248"/>
      <c r="BH1365" s="248"/>
      <c r="BI1365" s="248"/>
      <c r="BJ1365" s="248"/>
      <c r="BK1365" s="248"/>
      <c r="BL1365" s="248"/>
      <c r="BM1365" s="248"/>
      <c r="BN1365" s="248"/>
      <c r="BO1365" s="248"/>
      <c r="BP1365" s="248"/>
      <c r="BQ1365" s="248"/>
      <c r="BR1365" s="248"/>
      <c r="BS1365" s="248"/>
      <c r="BT1365" s="248"/>
      <c r="BU1365" s="248"/>
      <c r="BV1365" s="248"/>
      <c r="BW1365" s="248"/>
      <c r="BX1365" s="248"/>
      <c r="BY1365" s="248"/>
      <c r="BZ1365" s="248"/>
      <c r="CA1365" s="248"/>
      <c r="CB1365" s="248"/>
      <c r="CC1365" s="248"/>
    </row>
    <row r="1366" spans="1:81" ht="24.6" customHeight="1" outlineLevel="1">
      <c r="A1366" s="67"/>
      <c r="B1366" s="249" t="s">
        <v>573</v>
      </c>
      <c r="C1366" s="118">
        <v>1</v>
      </c>
      <c r="D1366" s="247" t="s">
        <v>2</v>
      </c>
      <c r="E1366" s="60"/>
      <c r="F1366" s="89"/>
      <c r="G1366" s="60"/>
      <c r="H1366" s="89"/>
      <c r="I1366" s="89"/>
      <c r="J1366" s="356"/>
      <c r="K1366" s="376"/>
      <c r="L1366" s="118" t="s">
        <v>3124</v>
      </c>
      <c r="M1366" s="118" t="s">
        <v>3124</v>
      </c>
      <c r="N1366" s="248"/>
      <c r="O1366" s="205" t="s">
        <v>2811</v>
      </c>
      <c r="P1366" s="248"/>
      <c r="Q1366" s="893"/>
      <c r="R1366" s="891"/>
      <c r="S1366" s="248"/>
      <c r="T1366" s="248"/>
      <c r="U1366" s="248"/>
      <c r="V1366" s="248"/>
      <c r="W1366" s="248"/>
      <c r="X1366" s="248"/>
      <c r="Y1366" s="248"/>
      <c r="Z1366" s="248"/>
      <c r="AA1366" s="248"/>
      <c r="AB1366" s="248"/>
      <c r="AC1366" s="248"/>
      <c r="AD1366" s="248"/>
      <c r="AE1366" s="248"/>
      <c r="AF1366" s="248"/>
      <c r="AG1366" s="248"/>
      <c r="AH1366" s="248"/>
      <c r="AI1366" s="248"/>
      <c r="AJ1366" s="248"/>
      <c r="AK1366" s="248"/>
      <c r="AL1366" s="248"/>
      <c r="AM1366" s="248"/>
      <c r="AN1366" s="248"/>
      <c r="AO1366" s="248"/>
      <c r="AP1366" s="248"/>
      <c r="AQ1366" s="248"/>
      <c r="AR1366" s="248"/>
      <c r="AS1366" s="248"/>
      <c r="AT1366" s="248"/>
      <c r="AU1366" s="248"/>
      <c r="AV1366" s="248"/>
      <c r="AW1366" s="248"/>
      <c r="AX1366" s="248"/>
      <c r="AY1366" s="248"/>
      <c r="AZ1366" s="248"/>
      <c r="BA1366" s="248"/>
      <c r="BB1366" s="248"/>
      <c r="BC1366" s="248"/>
      <c r="BD1366" s="248"/>
      <c r="BE1366" s="248"/>
      <c r="BF1366" s="248"/>
      <c r="BG1366" s="248"/>
      <c r="BH1366" s="248"/>
      <c r="BI1366" s="248"/>
      <c r="BJ1366" s="248"/>
      <c r="BK1366" s="248"/>
      <c r="BL1366" s="248"/>
      <c r="BM1366" s="248"/>
      <c r="BN1366" s="248"/>
      <c r="BO1366" s="248"/>
      <c r="BP1366" s="248"/>
      <c r="BQ1366" s="248"/>
      <c r="BR1366" s="248"/>
      <c r="BS1366" s="248"/>
      <c r="BT1366" s="248"/>
      <c r="BU1366" s="248"/>
      <c r="BV1366" s="248"/>
      <c r="BW1366" s="248"/>
      <c r="BX1366" s="248"/>
      <c r="BY1366" s="248"/>
      <c r="BZ1366" s="248"/>
      <c r="CA1366" s="248"/>
      <c r="CB1366" s="248"/>
      <c r="CC1366" s="248"/>
    </row>
    <row r="1367" spans="1:81" ht="24.6" customHeight="1" outlineLevel="1">
      <c r="A1367" s="67"/>
      <c r="B1367" s="249" t="s">
        <v>574</v>
      </c>
      <c r="C1367" s="118">
        <v>1</v>
      </c>
      <c r="D1367" s="247" t="s">
        <v>2</v>
      </c>
      <c r="E1367" s="60"/>
      <c r="F1367" s="89"/>
      <c r="G1367" s="60"/>
      <c r="H1367" s="89"/>
      <c r="I1367" s="89"/>
      <c r="J1367" s="356"/>
      <c r="K1367" s="376"/>
      <c r="L1367" s="118" t="s">
        <v>3124</v>
      </c>
      <c r="M1367" s="118" t="s">
        <v>3124</v>
      </c>
      <c r="N1367" s="248"/>
      <c r="O1367" s="205" t="s">
        <v>2812</v>
      </c>
      <c r="P1367" s="248"/>
      <c r="Q1367" s="893"/>
      <c r="R1367" s="891"/>
      <c r="S1367" s="248"/>
      <c r="T1367" s="248"/>
      <c r="U1367" s="248"/>
      <c r="V1367" s="248"/>
      <c r="W1367" s="248"/>
      <c r="X1367" s="248"/>
      <c r="Y1367" s="248"/>
      <c r="Z1367" s="248"/>
      <c r="AA1367" s="248"/>
      <c r="AB1367" s="248"/>
      <c r="AC1367" s="248"/>
      <c r="AD1367" s="248"/>
      <c r="AE1367" s="248"/>
      <c r="AF1367" s="248"/>
      <c r="AG1367" s="248"/>
      <c r="AH1367" s="248"/>
      <c r="AI1367" s="248"/>
      <c r="AJ1367" s="248"/>
      <c r="AK1367" s="248"/>
      <c r="AL1367" s="248"/>
      <c r="AM1367" s="248"/>
      <c r="AN1367" s="248"/>
      <c r="AO1367" s="248"/>
      <c r="AP1367" s="248"/>
      <c r="AQ1367" s="248"/>
      <c r="AR1367" s="248"/>
      <c r="AS1367" s="248"/>
      <c r="AT1367" s="248"/>
      <c r="AU1367" s="248"/>
      <c r="AV1367" s="248"/>
      <c r="AW1367" s="248"/>
      <c r="AX1367" s="248"/>
      <c r="AY1367" s="248"/>
      <c r="AZ1367" s="248"/>
      <c r="BA1367" s="248"/>
      <c r="BB1367" s="248"/>
      <c r="BC1367" s="248"/>
      <c r="BD1367" s="248"/>
      <c r="BE1367" s="248"/>
      <c r="BF1367" s="248"/>
      <c r="BG1367" s="248"/>
      <c r="BH1367" s="248"/>
      <c r="BI1367" s="248"/>
      <c r="BJ1367" s="248"/>
      <c r="BK1367" s="248"/>
      <c r="BL1367" s="248"/>
      <c r="BM1367" s="248"/>
      <c r="BN1367" s="248"/>
      <c r="BO1367" s="248"/>
      <c r="BP1367" s="248"/>
      <c r="BQ1367" s="248"/>
      <c r="BR1367" s="248"/>
      <c r="BS1367" s="248"/>
      <c r="BT1367" s="248"/>
      <c r="BU1367" s="248"/>
      <c r="BV1367" s="248"/>
      <c r="BW1367" s="248"/>
      <c r="BX1367" s="248"/>
      <c r="BY1367" s="248"/>
      <c r="BZ1367" s="248"/>
      <c r="CA1367" s="248"/>
      <c r="CB1367" s="248"/>
      <c r="CC1367" s="248"/>
    </row>
    <row r="1368" spans="1:81" ht="24.6" customHeight="1" outlineLevel="1">
      <c r="A1368" s="67"/>
      <c r="B1368" s="249" t="s">
        <v>575</v>
      </c>
      <c r="C1368" s="118">
        <v>3</v>
      </c>
      <c r="D1368" s="247" t="s">
        <v>2</v>
      </c>
      <c r="E1368" s="60"/>
      <c r="F1368" s="89"/>
      <c r="G1368" s="60"/>
      <c r="H1368" s="89"/>
      <c r="I1368" s="89"/>
      <c r="J1368" s="356"/>
      <c r="K1368" s="376"/>
      <c r="L1368" s="118" t="s">
        <v>3124</v>
      </c>
      <c r="M1368" s="118" t="s">
        <v>3124</v>
      </c>
      <c r="N1368" s="248"/>
      <c r="O1368" s="205" t="s">
        <v>2813</v>
      </c>
      <c r="P1368" s="248"/>
      <c r="Q1368" s="893"/>
      <c r="R1368" s="891"/>
      <c r="S1368" s="248"/>
      <c r="T1368" s="248"/>
      <c r="U1368" s="248"/>
      <c r="V1368" s="248"/>
      <c r="W1368" s="248"/>
      <c r="X1368" s="248"/>
      <c r="Y1368" s="248"/>
      <c r="Z1368" s="248"/>
      <c r="AA1368" s="248"/>
      <c r="AB1368" s="248"/>
      <c r="AC1368" s="248"/>
      <c r="AD1368" s="248"/>
      <c r="AE1368" s="248"/>
      <c r="AF1368" s="248"/>
      <c r="AG1368" s="248"/>
      <c r="AH1368" s="248"/>
      <c r="AI1368" s="248"/>
      <c r="AJ1368" s="248"/>
      <c r="AK1368" s="248"/>
      <c r="AL1368" s="248"/>
      <c r="AM1368" s="248"/>
      <c r="AN1368" s="248"/>
      <c r="AO1368" s="248"/>
      <c r="AP1368" s="248"/>
      <c r="AQ1368" s="248"/>
      <c r="AR1368" s="248"/>
      <c r="AS1368" s="248"/>
      <c r="AT1368" s="248"/>
      <c r="AU1368" s="248"/>
      <c r="AV1368" s="248"/>
      <c r="AW1368" s="248"/>
      <c r="AX1368" s="248"/>
      <c r="AY1368" s="248"/>
      <c r="AZ1368" s="248"/>
      <c r="BA1368" s="248"/>
      <c r="BB1368" s="248"/>
      <c r="BC1368" s="248"/>
      <c r="BD1368" s="248"/>
      <c r="BE1368" s="248"/>
      <c r="BF1368" s="248"/>
      <c r="BG1368" s="248"/>
      <c r="BH1368" s="248"/>
      <c r="BI1368" s="248"/>
      <c r="BJ1368" s="248"/>
      <c r="BK1368" s="248"/>
      <c r="BL1368" s="248"/>
      <c r="BM1368" s="248"/>
      <c r="BN1368" s="248"/>
      <c r="BO1368" s="248"/>
      <c r="BP1368" s="248"/>
      <c r="BQ1368" s="248"/>
      <c r="BR1368" s="248"/>
      <c r="BS1368" s="248"/>
      <c r="BT1368" s="248"/>
      <c r="BU1368" s="248"/>
      <c r="BV1368" s="248"/>
      <c r="BW1368" s="248"/>
      <c r="BX1368" s="248"/>
      <c r="BY1368" s="248"/>
      <c r="BZ1368" s="248"/>
      <c r="CA1368" s="248"/>
      <c r="CB1368" s="248"/>
      <c r="CC1368" s="248"/>
    </row>
    <row r="1369" spans="1:81" ht="24.6" customHeight="1" outlineLevel="1">
      <c r="A1369" s="67"/>
      <c r="B1369" s="252" t="s">
        <v>449</v>
      </c>
      <c r="C1369" s="118">
        <v>1</v>
      </c>
      <c r="D1369" s="72" t="s">
        <v>1627</v>
      </c>
      <c r="E1369" s="60"/>
      <c r="F1369" s="89"/>
      <c r="G1369" s="60"/>
      <c r="H1369" s="89"/>
      <c r="I1369" s="89"/>
      <c r="J1369" s="356"/>
      <c r="K1369" s="376"/>
      <c r="L1369" s="118" t="s">
        <v>3124</v>
      </c>
      <c r="M1369" s="118" t="s">
        <v>3124</v>
      </c>
      <c r="O1369" s="205" t="s">
        <v>2814</v>
      </c>
      <c r="Q1369" s="893"/>
      <c r="R1369" s="891"/>
    </row>
    <row r="1370" spans="1:81" ht="24.6" customHeight="1" outlineLevel="1">
      <c r="A1370" s="1177"/>
      <c r="B1370" s="609" t="s">
        <v>3577</v>
      </c>
      <c r="C1370" s="1192"/>
      <c r="D1370" s="1179"/>
      <c r="E1370" s="1183"/>
      <c r="F1370" s="1186"/>
      <c r="G1370" s="1183"/>
      <c r="H1370" s="1186"/>
      <c r="I1370" s="1184"/>
      <c r="J1370" s="1185"/>
      <c r="L1370" s="343"/>
      <c r="M1370" s="343"/>
      <c r="O1370" s="225"/>
      <c r="Q1370" s="893"/>
      <c r="R1370" s="891"/>
    </row>
    <row r="1371" spans="1:81" ht="24.6" customHeight="1" outlineLevel="1">
      <c r="A1371" s="227">
        <v>15.2</v>
      </c>
      <c r="B1371" s="254" t="s">
        <v>512</v>
      </c>
      <c r="C1371" s="127"/>
      <c r="D1371" s="236"/>
      <c r="E1371" s="320"/>
      <c r="F1371" s="125"/>
      <c r="G1371" s="317"/>
      <c r="H1371" s="125"/>
      <c r="I1371" s="125"/>
      <c r="J1371" s="218"/>
      <c r="L1371" s="124"/>
      <c r="M1371" s="226"/>
      <c r="O1371" s="206"/>
      <c r="Q1371" s="893"/>
      <c r="R1371" s="891"/>
    </row>
    <row r="1372" spans="1:81" ht="24.6" customHeight="1" outlineLevel="1">
      <c r="A1372" s="67"/>
      <c r="B1372" s="239" t="s">
        <v>81</v>
      </c>
      <c r="C1372" s="58"/>
      <c r="D1372" s="72"/>
      <c r="E1372" s="319"/>
      <c r="F1372" s="92"/>
      <c r="G1372" s="318"/>
      <c r="H1372" s="71"/>
      <c r="I1372" s="71"/>
      <c r="J1372" s="222"/>
      <c r="L1372" s="148"/>
      <c r="M1372" s="149"/>
      <c r="O1372" s="204"/>
      <c r="Q1372" s="893"/>
      <c r="R1372" s="891"/>
    </row>
    <row r="1373" spans="1:81" ht="24.6" customHeight="1" outlineLevel="1">
      <c r="A1373" s="67"/>
      <c r="B1373" s="253" t="s">
        <v>511</v>
      </c>
      <c r="C1373" s="89">
        <v>462</v>
      </c>
      <c r="D1373" s="74" t="s">
        <v>14</v>
      </c>
      <c r="E1373" s="60"/>
      <c r="F1373" s="89"/>
      <c r="G1373" s="60"/>
      <c r="H1373" s="89"/>
      <c r="I1373" s="89"/>
      <c r="J1373" s="356"/>
      <c r="K1373" s="376"/>
      <c r="L1373" s="118" t="e">
        <f>VLOOKUP($O1373,#REF!,6,FALSE)</f>
        <v>#REF!</v>
      </c>
      <c r="M1373" s="118" t="e">
        <f>VLOOKUP($O1373,#REF!,7,FALSE)</f>
        <v>#REF!</v>
      </c>
      <c r="O1373" s="204" t="s">
        <v>2815</v>
      </c>
      <c r="Q1373" s="893"/>
      <c r="R1373" s="891"/>
    </row>
    <row r="1374" spans="1:81" ht="24.6" customHeight="1" outlineLevel="1">
      <c r="A1374" s="67"/>
      <c r="B1374" s="239" t="s">
        <v>1692</v>
      </c>
      <c r="C1374" s="118">
        <v>1</v>
      </c>
      <c r="D1374" s="72" t="s">
        <v>1627</v>
      </c>
      <c r="E1374" s="319"/>
      <c r="F1374" s="89"/>
      <c r="G1374" s="319"/>
      <c r="H1374" s="89"/>
      <c r="I1374" s="66"/>
      <c r="J1374" s="222"/>
      <c r="L1374" s="90" t="s">
        <v>3083</v>
      </c>
      <c r="M1374" s="90" t="s">
        <v>3082</v>
      </c>
      <c r="O1374" s="205"/>
      <c r="Q1374" s="893"/>
      <c r="R1374" s="891"/>
    </row>
    <row r="1375" spans="1:81" ht="24.6" customHeight="1" outlineLevel="1">
      <c r="A1375" s="67"/>
      <c r="B1375" s="239" t="s">
        <v>80</v>
      </c>
      <c r="C1375" s="58"/>
      <c r="D1375" s="72"/>
      <c r="E1375" s="319"/>
      <c r="F1375" s="66"/>
      <c r="G1375" s="319"/>
      <c r="H1375" s="66"/>
      <c r="I1375" s="66"/>
      <c r="J1375" s="250"/>
      <c r="L1375" s="90"/>
      <c r="M1375" s="213"/>
      <c r="O1375" s="205"/>
      <c r="Q1375" s="893"/>
      <c r="R1375" s="891"/>
    </row>
    <row r="1376" spans="1:81" ht="24.6" customHeight="1" outlineLevel="1">
      <c r="A1376" s="67"/>
      <c r="B1376" s="253" t="s">
        <v>526</v>
      </c>
      <c r="C1376" s="89">
        <v>42</v>
      </c>
      <c r="D1376" s="72" t="s">
        <v>14</v>
      </c>
      <c r="E1376" s="60"/>
      <c r="F1376" s="89"/>
      <c r="G1376" s="60"/>
      <c r="H1376" s="89"/>
      <c r="I1376" s="89"/>
      <c r="J1376" s="356"/>
      <c r="K1376" s="376"/>
      <c r="L1376" s="118" t="s">
        <v>3124</v>
      </c>
      <c r="M1376" s="118" t="e">
        <f>VLOOKUP($O1376,#REF!,7,FALSE)</f>
        <v>#REF!</v>
      </c>
      <c r="O1376" s="204" t="s">
        <v>2801</v>
      </c>
      <c r="Q1376" s="893"/>
      <c r="R1376" s="891"/>
    </row>
    <row r="1377" spans="1:18" ht="24.6" customHeight="1" outlineLevel="1">
      <c r="A1377" s="67"/>
      <c r="B1377" s="252" t="s">
        <v>517</v>
      </c>
      <c r="C1377" s="118">
        <v>336</v>
      </c>
      <c r="D1377" s="72" t="s">
        <v>14</v>
      </c>
      <c r="E1377" s="60"/>
      <c r="F1377" s="89"/>
      <c r="G1377" s="60"/>
      <c r="H1377" s="89"/>
      <c r="I1377" s="89"/>
      <c r="J1377" s="356"/>
      <c r="K1377" s="376"/>
      <c r="L1377" s="118" t="s">
        <v>3124</v>
      </c>
      <c r="M1377" s="118" t="e">
        <f>VLOOKUP($O1377,#REF!,7,FALSE)</f>
        <v>#REF!</v>
      </c>
      <c r="O1377" s="205" t="s">
        <v>2651</v>
      </c>
      <c r="Q1377" s="893"/>
      <c r="R1377" s="891"/>
    </row>
    <row r="1378" spans="1:18" ht="24.6" customHeight="1" outlineLevel="1">
      <c r="A1378" s="67"/>
      <c r="B1378" s="239" t="s">
        <v>1693</v>
      </c>
      <c r="C1378" s="118">
        <v>1</v>
      </c>
      <c r="D1378" s="72" t="s">
        <v>1627</v>
      </c>
      <c r="E1378" s="319"/>
      <c r="F1378" s="89"/>
      <c r="G1378" s="319"/>
      <c r="H1378" s="89"/>
      <c r="I1378" s="66"/>
      <c r="J1378" s="222"/>
      <c r="L1378" s="90" t="s">
        <v>3083</v>
      </c>
      <c r="M1378" s="90" t="s">
        <v>3082</v>
      </c>
      <c r="O1378" s="205"/>
      <c r="Q1378" s="893"/>
      <c r="R1378" s="891"/>
    </row>
    <row r="1379" spans="1:18" ht="24.6" customHeight="1" outlineLevel="1">
      <c r="A1379" s="1177"/>
      <c r="B1379" s="609" t="s">
        <v>3576</v>
      </c>
      <c r="C1379" s="1192"/>
      <c r="D1379" s="1179"/>
      <c r="E1379" s="1183"/>
      <c r="F1379" s="1186"/>
      <c r="G1379" s="1183"/>
      <c r="H1379" s="1186"/>
      <c r="I1379" s="1184"/>
      <c r="J1379" s="1185"/>
      <c r="L1379" s="343"/>
      <c r="M1379" s="343"/>
      <c r="O1379" s="225"/>
      <c r="Q1379" s="893"/>
      <c r="R1379" s="891"/>
    </row>
    <row r="1380" spans="1:18" ht="24.6" customHeight="1" outlineLevel="1">
      <c r="A1380" s="227">
        <v>15.3</v>
      </c>
      <c r="B1380" s="254" t="s">
        <v>520</v>
      </c>
      <c r="C1380" s="127"/>
      <c r="D1380" s="236"/>
      <c r="E1380" s="320"/>
      <c r="F1380" s="125"/>
      <c r="G1380" s="317"/>
      <c r="H1380" s="125"/>
      <c r="I1380" s="125"/>
      <c r="J1380" s="218"/>
      <c r="L1380" s="124"/>
      <c r="M1380" s="226"/>
      <c r="O1380" s="206"/>
      <c r="Q1380" s="893"/>
      <c r="R1380" s="891"/>
    </row>
    <row r="1381" spans="1:18" ht="24.6" customHeight="1" outlineLevel="1">
      <c r="A1381" s="67"/>
      <c r="B1381" s="239" t="s">
        <v>525</v>
      </c>
      <c r="C1381" s="118">
        <v>1</v>
      </c>
      <c r="D1381" s="72" t="s">
        <v>2</v>
      </c>
      <c r="E1381" s="60"/>
      <c r="F1381" s="89"/>
      <c r="G1381" s="60"/>
      <c r="H1381" s="89"/>
      <c r="I1381" s="89"/>
      <c r="J1381" s="356"/>
      <c r="K1381" s="376"/>
      <c r="L1381" s="118" t="s">
        <v>3124</v>
      </c>
      <c r="M1381" s="118" t="s">
        <v>3124</v>
      </c>
      <c r="O1381" s="205" t="s">
        <v>2816</v>
      </c>
      <c r="Q1381" s="893"/>
      <c r="R1381" s="891"/>
    </row>
    <row r="1382" spans="1:18" ht="24.6" customHeight="1" outlineLevel="1">
      <c r="A1382" s="67"/>
      <c r="B1382" s="239" t="s">
        <v>576</v>
      </c>
      <c r="C1382" s="118">
        <v>3</v>
      </c>
      <c r="D1382" s="72" t="s">
        <v>2</v>
      </c>
      <c r="E1382" s="60"/>
      <c r="F1382" s="89"/>
      <c r="G1382" s="60"/>
      <c r="H1382" s="89"/>
      <c r="I1382" s="89"/>
      <c r="J1382" s="356"/>
      <c r="K1382" s="376"/>
      <c r="L1382" s="118" t="s">
        <v>3124</v>
      </c>
      <c r="M1382" s="118" t="s">
        <v>3124</v>
      </c>
      <c r="O1382" s="205" t="s">
        <v>2817</v>
      </c>
      <c r="Q1382" s="893"/>
      <c r="R1382" s="891"/>
    </row>
    <row r="1383" spans="1:18" ht="24.6" customHeight="1" outlineLevel="1">
      <c r="A1383" s="67"/>
      <c r="B1383" s="239" t="s">
        <v>577</v>
      </c>
      <c r="C1383" s="118">
        <v>39</v>
      </c>
      <c r="D1383" s="72" t="s">
        <v>2</v>
      </c>
      <c r="E1383" s="60"/>
      <c r="F1383" s="89"/>
      <c r="G1383" s="60"/>
      <c r="H1383" s="89"/>
      <c r="I1383" s="89"/>
      <c r="J1383" s="356"/>
      <c r="K1383" s="376"/>
      <c r="L1383" s="118" t="s">
        <v>3124</v>
      </c>
      <c r="M1383" s="118" t="s">
        <v>3124</v>
      </c>
      <c r="O1383" s="205" t="s">
        <v>2818</v>
      </c>
      <c r="Q1383" s="893"/>
      <c r="R1383" s="891"/>
    </row>
    <row r="1384" spans="1:18" ht="24.6" customHeight="1" outlineLevel="1">
      <c r="A1384" s="67"/>
      <c r="B1384" s="239" t="s">
        <v>81</v>
      </c>
      <c r="C1384" s="58"/>
      <c r="D1384" s="72"/>
      <c r="E1384" s="319"/>
      <c r="F1384" s="92"/>
      <c r="G1384" s="318"/>
      <c r="H1384" s="71"/>
      <c r="I1384" s="71"/>
      <c r="J1384" s="222"/>
      <c r="L1384" s="148"/>
      <c r="M1384" s="149"/>
      <c r="O1384" s="204"/>
      <c r="Q1384" s="893"/>
      <c r="R1384" s="891"/>
    </row>
    <row r="1385" spans="1:18" ht="24.6" customHeight="1" outlineLevel="1">
      <c r="A1385" s="67"/>
      <c r="B1385" s="253" t="s">
        <v>511</v>
      </c>
      <c r="C1385" s="89">
        <v>40</v>
      </c>
      <c r="D1385" s="74" t="s">
        <v>14</v>
      </c>
      <c r="E1385" s="60"/>
      <c r="F1385" s="89"/>
      <c r="G1385" s="60"/>
      <c r="H1385" s="89"/>
      <c r="I1385" s="89"/>
      <c r="J1385" s="356"/>
      <c r="K1385" s="376"/>
      <c r="L1385" s="118" t="e">
        <f>VLOOKUP($O1385,#REF!,6,FALSE)</f>
        <v>#REF!</v>
      </c>
      <c r="M1385" s="118" t="e">
        <f>VLOOKUP($O1385,#REF!,7,FALSE)</f>
        <v>#REF!</v>
      </c>
      <c r="O1385" s="204" t="s">
        <v>2815</v>
      </c>
      <c r="Q1385" s="893"/>
      <c r="R1385" s="891"/>
    </row>
    <row r="1386" spans="1:18" ht="24.6" customHeight="1" outlineLevel="1">
      <c r="A1386" s="67"/>
      <c r="B1386" s="253" t="s">
        <v>519</v>
      </c>
      <c r="C1386" s="89">
        <v>166</v>
      </c>
      <c r="D1386" s="74" t="s">
        <v>14</v>
      </c>
      <c r="E1386" s="60"/>
      <c r="F1386" s="89"/>
      <c r="G1386" s="60"/>
      <c r="H1386" s="89"/>
      <c r="I1386" s="89"/>
      <c r="J1386" s="356"/>
      <c r="K1386" s="376"/>
      <c r="L1386" s="118" t="e">
        <f>VLOOKUP($O1386,#REF!,6,FALSE)</f>
        <v>#REF!</v>
      </c>
      <c r="M1386" s="118" t="e">
        <f>VLOOKUP($O1386,#REF!,7,FALSE)</f>
        <v>#REF!</v>
      </c>
      <c r="O1386" s="204" t="s">
        <v>2819</v>
      </c>
      <c r="Q1386" s="893"/>
      <c r="R1386" s="891"/>
    </row>
    <row r="1387" spans="1:18" ht="24.6" customHeight="1" outlineLevel="1">
      <c r="A1387" s="67"/>
      <c r="B1387" s="239" t="s">
        <v>1692</v>
      </c>
      <c r="C1387" s="118">
        <v>1</v>
      </c>
      <c r="D1387" s="72" t="s">
        <v>1627</v>
      </c>
      <c r="E1387" s="319"/>
      <c r="F1387" s="89"/>
      <c r="G1387" s="319"/>
      <c r="H1387" s="89"/>
      <c r="I1387" s="66"/>
      <c r="J1387" s="222"/>
      <c r="L1387" s="90" t="s">
        <v>3083</v>
      </c>
      <c r="M1387" s="90" t="s">
        <v>3082</v>
      </c>
      <c r="O1387" s="205"/>
      <c r="Q1387" s="893"/>
      <c r="R1387" s="891"/>
    </row>
    <row r="1388" spans="1:18" ht="24.6" customHeight="1" outlineLevel="1">
      <c r="A1388" s="67"/>
      <c r="B1388" s="239" t="s">
        <v>80</v>
      </c>
      <c r="C1388" s="58"/>
      <c r="D1388" s="72"/>
      <c r="E1388" s="319"/>
      <c r="F1388" s="66"/>
      <c r="G1388" s="319"/>
      <c r="H1388" s="66"/>
      <c r="I1388" s="66"/>
      <c r="J1388" s="250"/>
      <c r="L1388" s="90"/>
      <c r="M1388" s="213"/>
      <c r="O1388" s="205"/>
      <c r="Q1388" s="893"/>
      <c r="R1388" s="891"/>
    </row>
    <row r="1389" spans="1:18" ht="24.6" customHeight="1" outlineLevel="1">
      <c r="A1389" s="67"/>
      <c r="B1389" s="252" t="s">
        <v>518</v>
      </c>
      <c r="C1389" s="89">
        <v>166</v>
      </c>
      <c r="D1389" s="72" t="s">
        <v>14</v>
      </c>
      <c r="E1389" s="60"/>
      <c r="F1389" s="89"/>
      <c r="G1389" s="60"/>
      <c r="H1389" s="89"/>
      <c r="I1389" s="89"/>
      <c r="J1389" s="356"/>
      <c r="K1389" s="376"/>
      <c r="L1389" s="118" t="s">
        <v>3124</v>
      </c>
      <c r="M1389" s="118" t="e">
        <f>VLOOKUP($O1389,#REF!,7,FALSE)</f>
        <v>#REF!</v>
      </c>
      <c r="O1389" s="205" t="s">
        <v>2650</v>
      </c>
      <c r="Q1389" s="893"/>
      <c r="R1389" s="891"/>
    </row>
    <row r="1390" spans="1:18" ht="24.6" customHeight="1" outlineLevel="1">
      <c r="A1390" s="67"/>
      <c r="B1390" s="252" t="s">
        <v>517</v>
      </c>
      <c r="C1390" s="89">
        <v>40</v>
      </c>
      <c r="D1390" s="72" t="s">
        <v>14</v>
      </c>
      <c r="E1390" s="60"/>
      <c r="F1390" s="89"/>
      <c r="G1390" s="60"/>
      <c r="H1390" s="89"/>
      <c r="I1390" s="89"/>
      <c r="J1390" s="356"/>
      <c r="K1390" s="376"/>
      <c r="L1390" s="118" t="s">
        <v>3124</v>
      </c>
      <c r="M1390" s="118" t="e">
        <f>VLOOKUP($O1390,#REF!,7,FALSE)</f>
        <v>#REF!</v>
      </c>
      <c r="O1390" s="205" t="s">
        <v>2651</v>
      </c>
      <c r="Q1390" s="893"/>
      <c r="R1390" s="891"/>
    </row>
    <row r="1391" spans="1:18" ht="24.6" customHeight="1" outlineLevel="1">
      <c r="A1391" s="67"/>
      <c r="B1391" s="239" t="s">
        <v>1691</v>
      </c>
      <c r="C1391" s="118">
        <v>1</v>
      </c>
      <c r="D1391" s="72" t="s">
        <v>1627</v>
      </c>
      <c r="E1391" s="319"/>
      <c r="F1391" s="89"/>
      <c r="G1391" s="319"/>
      <c r="H1391" s="89"/>
      <c r="I1391" s="66"/>
      <c r="J1391" s="222"/>
      <c r="L1391" s="90" t="s">
        <v>3083</v>
      </c>
      <c r="M1391" s="90" t="s">
        <v>3082</v>
      </c>
      <c r="O1391" s="205"/>
      <c r="Q1391" s="893"/>
      <c r="R1391" s="891"/>
    </row>
    <row r="1392" spans="1:18" ht="24.6" customHeight="1" outlineLevel="1">
      <c r="A1392" s="1177"/>
      <c r="B1392" s="609" t="s">
        <v>3581</v>
      </c>
      <c r="C1392" s="1192"/>
      <c r="D1392" s="1179"/>
      <c r="E1392" s="1183"/>
      <c r="F1392" s="1186"/>
      <c r="G1392" s="1183"/>
      <c r="H1392" s="1186"/>
      <c r="I1392" s="1184"/>
      <c r="J1392" s="1185"/>
      <c r="L1392" s="343"/>
      <c r="M1392" s="343"/>
      <c r="O1392" s="225"/>
      <c r="Q1392" s="893"/>
      <c r="R1392" s="891"/>
    </row>
    <row r="1393" spans="1:18" ht="24.6" customHeight="1" outlineLevel="1">
      <c r="A1393" s="227">
        <v>15.4</v>
      </c>
      <c r="B1393" s="254" t="s">
        <v>527</v>
      </c>
      <c r="C1393" s="127"/>
      <c r="D1393" s="236"/>
      <c r="E1393" s="320"/>
      <c r="F1393" s="125"/>
      <c r="G1393" s="317"/>
      <c r="H1393" s="125"/>
      <c r="I1393" s="125"/>
      <c r="J1393" s="218"/>
      <c r="L1393" s="124"/>
      <c r="M1393" s="226"/>
      <c r="O1393" s="206"/>
      <c r="Q1393" s="893"/>
      <c r="R1393" s="891"/>
    </row>
    <row r="1394" spans="1:18" ht="24.6" customHeight="1" outlineLevel="1">
      <c r="A1394" s="67"/>
      <c r="B1394" s="239" t="s">
        <v>525</v>
      </c>
      <c r="C1394" s="118">
        <v>1</v>
      </c>
      <c r="D1394" s="72" t="s">
        <v>2</v>
      </c>
      <c r="E1394" s="60"/>
      <c r="F1394" s="89"/>
      <c r="G1394" s="60"/>
      <c r="H1394" s="89"/>
      <c r="I1394" s="89"/>
      <c r="J1394" s="356"/>
      <c r="K1394" s="376"/>
      <c r="L1394" s="118" t="s">
        <v>3124</v>
      </c>
      <c r="M1394" s="118" t="s">
        <v>3124</v>
      </c>
      <c r="O1394" s="235" t="s">
        <v>2816</v>
      </c>
      <c r="Q1394" s="893"/>
      <c r="R1394" s="891"/>
    </row>
    <row r="1395" spans="1:18" ht="24.6" customHeight="1" outlineLevel="1">
      <c r="A1395" s="67"/>
      <c r="B1395" s="239" t="s">
        <v>579</v>
      </c>
      <c r="C1395" s="118">
        <v>1</v>
      </c>
      <c r="D1395" s="72" t="s">
        <v>2</v>
      </c>
      <c r="E1395" s="60"/>
      <c r="F1395" s="89"/>
      <c r="G1395" s="60"/>
      <c r="H1395" s="89"/>
      <c r="I1395" s="89"/>
      <c r="J1395" s="356"/>
      <c r="K1395" s="376"/>
      <c r="L1395" s="118" t="s">
        <v>3124</v>
      </c>
      <c r="M1395" s="118" t="s">
        <v>3124</v>
      </c>
      <c r="O1395" s="235" t="s">
        <v>2820</v>
      </c>
      <c r="Q1395" s="893"/>
      <c r="R1395" s="891"/>
    </row>
    <row r="1396" spans="1:18" ht="24.6" customHeight="1" outlineLevel="1">
      <c r="A1396" s="67"/>
      <c r="B1396" s="239" t="s">
        <v>577</v>
      </c>
      <c r="C1396" s="118">
        <v>18</v>
      </c>
      <c r="D1396" s="72" t="s">
        <v>2</v>
      </c>
      <c r="E1396" s="60"/>
      <c r="F1396" s="89"/>
      <c r="G1396" s="60"/>
      <c r="H1396" s="89"/>
      <c r="I1396" s="89"/>
      <c r="J1396" s="356"/>
      <c r="K1396" s="376"/>
      <c r="L1396" s="118" t="s">
        <v>3124</v>
      </c>
      <c r="M1396" s="118" t="s">
        <v>3124</v>
      </c>
      <c r="O1396" s="235" t="s">
        <v>2818</v>
      </c>
      <c r="Q1396" s="893"/>
      <c r="R1396" s="891"/>
    </row>
    <row r="1397" spans="1:18" ht="24.6" customHeight="1" outlineLevel="1">
      <c r="A1397" s="67"/>
      <c r="B1397" s="239" t="s">
        <v>81</v>
      </c>
      <c r="C1397" s="58"/>
      <c r="D1397" s="72"/>
      <c r="E1397" s="319"/>
      <c r="F1397" s="92"/>
      <c r="G1397" s="318"/>
      <c r="H1397" s="71"/>
      <c r="I1397" s="71"/>
      <c r="J1397" s="222"/>
      <c r="L1397" s="148"/>
      <c r="M1397" s="149"/>
      <c r="O1397" s="235"/>
      <c r="Q1397" s="893"/>
      <c r="R1397" s="891"/>
    </row>
    <row r="1398" spans="1:18" ht="24.6" customHeight="1" outlineLevel="1">
      <c r="A1398" s="67"/>
      <c r="B1398" s="253" t="s">
        <v>511</v>
      </c>
      <c r="C1398" s="89">
        <v>8</v>
      </c>
      <c r="D1398" s="74" t="s">
        <v>14</v>
      </c>
      <c r="E1398" s="60"/>
      <c r="F1398" s="89"/>
      <c r="G1398" s="60"/>
      <c r="H1398" s="89"/>
      <c r="I1398" s="89"/>
      <c r="J1398" s="356"/>
      <c r="K1398" s="376"/>
      <c r="L1398" s="118" t="e">
        <f>VLOOKUP($O1398,#REF!,6,FALSE)</f>
        <v>#REF!</v>
      </c>
      <c r="M1398" s="118" t="e">
        <f>VLOOKUP($O1398,#REF!,7,FALSE)</f>
        <v>#REF!</v>
      </c>
      <c r="O1398" s="235" t="s">
        <v>2815</v>
      </c>
      <c r="Q1398" s="893"/>
      <c r="R1398" s="891"/>
    </row>
    <row r="1399" spans="1:18" ht="24.6" customHeight="1" outlineLevel="1">
      <c r="A1399" s="67"/>
      <c r="B1399" s="253" t="s">
        <v>519</v>
      </c>
      <c r="C1399" s="89">
        <v>97</v>
      </c>
      <c r="D1399" s="74" t="s">
        <v>14</v>
      </c>
      <c r="E1399" s="60"/>
      <c r="F1399" s="89"/>
      <c r="G1399" s="60"/>
      <c r="H1399" s="89"/>
      <c r="I1399" s="89"/>
      <c r="J1399" s="356"/>
      <c r="K1399" s="376"/>
      <c r="L1399" s="118" t="e">
        <f>VLOOKUP($O1399,#REF!,6,FALSE)</f>
        <v>#REF!</v>
      </c>
      <c r="M1399" s="118" t="e">
        <f>VLOOKUP($O1399,#REF!,7,FALSE)</f>
        <v>#REF!</v>
      </c>
      <c r="O1399" s="235" t="s">
        <v>2819</v>
      </c>
      <c r="Q1399" s="893"/>
      <c r="R1399" s="891"/>
    </row>
    <row r="1400" spans="1:18" ht="24.6" customHeight="1" outlineLevel="1">
      <c r="A1400" s="67"/>
      <c r="B1400" s="239" t="s">
        <v>1692</v>
      </c>
      <c r="C1400" s="118">
        <v>1</v>
      </c>
      <c r="D1400" s="72" t="s">
        <v>1627</v>
      </c>
      <c r="E1400" s="319"/>
      <c r="F1400" s="89"/>
      <c r="G1400" s="319"/>
      <c r="H1400" s="89"/>
      <c r="I1400" s="66"/>
      <c r="J1400" s="222"/>
      <c r="L1400" s="90" t="s">
        <v>3083</v>
      </c>
      <c r="M1400" s="90" t="s">
        <v>3082</v>
      </c>
      <c r="O1400" s="235"/>
      <c r="Q1400" s="893"/>
      <c r="R1400" s="891"/>
    </row>
    <row r="1401" spans="1:18" ht="24.6" customHeight="1" outlineLevel="1">
      <c r="A1401" s="67"/>
      <c r="B1401" s="239" t="s">
        <v>80</v>
      </c>
      <c r="C1401" s="58"/>
      <c r="D1401" s="72"/>
      <c r="E1401" s="319"/>
      <c r="F1401" s="66"/>
      <c r="G1401" s="319"/>
      <c r="H1401" s="66"/>
      <c r="I1401" s="66"/>
      <c r="J1401" s="250"/>
      <c r="L1401" s="90"/>
      <c r="M1401" s="213"/>
      <c r="O1401" s="235"/>
      <c r="Q1401" s="893"/>
      <c r="R1401" s="891"/>
    </row>
    <row r="1402" spans="1:18" ht="24.6" customHeight="1" outlineLevel="1">
      <c r="A1402" s="67"/>
      <c r="B1402" s="252" t="s">
        <v>518</v>
      </c>
      <c r="C1402" s="89">
        <v>97</v>
      </c>
      <c r="D1402" s="72" t="s">
        <v>14</v>
      </c>
      <c r="E1402" s="60"/>
      <c r="F1402" s="89"/>
      <c r="G1402" s="60"/>
      <c r="H1402" s="89"/>
      <c r="I1402" s="89"/>
      <c r="J1402" s="356"/>
      <c r="K1402" s="376"/>
      <c r="L1402" s="118" t="s">
        <v>3124</v>
      </c>
      <c r="M1402" s="118" t="e">
        <f>VLOOKUP($O1402,#REF!,7,FALSE)</f>
        <v>#REF!</v>
      </c>
      <c r="O1402" s="235" t="s">
        <v>2650</v>
      </c>
      <c r="Q1402" s="893"/>
      <c r="R1402" s="891"/>
    </row>
    <row r="1403" spans="1:18" ht="24.6" customHeight="1" outlineLevel="1">
      <c r="A1403" s="67"/>
      <c r="B1403" s="252" t="s">
        <v>517</v>
      </c>
      <c r="C1403" s="89">
        <v>8</v>
      </c>
      <c r="D1403" s="72" t="s">
        <v>14</v>
      </c>
      <c r="E1403" s="60"/>
      <c r="F1403" s="89"/>
      <c r="G1403" s="60"/>
      <c r="H1403" s="89"/>
      <c r="I1403" s="89"/>
      <c r="J1403" s="356"/>
      <c r="K1403" s="376"/>
      <c r="L1403" s="118" t="s">
        <v>3124</v>
      </c>
      <c r="M1403" s="118" t="e">
        <f>VLOOKUP($O1403,#REF!,7,FALSE)</f>
        <v>#REF!</v>
      </c>
      <c r="O1403" s="235" t="s">
        <v>2651</v>
      </c>
      <c r="Q1403" s="893"/>
      <c r="R1403" s="891"/>
    </row>
    <row r="1404" spans="1:18" ht="24.6" customHeight="1" outlineLevel="1">
      <c r="A1404" s="67"/>
      <c r="B1404" s="239" t="s">
        <v>1691</v>
      </c>
      <c r="C1404" s="118">
        <v>1</v>
      </c>
      <c r="D1404" s="72" t="s">
        <v>1627</v>
      </c>
      <c r="E1404" s="319"/>
      <c r="F1404" s="89"/>
      <c r="G1404" s="319"/>
      <c r="H1404" s="89"/>
      <c r="I1404" s="66"/>
      <c r="J1404" s="222"/>
      <c r="L1404" s="90" t="s">
        <v>3083</v>
      </c>
      <c r="M1404" s="90" t="s">
        <v>3082</v>
      </c>
      <c r="O1404" s="235"/>
      <c r="Q1404" s="893"/>
      <c r="R1404" s="891"/>
    </row>
    <row r="1405" spans="1:18" ht="24.6" customHeight="1" outlineLevel="1">
      <c r="A1405" s="1177"/>
      <c r="B1405" s="609" t="s">
        <v>3580</v>
      </c>
      <c r="C1405" s="1192"/>
      <c r="D1405" s="1179"/>
      <c r="E1405" s="1183"/>
      <c r="F1405" s="1186"/>
      <c r="G1405" s="1183"/>
      <c r="H1405" s="1186"/>
      <c r="I1405" s="1184"/>
      <c r="J1405" s="1185"/>
      <c r="L1405" s="343"/>
      <c r="M1405" s="343"/>
      <c r="O1405" s="225"/>
      <c r="Q1405" s="893"/>
      <c r="R1405" s="891"/>
    </row>
    <row r="1406" spans="1:18" ht="24.6" customHeight="1" outlineLevel="1">
      <c r="A1406" s="227">
        <v>15.5</v>
      </c>
      <c r="B1406" s="254" t="s">
        <v>528</v>
      </c>
      <c r="C1406" s="127"/>
      <c r="D1406" s="236"/>
      <c r="E1406" s="320"/>
      <c r="F1406" s="125"/>
      <c r="G1406" s="317"/>
      <c r="H1406" s="125"/>
      <c r="I1406" s="125"/>
      <c r="J1406" s="218"/>
      <c r="L1406" s="124"/>
      <c r="M1406" s="226"/>
      <c r="O1406" s="206"/>
      <c r="Q1406" s="893"/>
      <c r="R1406" s="891"/>
    </row>
    <row r="1407" spans="1:18" ht="24.6" customHeight="1" outlineLevel="1">
      <c r="A1407" s="67"/>
      <c r="B1407" s="239" t="s">
        <v>525</v>
      </c>
      <c r="C1407" s="118">
        <v>1</v>
      </c>
      <c r="D1407" s="72" t="s">
        <v>2</v>
      </c>
      <c r="E1407" s="60"/>
      <c r="F1407" s="89"/>
      <c r="G1407" s="60"/>
      <c r="H1407" s="89"/>
      <c r="I1407" s="89"/>
      <c r="J1407" s="356"/>
      <c r="K1407" s="376"/>
      <c r="L1407" s="118" t="s">
        <v>3124</v>
      </c>
      <c r="M1407" s="118" t="s">
        <v>3124</v>
      </c>
      <c r="O1407" s="235" t="s">
        <v>2816</v>
      </c>
      <c r="Q1407" s="893"/>
      <c r="R1407" s="891"/>
    </row>
    <row r="1408" spans="1:18" ht="24.6" customHeight="1" outlineLevel="1">
      <c r="A1408" s="67"/>
      <c r="B1408" s="239" t="s">
        <v>579</v>
      </c>
      <c r="C1408" s="118">
        <v>1</v>
      </c>
      <c r="D1408" s="72" t="s">
        <v>2</v>
      </c>
      <c r="E1408" s="60"/>
      <c r="F1408" s="89"/>
      <c r="G1408" s="60"/>
      <c r="H1408" s="89"/>
      <c r="I1408" s="89"/>
      <c r="J1408" s="356"/>
      <c r="K1408" s="376"/>
      <c r="L1408" s="118" t="s">
        <v>3124</v>
      </c>
      <c r="M1408" s="118" t="s">
        <v>3124</v>
      </c>
      <c r="O1408" s="235" t="s">
        <v>2820</v>
      </c>
      <c r="Q1408" s="893"/>
      <c r="R1408" s="891"/>
    </row>
    <row r="1409" spans="1:18" ht="24.6" customHeight="1" outlineLevel="1">
      <c r="A1409" s="67"/>
      <c r="B1409" s="239" t="s">
        <v>577</v>
      </c>
      <c r="C1409" s="118">
        <v>18</v>
      </c>
      <c r="D1409" s="72" t="s">
        <v>2</v>
      </c>
      <c r="E1409" s="60"/>
      <c r="F1409" s="89"/>
      <c r="G1409" s="60"/>
      <c r="H1409" s="89"/>
      <c r="I1409" s="89"/>
      <c r="J1409" s="356"/>
      <c r="K1409" s="376"/>
      <c r="L1409" s="118" t="s">
        <v>3124</v>
      </c>
      <c r="M1409" s="118" t="s">
        <v>3124</v>
      </c>
      <c r="O1409" s="235" t="s">
        <v>2818</v>
      </c>
      <c r="Q1409" s="893"/>
      <c r="R1409" s="891"/>
    </row>
    <row r="1410" spans="1:18" ht="24.6" customHeight="1" outlineLevel="1">
      <c r="A1410" s="67"/>
      <c r="B1410" s="239" t="s">
        <v>81</v>
      </c>
      <c r="C1410" s="58"/>
      <c r="D1410" s="72"/>
      <c r="E1410" s="319"/>
      <c r="F1410" s="92"/>
      <c r="G1410" s="318"/>
      <c r="H1410" s="71"/>
      <c r="I1410" s="71"/>
      <c r="J1410" s="222"/>
      <c r="L1410" s="148"/>
      <c r="M1410" s="149"/>
      <c r="O1410" s="235"/>
      <c r="Q1410" s="893"/>
      <c r="R1410" s="891"/>
    </row>
    <row r="1411" spans="1:18" ht="24.6" customHeight="1" outlineLevel="1">
      <c r="A1411" s="67"/>
      <c r="B1411" s="253" t="s">
        <v>511</v>
      </c>
      <c r="C1411" s="89">
        <v>8</v>
      </c>
      <c r="D1411" s="74" t="s">
        <v>14</v>
      </c>
      <c r="E1411" s="60"/>
      <c r="F1411" s="89"/>
      <c r="G1411" s="60"/>
      <c r="H1411" s="89"/>
      <c r="I1411" s="89"/>
      <c r="J1411" s="356"/>
      <c r="K1411" s="376"/>
      <c r="L1411" s="118" t="e">
        <f>VLOOKUP($O1411,#REF!,6,FALSE)</f>
        <v>#REF!</v>
      </c>
      <c r="M1411" s="118" t="e">
        <f>VLOOKUP($O1411,#REF!,7,FALSE)</f>
        <v>#REF!</v>
      </c>
      <c r="O1411" s="235" t="s">
        <v>2815</v>
      </c>
      <c r="Q1411" s="893"/>
      <c r="R1411" s="891"/>
    </row>
    <row r="1412" spans="1:18" ht="24.6" customHeight="1" outlineLevel="1">
      <c r="A1412" s="67"/>
      <c r="B1412" s="253" t="s">
        <v>519</v>
      </c>
      <c r="C1412" s="89">
        <v>97</v>
      </c>
      <c r="D1412" s="74" t="s">
        <v>14</v>
      </c>
      <c r="E1412" s="60"/>
      <c r="F1412" s="89"/>
      <c r="G1412" s="60"/>
      <c r="H1412" s="89"/>
      <c r="I1412" s="89"/>
      <c r="J1412" s="356"/>
      <c r="K1412" s="376"/>
      <c r="L1412" s="118" t="e">
        <f>VLOOKUP($O1412,#REF!,6,FALSE)</f>
        <v>#REF!</v>
      </c>
      <c r="M1412" s="118" t="e">
        <f>VLOOKUP($O1412,#REF!,7,FALSE)</f>
        <v>#REF!</v>
      </c>
      <c r="O1412" s="235" t="s">
        <v>2819</v>
      </c>
      <c r="Q1412" s="893"/>
      <c r="R1412" s="891"/>
    </row>
    <row r="1413" spans="1:18" ht="24.6" customHeight="1" outlineLevel="1">
      <c r="A1413" s="67"/>
      <c r="B1413" s="239" t="s">
        <v>1692</v>
      </c>
      <c r="C1413" s="118">
        <v>1</v>
      </c>
      <c r="D1413" s="72" t="s">
        <v>1627</v>
      </c>
      <c r="E1413" s="319"/>
      <c r="F1413" s="89"/>
      <c r="G1413" s="319"/>
      <c r="H1413" s="89"/>
      <c r="I1413" s="66"/>
      <c r="J1413" s="222"/>
      <c r="L1413" s="90" t="s">
        <v>3083</v>
      </c>
      <c r="M1413" s="90" t="s">
        <v>3082</v>
      </c>
      <c r="O1413" s="235"/>
      <c r="Q1413" s="893"/>
      <c r="R1413" s="891"/>
    </row>
    <row r="1414" spans="1:18" ht="24.6" customHeight="1" outlineLevel="1">
      <c r="A1414" s="67"/>
      <c r="B1414" s="239" t="s">
        <v>80</v>
      </c>
      <c r="C1414" s="58"/>
      <c r="D1414" s="72"/>
      <c r="E1414" s="319"/>
      <c r="F1414" s="66"/>
      <c r="G1414" s="319"/>
      <c r="H1414" s="66"/>
      <c r="I1414" s="66"/>
      <c r="J1414" s="250"/>
      <c r="L1414" s="90"/>
      <c r="M1414" s="213"/>
      <c r="O1414" s="235"/>
      <c r="Q1414" s="893"/>
      <c r="R1414" s="891"/>
    </row>
    <row r="1415" spans="1:18" ht="24.6" customHeight="1" outlineLevel="1">
      <c r="A1415" s="67"/>
      <c r="B1415" s="252" t="s">
        <v>518</v>
      </c>
      <c r="C1415" s="89">
        <v>97</v>
      </c>
      <c r="D1415" s="72" t="s">
        <v>14</v>
      </c>
      <c r="E1415" s="60"/>
      <c r="F1415" s="89"/>
      <c r="G1415" s="60"/>
      <c r="H1415" s="89"/>
      <c r="I1415" s="89"/>
      <c r="J1415" s="356"/>
      <c r="K1415" s="376"/>
      <c r="L1415" s="118" t="s">
        <v>3124</v>
      </c>
      <c r="M1415" s="118" t="e">
        <f>VLOOKUP($O1415,#REF!,7,FALSE)</f>
        <v>#REF!</v>
      </c>
      <c r="O1415" s="235" t="s">
        <v>2650</v>
      </c>
      <c r="Q1415" s="893"/>
      <c r="R1415" s="891"/>
    </row>
    <row r="1416" spans="1:18" ht="24.6" customHeight="1" outlineLevel="1">
      <c r="A1416" s="67"/>
      <c r="B1416" s="252" t="s">
        <v>517</v>
      </c>
      <c r="C1416" s="89">
        <v>8</v>
      </c>
      <c r="D1416" s="72" t="s">
        <v>14</v>
      </c>
      <c r="E1416" s="60"/>
      <c r="F1416" s="89"/>
      <c r="G1416" s="60"/>
      <c r="H1416" s="89"/>
      <c r="I1416" s="89"/>
      <c r="J1416" s="356"/>
      <c r="K1416" s="376"/>
      <c r="L1416" s="118" t="s">
        <v>3124</v>
      </c>
      <c r="M1416" s="118" t="e">
        <f>VLOOKUP($O1416,#REF!,7,FALSE)</f>
        <v>#REF!</v>
      </c>
      <c r="O1416" s="235" t="s">
        <v>2651</v>
      </c>
      <c r="Q1416" s="893"/>
      <c r="R1416" s="891"/>
    </row>
    <row r="1417" spans="1:18" ht="24.6" customHeight="1" outlineLevel="1">
      <c r="A1417" s="67"/>
      <c r="B1417" s="239" t="s">
        <v>1691</v>
      </c>
      <c r="C1417" s="118">
        <v>1</v>
      </c>
      <c r="D1417" s="72" t="s">
        <v>1627</v>
      </c>
      <c r="E1417" s="319"/>
      <c r="F1417" s="89"/>
      <c r="G1417" s="319"/>
      <c r="H1417" s="89"/>
      <c r="I1417" s="66"/>
      <c r="J1417" s="222"/>
      <c r="L1417" s="90" t="s">
        <v>3083</v>
      </c>
      <c r="M1417" s="90" t="s">
        <v>3082</v>
      </c>
      <c r="O1417" s="235"/>
      <c r="Q1417" s="893"/>
      <c r="R1417" s="891"/>
    </row>
    <row r="1418" spans="1:18" ht="24.6" customHeight="1" outlineLevel="1">
      <c r="A1418" s="1177"/>
      <c r="B1418" s="609" t="s">
        <v>3579</v>
      </c>
      <c r="C1418" s="1192"/>
      <c r="D1418" s="1179"/>
      <c r="E1418" s="1183"/>
      <c r="F1418" s="1186"/>
      <c r="G1418" s="1183"/>
      <c r="H1418" s="1186"/>
      <c r="I1418" s="1184"/>
      <c r="J1418" s="1185"/>
      <c r="L1418" s="343"/>
      <c r="M1418" s="343"/>
      <c r="O1418" s="225"/>
      <c r="Q1418" s="893"/>
      <c r="R1418" s="891"/>
    </row>
    <row r="1419" spans="1:18" ht="24.6" customHeight="1" outlineLevel="1">
      <c r="A1419" s="227">
        <v>15.6</v>
      </c>
      <c r="B1419" s="254" t="s">
        <v>3306</v>
      </c>
      <c r="C1419" s="127"/>
      <c r="D1419" s="236"/>
      <c r="E1419" s="320"/>
      <c r="F1419" s="125"/>
      <c r="G1419" s="317"/>
      <c r="H1419" s="125"/>
      <c r="I1419" s="125"/>
      <c r="J1419" s="218"/>
      <c r="L1419" s="124"/>
      <c r="M1419" s="226"/>
      <c r="O1419" s="206"/>
      <c r="Q1419" s="893"/>
      <c r="R1419" s="891"/>
    </row>
    <row r="1420" spans="1:18" ht="24.6" customHeight="1" outlineLevel="1">
      <c r="A1420" s="67"/>
      <c r="B1420" s="239" t="s">
        <v>525</v>
      </c>
      <c r="C1420" s="118">
        <v>4</v>
      </c>
      <c r="D1420" s="72" t="s">
        <v>2</v>
      </c>
      <c r="E1420" s="60"/>
      <c r="F1420" s="89"/>
      <c r="G1420" s="60"/>
      <c r="H1420" s="89"/>
      <c r="I1420" s="89"/>
      <c r="J1420" s="356"/>
      <c r="K1420" s="376"/>
      <c r="L1420" s="118" t="s">
        <v>3124</v>
      </c>
      <c r="M1420" s="118" t="s">
        <v>3124</v>
      </c>
      <c r="O1420" s="205" t="s">
        <v>2816</v>
      </c>
      <c r="Q1420" s="893"/>
      <c r="R1420" s="891"/>
    </row>
    <row r="1421" spans="1:18" ht="24.6" customHeight="1" outlineLevel="1">
      <c r="A1421" s="67"/>
      <c r="B1421" s="239" t="s">
        <v>578</v>
      </c>
      <c r="C1421" s="118">
        <v>4</v>
      </c>
      <c r="D1421" s="72" t="s">
        <v>2</v>
      </c>
      <c r="E1421" s="60"/>
      <c r="F1421" s="89"/>
      <c r="G1421" s="60"/>
      <c r="H1421" s="89"/>
      <c r="I1421" s="89"/>
      <c r="J1421" s="356"/>
      <c r="K1421" s="376"/>
      <c r="L1421" s="118" t="s">
        <v>3124</v>
      </c>
      <c r="M1421" s="118" t="s">
        <v>3124</v>
      </c>
      <c r="O1421" s="205" t="s">
        <v>2821</v>
      </c>
      <c r="Q1421" s="893"/>
      <c r="R1421" s="891"/>
    </row>
    <row r="1422" spans="1:18" ht="24.6" customHeight="1" outlineLevel="1">
      <c r="A1422" s="67"/>
      <c r="B1422" s="239" t="s">
        <v>577</v>
      </c>
      <c r="C1422" s="118">
        <v>40</v>
      </c>
      <c r="D1422" s="72" t="s">
        <v>2</v>
      </c>
      <c r="E1422" s="60"/>
      <c r="F1422" s="89"/>
      <c r="G1422" s="60"/>
      <c r="H1422" s="89"/>
      <c r="I1422" s="89"/>
      <c r="J1422" s="356"/>
      <c r="K1422" s="376"/>
      <c r="L1422" s="118" t="s">
        <v>3124</v>
      </c>
      <c r="M1422" s="118" t="s">
        <v>3124</v>
      </c>
      <c r="O1422" s="205" t="s">
        <v>2818</v>
      </c>
      <c r="Q1422" s="893"/>
      <c r="R1422" s="891"/>
    </row>
    <row r="1423" spans="1:18" ht="24.6" customHeight="1" outlineLevel="1">
      <c r="A1423" s="67"/>
      <c r="B1423" s="239" t="s">
        <v>81</v>
      </c>
      <c r="C1423" s="58"/>
      <c r="D1423" s="72"/>
      <c r="E1423" s="319"/>
      <c r="F1423" s="92"/>
      <c r="G1423" s="318"/>
      <c r="H1423" s="71"/>
      <c r="I1423" s="71"/>
      <c r="J1423" s="222"/>
      <c r="L1423" s="148"/>
      <c r="M1423" s="149"/>
      <c r="O1423" s="204"/>
      <c r="Q1423" s="893"/>
      <c r="R1423" s="891"/>
    </row>
    <row r="1424" spans="1:18" ht="24.6" customHeight="1" outlineLevel="1">
      <c r="A1424" s="67"/>
      <c r="B1424" s="253" t="s">
        <v>511</v>
      </c>
      <c r="C1424" s="89">
        <v>33</v>
      </c>
      <c r="D1424" s="74" t="s">
        <v>14</v>
      </c>
      <c r="E1424" s="60"/>
      <c r="F1424" s="89"/>
      <c r="G1424" s="60"/>
      <c r="H1424" s="89"/>
      <c r="I1424" s="89"/>
      <c r="J1424" s="356"/>
      <c r="K1424" s="376"/>
      <c r="L1424" s="118" t="e">
        <f>VLOOKUP($O1424,#REF!,6,FALSE)</f>
        <v>#REF!</v>
      </c>
      <c r="M1424" s="118" t="e">
        <f>VLOOKUP($O1424,#REF!,7,FALSE)</f>
        <v>#REF!</v>
      </c>
      <c r="O1424" s="204" t="s">
        <v>2815</v>
      </c>
      <c r="Q1424" s="893"/>
      <c r="R1424" s="891"/>
    </row>
    <row r="1425" spans="1:81" ht="24.6" customHeight="1" outlineLevel="1">
      <c r="A1425" s="67"/>
      <c r="B1425" s="253" t="s">
        <v>519</v>
      </c>
      <c r="C1425" s="89">
        <v>192</v>
      </c>
      <c r="D1425" s="74" t="s">
        <v>14</v>
      </c>
      <c r="E1425" s="60"/>
      <c r="F1425" s="89"/>
      <c r="G1425" s="60"/>
      <c r="H1425" s="89"/>
      <c r="I1425" s="89"/>
      <c r="J1425" s="356"/>
      <c r="K1425" s="376"/>
      <c r="L1425" s="118" t="e">
        <f>VLOOKUP($O1425,#REF!,6,FALSE)</f>
        <v>#REF!</v>
      </c>
      <c r="M1425" s="118" t="e">
        <f>VLOOKUP($O1425,#REF!,7,FALSE)</f>
        <v>#REF!</v>
      </c>
      <c r="O1425" s="204" t="s">
        <v>2819</v>
      </c>
      <c r="Q1425" s="893"/>
      <c r="R1425" s="891"/>
    </row>
    <row r="1426" spans="1:81" ht="24.6" customHeight="1" outlineLevel="1">
      <c r="A1426" s="67"/>
      <c r="B1426" s="239" t="s">
        <v>1692</v>
      </c>
      <c r="C1426" s="118">
        <v>1</v>
      </c>
      <c r="D1426" s="72" t="s">
        <v>1627</v>
      </c>
      <c r="E1426" s="319"/>
      <c r="F1426" s="89"/>
      <c r="G1426" s="319"/>
      <c r="H1426" s="89"/>
      <c r="I1426" s="66"/>
      <c r="J1426" s="222"/>
      <c r="L1426" s="90" t="s">
        <v>3083</v>
      </c>
      <c r="M1426" s="90" t="s">
        <v>3082</v>
      </c>
      <c r="O1426" s="205"/>
      <c r="Q1426" s="893"/>
      <c r="R1426" s="891"/>
    </row>
    <row r="1427" spans="1:81" ht="24.6" customHeight="1" outlineLevel="1">
      <c r="A1427" s="67"/>
      <c r="B1427" s="239" t="s">
        <v>80</v>
      </c>
      <c r="C1427" s="58"/>
      <c r="D1427" s="72"/>
      <c r="E1427" s="319"/>
      <c r="F1427" s="66"/>
      <c r="G1427" s="319"/>
      <c r="H1427" s="66"/>
      <c r="I1427" s="66"/>
      <c r="J1427" s="250"/>
      <c r="L1427" s="90"/>
      <c r="M1427" s="213"/>
      <c r="O1427" s="205"/>
      <c r="Q1427" s="893"/>
      <c r="R1427" s="891"/>
    </row>
    <row r="1428" spans="1:81" ht="24.6" customHeight="1" outlineLevel="1">
      <c r="A1428" s="67"/>
      <c r="B1428" s="252" t="s">
        <v>518</v>
      </c>
      <c r="C1428" s="89">
        <v>192</v>
      </c>
      <c r="D1428" s="72" t="s">
        <v>14</v>
      </c>
      <c r="E1428" s="60"/>
      <c r="F1428" s="89"/>
      <c r="G1428" s="60"/>
      <c r="H1428" s="89"/>
      <c r="I1428" s="89"/>
      <c r="J1428" s="356"/>
      <c r="K1428" s="376"/>
      <c r="L1428" s="118" t="s">
        <v>3125</v>
      </c>
      <c r="M1428" s="118" t="e">
        <f>VLOOKUP($O1428,#REF!,7,FALSE)</f>
        <v>#REF!</v>
      </c>
      <c r="O1428" s="205" t="s">
        <v>2650</v>
      </c>
      <c r="Q1428" s="893"/>
      <c r="R1428" s="891"/>
    </row>
    <row r="1429" spans="1:81" ht="24.6" customHeight="1" outlineLevel="1">
      <c r="A1429" s="67"/>
      <c r="B1429" s="252" t="s">
        <v>517</v>
      </c>
      <c r="C1429" s="89">
        <v>33</v>
      </c>
      <c r="D1429" s="72" t="s">
        <v>14</v>
      </c>
      <c r="E1429" s="60"/>
      <c r="F1429" s="89"/>
      <c r="G1429" s="60"/>
      <c r="H1429" s="89"/>
      <c r="I1429" s="89"/>
      <c r="J1429" s="356"/>
      <c r="K1429" s="376"/>
      <c r="L1429" s="118" t="s">
        <v>3125</v>
      </c>
      <c r="M1429" s="118" t="e">
        <f>VLOOKUP($O1429,#REF!,7,FALSE)</f>
        <v>#REF!</v>
      </c>
      <c r="O1429" s="205" t="s">
        <v>2651</v>
      </c>
      <c r="Q1429" s="893"/>
      <c r="R1429" s="891"/>
    </row>
    <row r="1430" spans="1:81" ht="24.6" customHeight="1" outlineLevel="1">
      <c r="A1430" s="67"/>
      <c r="B1430" s="239" t="s">
        <v>1691</v>
      </c>
      <c r="C1430" s="118">
        <v>1</v>
      </c>
      <c r="D1430" s="72" t="s">
        <v>1627</v>
      </c>
      <c r="E1430" s="319"/>
      <c r="F1430" s="89"/>
      <c r="G1430" s="319"/>
      <c r="H1430" s="89"/>
      <c r="I1430" s="66"/>
      <c r="J1430" s="222"/>
      <c r="L1430" s="90" t="s">
        <v>3083</v>
      </c>
      <c r="M1430" s="90" t="s">
        <v>3082</v>
      </c>
      <c r="O1430" s="205"/>
      <c r="Q1430" s="893"/>
      <c r="R1430" s="891"/>
    </row>
    <row r="1431" spans="1:81" ht="24.6" customHeight="1" outlineLevel="1">
      <c r="A1431" s="1177"/>
      <c r="B1431" s="609" t="s">
        <v>3578</v>
      </c>
      <c r="C1431" s="1192"/>
      <c r="D1431" s="1179"/>
      <c r="E1431" s="1183"/>
      <c r="F1431" s="1186"/>
      <c r="G1431" s="1183"/>
      <c r="H1431" s="1186"/>
      <c r="I1431" s="1184"/>
      <c r="J1431" s="1185"/>
      <c r="L1431" s="343"/>
      <c r="M1431" s="343"/>
      <c r="O1431" s="225"/>
      <c r="Q1431" s="893"/>
      <c r="R1431" s="891"/>
    </row>
    <row r="1432" spans="1:81" ht="24.6" customHeight="1">
      <c r="A1432" s="608"/>
      <c r="B1432" s="619" t="s">
        <v>1391</v>
      </c>
      <c r="C1432" s="544"/>
      <c r="D1432" s="610"/>
      <c r="E1432" s="611"/>
      <c r="F1432" s="544"/>
      <c r="G1432" s="611"/>
      <c r="H1432" s="544"/>
      <c r="I1432" s="544"/>
      <c r="J1432" s="613"/>
      <c r="K1432" s="357"/>
      <c r="L1432" s="614"/>
      <c r="M1432" s="614"/>
      <c r="N1432" s="357"/>
      <c r="O1432" s="616"/>
      <c r="P1432" s="357"/>
      <c r="Q1432" s="893"/>
      <c r="R1432" s="891"/>
      <c r="S1432" s="357"/>
      <c r="T1432" s="357"/>
      <c r="U1432" s="357"/>
      <c r="V1432" s="357"/>
      <c r="W1432" s="357"/>
      <c r="X1432" s="357"/>
      <c r="Y1432" s="357"/>
      <c r="Z1432" s="357"/>
      <c r="AA1432" s="357"/>
      <c r="AB1432" s="357"/>
      <c r="AC1432" s="357"/>
      <c r="AD1432" s="357"/>
      <c r="AE1432" s="357"/>
      <c r="AF1432" s="357"/>
      <c r="AG1432" s="357"/>
      <c r="AH1432" s="357"/>
      <c r="AI1432" s="357"/>
      <c r="AJ1432" s="357"/>
      <c r="AK1432" s="357"/>
      <c r="AL1432" s="357"/>
      <c r="AM1432" s="357"/>
      <c r="AN1432" s="357"/>
      <c r="AO1432" s="357"/>
      <c r="AP1432" s="357"/>
      <c r="AQ1432" s="357"/>
      <c r="AR1432" s="357"/>
      <c r="AS1432" s="357"/>
      <c r="AT1432" s="357"/>
      <c r="AU1432" s="357"/>
      <c r="AV1432" s="357"/>
      <c r="AW1432" s="357"/>
      <c r="AX1432" s="357"/>
      <c r="AY1432" s="357"/>
      <c r="AZ1432" s="357"/>
      <c r="BA1432" s="357"/>
      <c r="BB1432" s="357"/>
      <c r="BC1432" s="357"/>
      <c r="BD1432" s="357"/>
      <c r="BE1432" s="357"/>
      <c r="BF1432" s="357"/>
      <c r="BG1432" s="357"/>
      <c r="BH1432" s="357"/>
      <c r="BI1432" s="357"/>
      <c r="BJ1432" s="357"/>
      <c r="BK1432" s="357"/>
      <c r="BL1432" s="357"/>
      <c r="BM1432" s="357"/>
      <c r="BN1432" s="357"/>
      <c r="BO1432" s="357"/>
      <c r="BP1432" s="357"/>
      <c r="BQ1432" s="357"/>
      <c r="BR1432" s="357"/>
      <c r="BS1432" s="357"/>
      <c r="BT1432" s="357"/>
      <c r="BU1432" s="357"/>
      <c r="BV1432" s="357"/>
      <c r="BW1432" s="357"/>
      <c r="BX1432" s="357"/>
      <c r="BY1432" s="357"/>
      <c r="BZ1432" s="357"/>
      <c r="CA1432" s="357"/>
      <c r="CB1432" s="357"/>
      <c r="CC1432" s="357"/>
    </row>
    <row r="1433" spans="1:81" ht="24.6" customHeight="1">
      <c r="A1433" s="219">
        <v>16</v>
      </c>
      <c r="B1433" s="255" t="s">
        <v>31</v>
      </c>
      <c r="C1433" s="126"/>
      <c r="D1433" s="236"/>
      <c r="E1433" s="317"/>
      <c r="F1433" s="125"/>
      <c r="G1433" s="317"/>
      <c r="H1433" s="125"/>
      <c r="I1433" s="126"/>
      <c r="J1433" s="232"/>
      <c r="L1433" s="124"/>
      <c r="M1433" s="124"/>
      <c r="O1433" s="206"/>
      <c r="Q1433" s="893"/>
      <c r="R1433" s="891"/>
    </row>
    <row r="1434" spans="1:81" ht="24.6" customHeight="1" outlineLevel="1">
      <c r="A1434" s="67"/>
      <c r="B1434" s="239" t="s">
        <v>522</v>
      </c>
      <c r="C1434" s="118">
        <v>80</v>
      </c>
      <c r="D1434" s="72" t="s">
        <v>2</v>
      </c>
      <c r="E1434" s="60"/>
      <c r="F1434" s="89"/>
      <c r="G1434" s="60"/>
      <c r="H1434" s="89"/>
      <c r="I1434" s="89"/>
      <c r="J1434" s="356"/>
      <c r="K1434" s="376"/>
      <c r="L1434" s="118" t="s">
        <v>3125</v>
      </c>
      <c r="M1434" s="118" t="s">
        <v>3125</v>
      </c>
      <c r="O1434" s="205" t="s">
        <v>2822</v>
      </c>
      <c r="Q1434" s="893"/>
      <c r="R1434" s="891"/>
    </row>
    <row r="1435" spans="1:81" ht="24.6" customHeight="1" outlineLevel="1">
      <c r="A1435" s="67"/>
      <c r="B1435" s="239" t="s">
        <v>523</v>
      </c>
      <c r="C1435" s="118">
        <v>4</v>
      </c>
      <c r="D1435" s="72" t="s">
        <v>2</v>
      </c>
      <c r="E1435" s="60"/>
      <c r="F1435" s="89"/>
      <c r="G1435" s="60"/>
      <c r="H1435" s="89"/>
      <c r="I1435" s="89"/>
      <c r="J1435" s="356"/>
      <c r="K1435" s="376"/>
      <c r="L1435" s="118" t="s">
        <v>3125</v>
      </c>
      <c r="M1435" s="118" t="s">
        <v>3125</v>
      </c>
      <c r="O1435" s="205" t="s">
        <v>2823</v>
      </c>
      <c r="Q1435" s="893"/>
      <c r="R1435" s="891"/>
    </row>
    <row r="1436" spans="1:81" ht="24.6" customHeight="1" outlineLevel="1">
      <c r="A1436" s="67"/>
      <c r="B1436" s="239" t="s">
        <v>524</v>
      </c>
      <c r="C1436" s="118">
        <v>1</v>
      </c>
      <c r="D1436" s="72" t="s">
        <v>1627</v>
      </c>
      <c r="E1436" s="60"/>
      <c r="F1436" s="89"/>
      <c r="G1436" s="60"/>
      <c r="H1436" s="89"/>
      <c r="I1436" s="89"/>
      <c r="J1436" s="356"/>
      <c r="K1436" s="376"/>
      <c r="L1436" s="118" t="s">
        <v>3125</v>
      </c>
      <c r="M1436" s="118" t="s">
        <v>3125</v>
      </c>
      <c r="O1436" s="205" t="s">
        <v>2824</v>
      </c>
      <c r="Q1436" s="893"/>
      <c r="R1436" s="891"/>
    </row>
    <row r="1437" spans="1:81" ht="24.6" customHeight="1" outlineLevel="1">
      <c r="A1437" s="67"/>
      <c r="B1437" s="68" t="s">
        <v>85</v>
      </c>
      <c r="C1437" s="58"/>
      <c r="D1437" s="72"/>
      <c r="E1437" s="319"/>
      <c r="F1437" s="71"/>
      <c r="G1437" s="319"/>
      <c r="H1437" s="71"/>
      <c r="I1437" s="71"/>
      <c r="J1437" s="222"/>
      <c r="L1437" s="148"/>
      <c r="M1437" s="149"/>
      <c r="O1437" s="204"/>
      <c r="Q1437" s="893"/>
      <c r="R1437" s="891"/>
    </row>
    <row r="1438" spans="1:81" ht="24.6" customHeight="1" outlineLevel="1">
      <c r="A1438" s="67"/>
      <c r="B1438" s="68" t="s">
        <v>521</v>
      </c>
      <c r="C1438" s="118">
        <v>1056</v>
      </c>
      <c r="D1438" s="72" t="s">
        <v>14</v>
      </c>
      <c r="E1438" s="60"/>
      <c r="F1438" s="89"/>
      <c r="G1438" s="60"/>
      <c r="H1438" s="89"/>
      <c r="I1438" s="89"/>
      <c r="J1438" s="356"/>
      <c r="K1438" s="376"/>
      <c r="L1438" s="118" t="s">
        <v>3125</v>
      </c>
      <c r="M1438" s="118" t="s">
        <v>3125</v>
      </c>
      <c r="O1438" s="204" t="s">
        <v>2825</v>
      </c>
      <c r="Q1438" s="893"/>
      <c r="R1438" s="891"/>
    </row>
    <row r="1439" spans="1:81" ht="24.6" customHeight="1" outlineLevel="1">
      <c r="A1439" s="243"/>
      <c r="B1439" s="68" t="s">
        <v>461</v>
      </c>
      <c r="C1439" s="89">
        <v>12</v>
      </c>
      <c r="D1439" s="74" t="s">
        <v>14</v>
      </c>
      <c r="E1439" s="60"/>
      <c r="F1439" s="89"/>
      <c r="G1439" s="60"/>
      <c r="H1439" s="89"/>
      <c r="I1439" s="89"/>
      <c r="J1439" s="356"/>
      <c r="K1439" s="376"/>
      <c r="L1439" s="118" t="s">
        <v>3125</v>
      </c>
      <c r="M1439" s="118" t="s">
        <v>3125</v>
      </c>
      <c r="O1439" s="204" t="s">
        <v>2769</v>
      </c>
      <c r="Q1439" s="893"/>
      <c r="R1439" s="891"/>
    </row>
    <row r="1440" spans="1:81" ht="24.6" customHeight="1" outlineLevel="1">
      <c r="A1440" s="67"/>
      <c r="B1440" s="68" t="s">
        <v>607</v>
      </c>
      <c r="C1440" s="89">
        <v>302</v>
      </c>
      <c r="D1440" s="72" t="s">
        <v>14</v>
      </c>
      <c r="E1440" s="60"/>
      <c r="F1440" s="89"/>
      <c r="G1440" s="60"/>
      <c r="H1440" s="89"/>
      <c r="I1440" s="89"/>
      <c r="J1440" s="356"/>
      <c r="K1440" s="376"/>
      <c r="L1440" s="118" t="s">
        <v>3125</v>
      </c>
      <c r="M1440" s="118" t="s">
        <v>3125</v>
      </c>
      <c r="O1440" s="204" t="s">
        <v>2767</v>
      </c>
      <c r="Q1440" s="893"/>
      <c r="R1440" s="891"/>
    </row>
    <row r="1441" spans="1:81" ht="24.6" customHeight="1" outlineLevel="1">
      <c r="A1441" s="67"/>
      <c r="B1441" s="68" t="s">
        <v>1710</v>
      </c>
      <c r="C1441" s="118">
        <v>1</v>
      </c>
      <c r="D1441" s="72" t="s">
        <v>1627</v>
      </c>
      <c r="E1441" s="319"/>
      <c r="F1441" s="89"/>
      <c r="G1441" s="319"/>
      <c r="H1441" s="89"/>
      <c r="I1441" s="66"/>
      <c r="J1441" s="222"/>
      <c r="L1441" s="90" t="s">
        <v>3081</v>
      </c>
      <c r="M1441" s="90" t="s">
        <v>3082</v>
      </c>
      <c r="O1441" s="205"/>
      <c r="Q1441" s="893"/>
      <c r="R1441" s="891"/>
    </row>
    <row r="1442" spans="1:81" ht="24.6" customHeight="1" outlineLevel="1">
      <c r="A1442" s="67"/>
      <c r="B1442" s="68" t="s">
        <v>95</v>
      </c>
      <c r="C1442" s="58"/>
      <c r="D1442" s="72"/>
      <c r="E1442" s="319"/>
      <c r="F1442" s="71"/>
      <c r="G1442" s="319"/>
      <c r="H1442" s="71"/>
      <c r="I1442" s="71"/>
      <c r="J1442" s="222"/>
      <c r="L1442" s="148"/>
      <c r="M1442" s="149"/>
      <c r="O1442" s="204"/>
      <c r="Q1442" s="893"/>
      <c r="R1442" s="891"/>
    </row>
    <row r="1443" spans="1:81" ht="24.6" customHeight="1" outlineLevel="1">
      <c r="A1443" s="67"/>
      <c r="B1443" s="68" t="s">
        <v>366</v>
      </c>
      <c r="C1443" s="118">
        <v>1061</v>
      </c>
      <c r="D1443" s="74" t="s">
        <v>14</v>
      </c>
      <c r="E1443" s="60"/>
      <c r="F1443" s="89"/>
      <c r="G1443" s="60"/>
      <c r="H1443" s="89"/>
      <c r="I1443" s="89"/>
      <c r="J1443" s="356"/>
      <c r="K1443" s="376"/>
      <c r="L1443" s="118" t="s">
        <v>3125</v>
      </c>
      <c r="M1443" s="118" t="e">
        <f>VLOOKUP($O1443,#REF!,7,FALSE)</f>
        <v>#REF!</v>
      </c>
      <c r="O1443" s="205" t="s">
        <v>2649</v>
      </c>
      <c r="Q1443" s="893"/>
      <c r="R1443" s="891"/>
    </row>
    <row r="1444" spans="1:81" ht="24.6" customHeight="1" outlineLevel="1">
      <c r="A1444" s="67"/>
      <c r="B1444" s="68" t="s">
        <v>1711</v>
      </c>
      <c r="C1444" s="118">
        <v>1</v>
      </c>
      <c r="D1444" s="72" t="s">
        <v>1627</v>
      </c>
      <c r="E1444" s="319"/>
      <c r="F1444" s="89"/>
      <c r="G1444" s="319"/>
      <c r="H1444" s="89"/>
      <c r="I1444" s="66"/>
      <c r="J1444" s="222"/>
      <c r="L1444" s="90" t="s">
        <v>3081</v>
      </c>
      <c r="M1444" s="90" t="s">
        <v>3082</v>
      </c>
      <c r="O1444" s="205"/>
      <c r="Q1444" s="893"/>
      <c r="R1444" s="891"/>
    </row>
    <row r="1445" spans="1:81" ht="24.6" customHeight="1">
      <c r="A1445" s="608"/>
      <c r="B1445" s="619" t="s">
        <v>3564</v>
      </c>
      <c r="C1445" s="544"/>
      <c r="D1445" s="610"/>
      <c r="E1445" s="618"/>
      <c r="F1445" s="544"/>
      <c r="G1445" s="611"/>
      <c r="H1445" s="544"/>
      <c r="I1445" s="544"/>
      <c r="J1445" s="613"/>
      <c r="L1445" s="614"/>
      <c r="M1445" s="614"/>
      <c r="O1445" s="616"/>
      <c r="Q1445" s="893"/>
      <c r="R1445" s="891"/>
    </row>
    <row r="1446" spans="1:81" ht="24.6" customHeight="1">
      <c r="A1446" s="219">
        <v>17</v>
      </c>
      <c r="B1446" s="255" t="s">
        <v>113</v>
      </c>
      <c r="C1446" s="126"/>
      <c r="D1446" s="236"/>
      <c r="E1446" s="317"/>
      <c r="F1446" s="125"/>
      <c r="G1446" s="317"/>
      <c r="H1446" s="125"/>
      <c r="I1446" s="126"/>
      <c r="J1446" s="232"/>
      <c r="L1446" s="124"/>
      <c r="M1446" s="124"/>
      <c r="O1446" s="206"/>
      <c r="Q1446" s="893"/>
      <c r="R1446" s="891"/>
    </row>
    <row r="1447" spans="1:81" ht="24.6" customHeight="1" outlineLevel="1">
      <c r="A1447" s="67"/>
      <c r="B1447" s="239" t="s">
        <v>233</v>
      </c>
      <c r="C1447" s="118">
        <v>1</v>
      </c>
      <c r="D1447" s="72" t="s">
        <v>1627</v>
      </c>
      <c r="E1447" s="60"/>
      <c r="F1447" s="89"/>
      <c r="G1447" s="60"/>
      <c r="H1447" s="89"/>
      <c r="I1447" s="89"/>
      <c r="J1447" s="356"/>
      <c r="K1447" s="376"/>
      <c r="L1447" s="118" t="s">
        <v>3125</v>
      </c>
      <c r="M1447" s="118" t="s">
        <v>3125</v>
      </c>
      <c r="O1447" s="205" t="s">
        <v>233</v>
      </c>
      <c r="Q1447" s="893"/>
      <c r="R1447" s="891"/>
    </row>
    <row r="1448" spans="1:81" ht="24.6" customHeight="1">
      <c r="A1448" s="608"/>
      <c r="B1448" s="619" t="s">
        <v>1392</v>
      </c>
      <c r="C1448" s="544"/>
      <c r="D1448" s="610"/>
      <c r="E1448" s="618"/>
      <c r="F1448" s="544"/>
      <c r="G1448" s="611"/>
      <c r="H1448" s="544"/>
      <c r="I1448" s="544"/>
      <c r="J1448" s="613"/>
      <c r="L1448" s="614"/>
      <c r="M1448" s="614"/>
      <c r="O1448" s="616"/>
      <c r="Q1448" s="893"/>
      <c r="R1448" s="891"/>
    </row>
    <row r="1449" spans="1:81" ht="24.6" customHeight="1">
      <c r="A1449" s="256">
        <v>18</v>
      </c>
      <c r="B1449" s="255" t="s">
        <v>33</v>
      </c>
      <c r="C1449" s="126"/>
      <c r="D1449" s="236"/>
      <c r="E1449" s="317"/>
      <c r="F1449" s="125"/>
      <c r="G1449" s="317"/>
      <c r="H1449" s="125"/>
      <c r="I1449" s="126"/>
      <c r="J1449" s="232"/>
      <c r="K1449" s="357"/>
      <c r="L1449" s="124"/>
      <c r="M1449" s="124"/>
      <c r="N1449" s="357"/>
      <c r="O1449" s="206"/>
      <c r="P1449" s="357"/>
      <c r="Q1449" s="893"/>
      <c r="R1449" s="891"/>
      <c r="S1449" s="357"/>
      <c r="T1449" s="357"/>
      <c r="U1449" s="357"/>
      <c r="V1449" s="357"/>
      <c r="W1449" s="357"/>
      <c r="X1449" s="357"/>
      <c r="Y1449" s="357"/>
      <c r="Z1449" s="357"/>
      <c r="AA1449" s="357"/>
      <c r="AB1449" s="357"/>
      <c r="AC1449" s="357"/>
      <c r="AD1449" s="357"/>
      <c r="AE1449" s="357"/>
      <c r="AF1449" s="357"/>
      <c r="AG1449" s="357"/>
      <c r="AH1449" s="357"/>
      <c r="AI1449" s="357"/>
      <c r="AJ1449" s="357"/>
      <c r="AK1449" s="357"/>
      <c r="AL1449" s="357"/>
      <c r="AM1449" s="357"/>
      <c r="AN1449" s="357"/>
      <c r="AO1449" s="357"/>
      <c r="AP1449" s="357"/>
      <c r="AQ1449" s="357"/>
      <c r="AR1449" s="357"/>
      <c r="AS1449" s="357"/>
      <c r="AT1449" s="357"/>
      <c r="AU1449" s="357"/>
      <c r="AV1449" s="357"/>
      <c r="AW1449" s="357"/>
      <c r="AX1449" s="357"/>
      <c r="AY1449" s="357"/>
      <c r="AZ1449" s="357"/>
      <c r="BA1449" s="357"/>
      <c r="BB1449" s="357"/>
      <c r="BC1449" s="357"/>
      <c r="BD1449" s="357"/>
      <c r="BE1449" s="357"/>
      <c r="BF1449" s="357"/>
      <c r="BG1449" s="357"/>
      <c r="BH1449" s="357"/>
      <c r="BI1449" s="357"/>
      <c r="BJ1449" s="357"/>
      <c r="BK1449" s="357"/>
      <c r="BL1449" s="357"/>
      <c r="BM1449" s="357"/>
      <c r="BN1449" s="357"/>
      <c r="BO1449" s="357"/>
      <c r="BP1449" s="357"/>
      <c r="BQ1449" s="357"/>
      <c r="BR1449" s="357"/>
      <c r="BS1449" s="357"/>
      <c r="BT1449" s="357"/>
      <c r="BU1449" s="357"/>
      <c r="BV1449" s="357"/>
      <c r="BW1449" s="357"/>
      <c r="BX1449" s="357"/>
      <c r="BY1449" s="357"/>
      <c r="BZ1449" s="357"/>
      <c r="CA1449" s="357"/>
      <c r="CB1449" s="357"/>
      <c r="CC1449" s="357"/>
    </row>
    <row r="1450" spans="1:81" ht="24.6" customHeight="1" outlineLevel="1">
      <c r="A1450" s="227">
        <v>18.100000000000001</v>
      </c>
      <c r="B1450" s="254" t="s">
        <v>453</v>
      </c>
      <c r="C1450" s="126"/>
      <c r="D1450" s="236"/>
      <c r="E1450" s="317"/>
      <c r="F1450" s="125"/>
      <c r="G1450" s="317"/>
      <c r="H1450" s="125"/>
      <c r="I1450" s="126"/>
      <c r="J1450" s="218"/>
      <c r="K1450" s="357"/>
      <c r="L1450" s="124"/>
      <c r="M1450" s="124"/>
      <c r="N1450" s="357"/>
      <c r="O1450" s="206"/>
      <c r="P1450" s="357"/>
      <c r="Q1450" s="893"/>
      <c r="R1450" s="891"/>
      <c r="S1450" s="357"/>
      <c r="T1450" s="357"/>
      <c r="U1450" s="357"/>
      <c r="V1450" s="357"/>
      <c r="W1450" s="357"/>
      <c r="X1450" s="357"/>
      <c r="Y1450" s="357"/>
      <c r="Z1450" s="357"/>
      <c r="AA1450" s="357"/>
      <c r="AB1450" s="357"/>
      <c r="AC1450" s="357"/>
      <c r="AD1450" s="357"/>
      <c r="AE1450" s="357"/>
      <c r="AF1450" s="357"/>
      <c r="AG1450" s="357"/>
      <c r="AH1450" s="357"/>
      <c r="AI1450" s="357"/>
      <c r="AJ1450" s="357"/>
      <c r="AK1450" s="357"/>
      <c r="AL1450" s="357"/>
      <c r="AM1450" s="357"/>
      <c r="AN1450" s="357"/>
      <c r="AO1450" s="357"/>
      <c r="AP1450" s="357"/>
      <c r="AQ1450" s="357"/>
      <c r="AR1450" s="357"/>
      <c r="AS1450" s="357"/>
      <c r="AT1450" s="357"/>
      <c r="AU1450" s="357"/>
      <c r="AV1450" s="357"/>
      <c r="AW1450" s="357"/>
      <c r="AX1450" s="357"/>
      <c r="AY1450" s="357"/>
      <c r="AZ1450" s="357"/>
      <c r="BA1450" s="357"/>
      <c r="BB1450" s="357"/>
      <c r="BC1450" s="357"/>
      <c r="BD1450" s="357"/>
      <c r="BE1450" s="357"/>
      <c r="BF1450" s="357"/>
      <c r="BG1450" s="357"/>
      <c r="BH1450" s="357"/>
      <c r="BI1450" s="357"/>
      <c r="BJ1450" s="357"/>
      <c r="BK1450" s="357"/>
      <c r="BL1450" s="357"/>
      <c r="BM1450" s="357"/>
      <c r="BN1450" s="357"/>
      <c r="BO1450" s="357"/>
      <c r="BP1450" s="357"/>
      <c r="BQ1450" s="357"/>
      <c r="BR1450" s="357"/>
      <c r="BS1450" s="357"/>
      <c r="BT1450" s="357"/>
      <c r="BU1450" s="357"/>
      <c r="BV1450" s="357"/>
      <c r="BW1450" s="357"/>
      <c r="BX1450" s="357"/>
      <c r="BY1450" s="357"/>
      <c r="BZ1450" s="357"/>
      <c r="CA1450" s="357"/>
      <c r="CB1450" s="357"/>
      <c r="CC1450" s="357"/>
    </row>
    <row r="1451" spans="1:81" ht="24.6" customHeight="1" outlineLevel="2">
      <c r="A1451" s="230"/>
      <c r="B1451" s="257" t="s">
        <v>96</v>
      </c>
      <c r="C1451" s="70"/>
      <c r="D1451" s="72"/>
      <c r="E1451" s="318"/>
      <c r="F1451" s="71"/>
      <c r="G1451" s="318"/>
      <c r="H1451" s="71"/>
      <c r="I1451" s="58"/>
      <c r="J1451" s="222"/>
      <c r="K1451" s="357"/>
      <c r="L1451" s="90"/>
      <c r="M1451" s="90"/>
      <c r="N1451" s="357"/>
      <c r="O1451" s="205"/>
      <c r="P1451" s="357"/>
      <c r="Q1451" s="893"/>
      <c r="R1451" s="891"/>
      <c r="S1451" s="357"/>
      <c r="T1451" s="357"/>
      <c r="U1451" s="357"/>
      <c r="V1451" s="357"/>
      <c r="W1451" s="357"/>
      <c r="X1451" s="357"/>
      <c r="Y1451" s="357"/>
      <c r="Z1451" s="357"/>
      <c r="AA1451" s="357"/>
      <c r="AB1451" s="357"/>
      <c r="AC1451" s="357"/>
      <c r="AD1451" s="357"/>
      <c r="AE1451" s="357"/>
      <c r="AF1451" s="357"/>
      <c r="AG1451" s="357"/>
      <c r="AH1451" s="357"/>
      <c r="AI1451" s="357"/>
      <c r="AJ1451" s="357"/>
      <c r="AK1451" s="357"/>
      <c r="AL1451" s="357"/>
      <c r="AM1451" s="357"/>
      <c r="AN1451" s="357"/>
      <c r="AO1451" s="357"/>
      <c r="AP1451" s="357"/>
      <c r="AQ1451" s="357"/>
      <c r="AR1451" s="357"/>
      <c r="AS1451" s="357"/>
      <c r="AT1451" s="357"/>
      <c r="AU1451" s="357"/>
      <c r="AV1451" s="357"/>
      <c r="AW1451" s="357"/>
      <c r="AX1451" s="357"/>
      <c r="AY1451" s="357"/>
      <c r="AZ1451" s="357"/>
      <c r="BA1451" s="357"/>
      <c r="BB1451" s="357"/>
      <c r="BC1451" s="357"/>
      <c r="BD1451" s="357"/>
      <c r="BE1451" s="357"/>
      <c r="BF1451" s="357"/>
      <c r="BG1451" s="357"/>
      <c r="BH1451" s="357"/>
      <c r="BI1451" s="357"/>
      <c r="BJ1451" s="357"/>
      <c r="BK1451" s="357"/>
      <c r="BL1451" s="357"/>
      <c r="BM1451" s="357"/>
      <c r="BN1451" s="357"/>
      <c r="BO1451" s="357"/>
      <c r="BP1451" s="357"/>
      <c r="BQ1451" s="357"/>
      <c r="BR1451" s="357"/>
      <c r="BS1451" s="357"/>
      <c r="BT1451" s="357"/>
      <c r="BU1451" s="357"/>
      <c r="BV1451" s="357"/>
      <c r="BW1451" s="357"/>
      <c r="BX1451" s="357"/>
      <c r="BY1451" s="357"/>
      <c r="BZ1451" s="357"/>
      <c r="CA1451" s="357"/>
      <c r="CB1451" s="357"/>
      <c r="CC1451" s="357"/>
    </row>
    <row r="1452" spans="1:81" ht="24.6" customHeight="1" outlineLevel="2">
      <c r="A1452" s="67"/>
      <c r="B1452" s="68" t="s">
        <v>458</v>
      </c>
      <c r="C1452" s="118">
        <v>17</v>
      </c>
      <c r="D1452" s="72" t="s">
        <v>2</v>
      </c>
      <c r="E1452" s="60"/>
      <c r="F1452" s="89"/>
      <c r="G1452" s="60"/>
      <c r="H1452" s="89"/>
      <c r="I1452" s="89"/>
      <c r="J1452" s="356"/>
      <c r="K1452" s="376"/>
      <c r="L1452" s="118" t="s">
        <v>3125</v>
      </c>
      <c r="M1452" s="118" t="s">
        <v>3125</v>
      </c>
      <c r="N1452" s="357"/>
      <c r="O1452" s="205" t="s">
        <v>2826</v>
      </c>
      <c r="P1452" s="357"/>
      <c r="Q1452" s="893"/>
      <c r="R1452" s="891"/>
      <c r="S1452" s="357"/>
      <c r="T1452" s="357"/>
      <c r="U1452" s="357"/>
      <c r="V1452" s="357"/>
      <c r="W1452" s="357"/>
      <c r="X1452" s="357"/>
      <c r="Y1452" s="357"/>
      <c r="Z1452" s="357"/>
      <c r="AA1452" s="357"/>
      <c r="AB1452" s="357"/>
      <c r="AC1452" s="357"/>
      <c r="AD1452" s="357"/>
      <c r="AE1452" s="357"/>
      <c r="AF1452" s="357"/>
      <c r="AG1452" s="357"/>
      <c r="AH1452" s="357"/>
      <c r="AI1452" s="357"/>
      <c r="AJ1452" s="357"/>
      <c r="AK1452" s="357"/>
      <c r="AL1452" s="357"/>
      <c r="AM1452" s="357"/>
      <c r="AN1452" s="357"/>
      <c r="AO1452" s="357"/>
      <c r="AP1452" s="357"/>
      <c r="AQ1452" s="357"/>
      <c r="AR1452" s="357"/>
      <c r="AS1452" s="357"/>
      <c r="AT1452" s="357"/>
      <c r="AU1452" s="357"/>
      <c r="AV1452" s="357"/>
      <c r="AW1452" s="357"/>
      <c r="AX1452" s="357"/>
      <c r="AY1452" s="357"/>
      <c r="AZ1452" s="357"/>
      <c r="BA1452" s="357"/>
      <c r="BB1452" s="357"/>
      <c r="BC1452" s="357"/>
      <c r="BD1452" s="357"/>
      <c r="BE1452" s="357"/>
      <c r="BF1452" s="357"/>
      <c r="BG1452" s="357"/>
      <c r="BH1452" s="357"/>
      <c r="BI1452" s="357"/>
      <c r="BJ1452" s="357"/>
      <c r="BK1452" s="357"/>
      <c r="BL1452" s="357"/>
      <c r="BM1452" s="357"/>
      <c r="BN1452" s="357"/>
      <c r="BO1452" s="357"/>
      <c r="BP1452" s="357"/>
      <c r="BQ1452" s="357"/>
      <c r="BR1452" s="357"/>
      <c r="BS1452" s="357"/>
      <c r="BT1452" s="357"/>
      <c r="BU1452" s="357"/>
      <c r="BV1452" s="357"/>
      <c r="BW1452" s="357"/>
      <c r="BX1452" s="357"/>
      <c r="BY1452" s="357"/>
      <c r="BZ1452" s="357"/>
      <c r="CA1452" s="357"/>
      <c r="CB1452" s="357"/>
      <c r="CC1452" s="357"/>
    </row>
    <row r="1453" spans="1:81" ht="24.6" customHeight="1" outlineLevel="2">
      <c r="A1453" s="67"/>
      <c r="B1453" s="68" t="s">
        <v>3256</v>
      </c>
      <c r="C1453" s="118"/>
      <c r="D1453" s="72" t="s">
        <v>2</v>
      </c>
      <c r="E1453" s="60"/>
      <c r="F1453" s="89"/>
      <c r="G1453" s="60"/>
      <c r="H1453" s="89"/>
      <c r="I1453" s="89"/>
      <c r="J1453" s="356"/>
      <c r="K1453" s="376"/>
      <c r="L1453" s="118" t="e">
        <f>VLOOKUP($O1453,#REF!,6,FALSE)</f>
        <v>#REF!</v>
      </c>
      <c r="M1453" s="118" t="e">
        <f>VLOOKUP($O1453,#REF!,7,FALSE)</f>
        <v>#REF!</v>
      </c>
      <c r="N1453" s="357"/>
      <c r="O1453" s="205" t="s">
        <v>2827</v>
      </c>
      <c r="P1453" s="357"/>
      <c r="Q1453" s="893"/>
      <c r="R1453" s="891"/>
      <c r="S1453" s="357"/>
      <c r="T1453" s="357"/>
      <c r="U1453" s="357"/>
      <c r="V1453" s="357"/>
      <c r="W1453" s="357"/>
      <c r="X1453" s="357"/>
      <c r="Y1453" s="357"/>
      <c r="Z1453" s="357"/>
      <c r="AA1453" s="357"/>
      <c r="AB1453" s="357"/>
      <c r="AC1453" s="357"/>
      <c r="AD1453" s="357"/>
      <c r="AE1453" s="357"/>
      <c r="AF1453" s="357"/>
      <c r="AG1453" s="357"/>
      <c r="AH1453" s="357"/>
      <c r="AI1453" s="357"/>
      <c r="AJ1453" s="357"/>
      <c r="AK1453" s="357"/>
      <c r="AL1453" s="357"/>
      <c r="AM1453" s="357"/>
      <c r="AN1453" s="357"/>
      <c r="AO1453" s="357"/>
      <c r="AP1453" s="357"/>
      <c r="AQ1453" s="357"/>
      <c r="AR1453" s="357"/>
      <c r="AS1453" s="357"/>
      <c r="AT1453" s="357"/>
      <c r="AU1453" s="357"/>
      <c r="AV1453" s="357"/>
      <c r="AW1453" s="357"/>
      <c r="AX1453" s="357"/>
      <c r="AY1453" s="357"/>
      <c r="AZ1453" s="357"/>
      <c r="BA1453" s="357"/>
      <c r="BB1453" s="357"/>
      <c r="BC1453" s="357"/>
      <c r="BD1453" s="357"/>
      <c r="BE1453" s="357"/>
      <c r="BF1453" s="357"/>
      <c r="BG1453" s="357"/>
      <c r="BH1453" s="357"/>
      <c r="BI1453" s="357"/>
      <c r="BJ1453" s="357"/>
      <c r="BK1453" s="357"/>
      <c r="BL1453" s="357"/>
      <c r="BM1453" s="357"/>
      <c r="BN1453" s="357"/>
      <c r="BO1453" s="357"/>
      <c r="BP1453" s="357"/>
      <c r="BQ1453" s="357"/>
      <c r="BR1453" s="357"/>
      <c r="BS1453" s="357"/>
      <c r="BT1453" s="357"/>
      <c r="BU1453" s="357"/>
      <c r="BV1453" s="357"/>
      <c r="BW1453" s="357"/>
      <c r="BX1453" s="357"/>
      <c r="BY1453" s="357"/>
      <c r="BZ1453" s="357"/>
      <c r="CA1453" s="357"/>
      <c r="CB1453" s="357"/>
      <c r="CC1453" s="357"/>
    </row>
    <row r="1454" spans="1:81" ht="24.6" customHeight="1" outlineLevel="2">
      <c r="A1454" s="67"/>
      <c r="B1454" s="68" t="s">
        <v>3257</v>
      </c>
      <c r="C1454" s="118"/>
      <c r="D1454" s="72" t="s">
        <v>2</v>
      </c>
      <c r="E1454" s="60"/>
      <c r="F1454" s="89"/>
      <c r="G1454" s="60"/>
      <c r="H1454" s="89"/>
      <c r="I1454" s="89"/>
      <c r="J1454" s="356"/>
      <c r="K1454" s="376"/>
      <c r="L1454" s="118" t="e">
        <f>VLOOKUP($O1454,#REF!,6,FALSE)</f>
        <v>#REF!</v>
      </c>
      <c r="M1454" s="118" t="e">
        <f>VLOOKUP($O1454,#REF!,7,FALSE)</f>
        <v>#REF!</v>
      </c>
      <c r="N1454" s="357"/>
      <c r="O1454" s="205" t="s">
        <v>2828</v>
      </c>
      <c r="P1454" s="357"/>
      <c r="Q1454" s="893"/>
      <c r="R1454" s="891"/>
      <c r="S1454" s="357"/>
      <c r="T1454" s="357"/>
      <c r="U1454" s="357"/>
      <c r="V1454" s="357"/>
      <c r="W1454" s="357"/>
      <c r="X1454" s="357"/>
      <c r="Y1454" s="357"/>
      <c r="Z1454" s="357"/>
      <c r="AA1454" s="357"/>
      <c r="AB1454" s="357"/>
      <c r="AC1454" s="357"/>
      <c r="AD1454" s="357"/>
      <c r="AE1454" s="357"/>
      <c r="AF1454" s="357"/>
      <c r="AG1454" s="357"/>
      <c r="AH1454" s="357"/>
      <c r="AI1454" s="357"/>
      <c r="AJ1454" s="357"/>
      <c r="AK1454" s="357"/>
      <c r="AL1454" s="357"/>
      <c r="AM1454" s="357"/>
      <c r="AN1454" s="357"/>
      <c r="AO1454" s="357"/>
      <c r="AP1454" s="357"/>
      <c r="AQ1454" s="357"/>
      <c r="AR1454" s="357"/>
      <c r="AS1454" s="357"/>
      <c r="AT1454" s="357"/>
      <c r="AU1454" s="357"/>
      <c r="AV1454" s="357"/>
      <c r="AW1454" s="357"/>
      <c r="AX1454" s="357"/>
      <c r="AY1454" s="357"/>
      <c r="AZ1454" s="357"/>
      <c r="BA1454" s="357"/>
      <c r="BB1454" s="357"/>
      <c r="BC1454" s="357"/>
      <c r="BD1454" s="357"/>
      <c r="BE1454" s="357"/>
      <c r="BF1454" s="357"/>
      <c r="BG1454" s="357"/>
      <c r="BH1454" s="357"/>
      <c r="BI1454" s="357"/>
      <c r="BJ1454" s="357"/>
      <c r="BK1454" s="357"/>
      <c r="BL1454" s="357"/>
      <c r="BM1454" s="357"/>
      <c r="BN1454" s="357"/>
      <c r="BO1454" s="357"/>
      <c r="BP1454" s="357"/>
      <c r="BQ1454" s="357"/>
      <c r="BR1454" s="357"/>
      <c r="BS1454" s="357"/>
      <c r="BT1454" s="357"/>
      <c r="BU1454" s="357"/>
      <c r="BV1454" s="357"/>
      <c r="BW1454" s="357"/>
      <c r="BX1454" s="357"/>
      <c r="BY1454" s="357"/>
      <c r="BZ1454" s="357"/>
      <c r="CA1454" s="357"/>
      <c r="CB1454" s="357"/>
      <c r="CC1454" s="357"/>
    </row>
    <row r="1455" spans="1:81" ht="24.6" customHeight="1" outlineLevel="2">
      <c r="A1455" s="67"/>
      <c r="B1455" s="68" t="s">
        <v>3258</v>
      </c>
      <c r="C1455" s="118"/>
      <c r="D1455" s="72" t="s">
        <v>2</v>
      </c>
      <c r="E1455" s="60"/>
      <c r="F1455" s="89"/>
      <c r="G1455" s="60"/>
      <c r="H1455" s="89"/>
      <c r="I1455" s="89"/>
      <c r="J1455" s="356"/>
      <c r="K1455" s="376"/>
      <c r="L1455" s="118" t="e">
        <f>VLOOKUP($O1455,#REF!,6,FALSE)</f>
        <v>#REF!</v>
      </c>
      <c r="M1455" s="118" t="e">
        <f>VLOOKUP($O1455,#REF!,7,FALSE)</f>
        <v>#REF!</v>
      </c>
      <c r="N1455" s="357"/>
      <c r="O1455" s="205" t="s">
        <v>2829</v>
      </c>
      <c r="P1455" s="357"/>
      <c r="Q1455" s="893"/>
      <c r="R1455" s="891"/>
      <c r="S1455" s="357"/>
      <c r="T1455" s="357"/>
      <c r="U1455" s="357"/>
      <c r="V1455" s="357"/>
      <c r="W1455" s="357"/>
      <c r="X1455" s="357"/>
      <c r="Y1455" s="357"/>
      <c r="Z1455" s="357"/>
      <c r="AA1455" s="357"/>
      <c r="AB1455" s="357"/>
      <c r="AC1455" s="357"/>
      <c r="AD1455" s="357"/>
      <c r="AE1455" s="357"/>
      <c r="AF1455" s="357"/>
      <c r="AG1455" s="357"/>
      <c r="AH1455" s="357"/>
      <c r="AI1455" s="357"/>
      <c r="AJ1455" s="357"/>
      <c r="AK1455" s="357"/>
      <c r="AL1455" s="357"/>
      <c r="AM1455" s="357"/>
      <c r="AN1455" s="357"/>
      <c r="AO1455" s="357"/>
      <c r="AP1455" s="357"/>
      <c r="AQ1455" s="357"/>
      <c r="AR1455" s="357"/>
      <c r="AS1455" s="357"/>
      <c r="AT1455" s="357"/>
      <c r="AU1455" s="357"/>
      <c r="AV1455" s="357"/>
      <c r="AW1455" s="357"/>
      <c r="AX1455" s="357"/>
      <c r="AY1455" s="357"/>
      <c r="AZ1455" s="357"/>
      <c r="BA1455" s="357"/>
      <c r="BB1455" s="357"/>
      <c r="BC1455" s="357"/>
      <c r="BD1455" s="357"/>
      <c r="BE1455" s="357"/>
      <c r="BF1455" s="357"/>
      <c r="BG1455" s="357"/>
      <c r="BH1455" s="357"/>
      <c r="BI1455" s="357"/>
      <c r="BJ1455" s="357"/>
      <c r="BK1455" s="357"/>
      <c r="BL1455" s="357"/>
      <c r="BM1455" s="357"/>
      <c r="BN1455" s="357"/>
      <c r="BO1455" s="357"/>
      <c r="BP1455" s="357"/>
      <c r="BQ1455" s="357"/>
      <c r="BR1455" s="357"/>
      <c r="BS1455" s="357"/>
      <c r="BT1455" s="357"/>
      <c r="BU1455" s="357"/>
      <c r="BV1455" s="357"/>
      <c r="BW1455" s="357"/>
      <c r="BX1455" s="357"/>
      <c r="BY1455" s="357"/>
      <c r="BZ1455" s="357"/>
      <c r="CA1455" s="357"/>
      <c r="CB1455" s="357"/>
      <c r="CC1455" s="357"/>
    </row>
    <row r="1456" spans="1:81" ht="24.6" customHeight="1" outlineLevel="2">
      <c r="A1456" s="67"/>
      <c r="B1456" s="68" t="s">
        <v>3259</v>
      </c>
      <c r="C1456" s="118"/>
      <c r="D1456" s="72" t="s">
        <v>2</v>
      </c>
      <c r="E1456" s="60"/>
      <c r="F1456" s="89"/>
      <c r="G1456" s="60"/>
      <c r="H1456" s="89"/>
      <c r="I1456" s="89"/>
      <c r="J1456" s="356"/>
      <c r="K1456" s="376"/>
      <c r="L1456" s="118" t="e">
        <f>VLOOKUP($O1456,#REF!,6,FALSE)</f>
        <v>#REF!</v>
      </c>
      <c r="M1456" s="118" t="e">
        <f>VLOOKUP($O1456,#REF!,7,FALSE)</f>
        <v>#REF!</v>
      </c>
      <c r="N1456" s="357"/>
      <c r="O1456" s="205" t="s">
        <v>2595</v>
      </c>
      <c r="P1456" s="357"/>
      <c r="Q1456" s="893"/>
      <c r="R1456" s="891"/>
      <c r="S1456" s="357"/>
      <c r="T1456" s="357"/>
      <c r="U1456" s="357"/>
      <c r="V1456" s="357"/>
      <c r="W1456" s="357"/>
      <c r="X1456" s="357"/>
      <c r="Y1456" s="357"/>
      <c r="Z1456" s="357"/>
      <c r="AA1456" s="357"/>
      <c r="AB1456" s="357"/>
      <c r="AC1456" s="357"/>
      <c r="AD1456" s="357"/>
      <c r="AE1456" s="357"/>
      <c r="AF1456" s="357"/>
      <c r="AG1456" s="357"/>
      <c r="AH1456" s="357"/>
      <c r="AI1456" s="357"/>
      <c r="AJ1456" s="357"/>
      <c r="AK1456" s="357"/>
      <c r="AL1456" s="357"/>
      <c r="AM1456" s="357"/>
      <c r="AN1456" s="357"/>
      <c r="AO1456" s="357"/>
      <c r="AP1456" s="357"/>
      <c r="AQ1456" s="357"/>
      <c r="AR1456" s="357"/>
      <c r="AS1456" s="357"/>
      <c r="AT1456" s="357"/>
      <c r="AU1456" s="357"/>
      <c r="AV1456" s="357"/>
      <c r="AW1456" s="357"/>
      <c r="AX1456" s="357"/>
      <c r="AY1456" s="357"/>
      <c r="AZ1456" s="357"/>
      <c r="BA1456" s="357"/>
      <c r="BB1456" s="357"/>
      <c r="BC1456" s="357"/>
      <c r="BD1456" s="357"/>
      <c r="BE1456" s="357"/>
      <c r="BF1456" s="357"/>
      <c r="BG1456" s="357"/>
      <c r="BH1456" s="357"/>
      <c r="BI1456" s="357"/>
      <c r="BJ1456" s="357"/>
      <c r="BK1456" s="357"/>
      <c r="BL1456" s="357"/>
      <c r="BM1456" s="357"/>
      <c r="BN1456" s="357"/>
      <c r="BO1456" s="357"/>
      <c r="BP1456" s="357"/>
      <c r="BQ1456" s="357"/>
      <c r="BR1456" s="357"/>
      <c r="BS1456" s="357"/>
      <c r="BT1456" s="357"/>
      <c r="BU1456" s="357"/>
      <c r="BV1456" s="357"/>
      <c r="BW1456" s="357"/>
      <c r="BX1456" s="357"/>
      <c r="BY1456" s="357"/>
      <c r="BZ1456" s="357"/>
      <c r="CA1456" s="357"/>
      <c r="CB1456" s="357"/>
      <c r="CC1456" s="357"/>
    </row>
    <row r="1457" spans="1:81" ht="24.6" customHeight="1" outlineLevel="2">
      <c r="A1457" s="67"/>
      <c r="B1457" s="68" t="s">
        <v>3260</v>
      </c>
      <c r="C1457" s="118"/>
      <c r="D1457" s="72"/>
      <c r="E1457" s="60"/>
      <c r="F1457" s="89"/>
      <c r="G1457" s="60"/>
      <c r="H1457" s="89"/>
      <c r="I1457" s="89"/>
      <c r="J1457" s="356"/>
      <c r="K1457" s="376"/>
      <c r="L1457" s="118" t="e">
        <f>VLOOKUP($O1457,#REF!,6,FALSE)</f>
        <v>#REF!</v>
      </c>
      <c r="M1457" s="118" t="e">
        <f>VLOOKUP($O1457,#REF!,7,FALSE)</f>
        <v>#REF!</v>
      </c>
      <c r="N1457" s="357"/>
      <c r="O1457" s="205" t="s">
        <v>2590</v>
      </c>
      <c r="P1457" s="357"/>
      <c r="Q1457" s="893"/>
      <c r="R1457" s="891"/>
      <c r="S1457" s="357"/>
      <c r="T1457" s="357"/>
      <c r="U1457" s="357"/>
      <c r="V1457" s="357"/>
      <c r="W1457" s="357"/>
      <c r="X1457" s="357"/>
      <c r="Y1457" s="357"/>
      <c r="Z1457" s="357"/>
      <c r="AA1457" s="357"/>
      <c r="AB1457" s="357"/>
      <c r="AC1457" s="357"/>
      <c r="AD1457" s="357"/>
      <c r="AE1457" s="357"/>
      <c r="AF1457" s="357"/>
      <c r="AG1457" s="357"/>
      <c r="AH1457" s="357"/>
      <c r="AI1457" s="357"/>
      <c r="AJ1457" s="357"/>
      <c r="AK1457" s="357"/>
      <c r="AL1457" s="357"/>
      <c r="AM1457" s="357"/>
      <c r="AN1457" s="357"/>
      <c r="AO1457" s="357"/>
      <c r="AP1457" s="357"/>
      <c r="AQ1457" s="357"/>
      <c r="AR1457" s="357"/>
      <c r="AS1457" s="357"/>
      <c r="AT1457" s="357"/>
      <c r="AU1457" s="357"/>
      <c r="AV1457" s="357"/>
      <c r="AW1457" s="357"/>
      <c r="AX1457" s="357"/>
      <c r="AY1457" s="357"/>
      <c r="AZ1457" s="357"/>
      <c r="BA1457" s="357"/>
      <c r="BB1457" s="357"/>
      <c r="BC1457" s="357"/>
      <c r="BD1457" s="357"/>
      <c r="BE1457" s="357"/>
      <c r="BF1457" s="357"/>
      <c r="BG1457" s="357"/>
      <c r="BH1457" s="357"/>
      <c r="BI1457" s="357"/>
      <c r="BJ1457" s="357"/>
      <c r="BK1457" s="357"/>
      <c r="BL1457" s="357"/>
      <c r="BM1457" s="357"/>
      <c r="BN1457" s="357"/>
      <c r="BO1457" s="357"/>
      <c r="BP1457" s="357"/>
      <c r="BQ1457" s="357"/>
      <c r="BR1457" s="357"/>
      <c r="BS1457" s="357"/>
      <c r="BT1457" s="357"/>
      <c r="BU1457" s="357"/>
      <c r="BV1457" s="357"/>
      <c r="BW1457" s="357"/>
      <c r="BX1457" s="357"/>
      <c r="BY1457" s="357"/>
      <c r="BZ1457" s="357"/>
      <c r="CA1457" s="357"/>
      <c r="CB1457" s="357"/>
      <c r="CC1457" s="357"/>
    </row>
    <row r="1458" spans="1:81" ht="24.6" customHeight="1" outlineLevel="2">
      <c r="A1458" s="67"/>
      <c r="B1458" s="239" t="s">
        <v>114</v>
      </c>
      <c r="C1458" s="309"/>
      <c r="D1458" s="72"/>
      <c r="E1458" s="319"/>
      <c r="F1458" s="66"/>
      <c r="G1458" s="319"/>
      <c r="H1458" s="66"/>
      <c r="I1458" s="58"/>
      <c r="J1458" s="222"/>
      <c r="L1458" s="90"/>
      <c r="M1458" s="90"/>
      <c r="O1458" s="205"/>
      <c r="Q1458" s="893"/>
      <c r="R1458" s="891"/>
    </row>
    <row r="1459" spans="1:81" ht="24.6" customHeight="1" outlineLevel="2">
      <c r="A1459" s="67"/>
      <c r="B1459" s="239" t="s">
        <v>61</v>
      </c>
      <c r="C1459" s="118">
        <v>17</v>
      </c>
      <c r="D1459" s="72" t="s">
        <v>2</v>
      </c>
      <c r="E1459" s="60"/>
      <c r="F1459" s="89"/>
      <c r="G1459" s="60"/>
      <c r="H1459" s="89"/>
      <c r="I1459" s="89"/>
      <c r="J1459" s="356"/>
      <c r="K1459" s="376"/>
      <c r="L1459" s="118" t="s">
        <v>3022</v>
      </c>
      <c r="M1459" s="118" t="s">
        <v>3022</v>
      </c>
      <c r="O1459" s="205" t="s">
        <v>2701</v>
      </c>
      <c r="Q1459" s="893"/>
      <c r="R1459" s="891"/>
    </row>
    <row r="1460" spans="1:81" ht="24.6" customHeight="1" outlineLevel="2">
      <c r="A1460" s="67"/>
      <c r="B1460" s="239" t="s">
        <v>66</v>
      </c>
      <c r="C1460" s="118">
        <v>34</v>
      </c>
      <c r="D1460" s="72" t="s">
        <v>2</v>
      </c>
      <c r="E1460" s="60"/>
      <c r="F1460" s="89"/>
      <c r="G1460" s="60"/>
      <c r="H1460" s="89"/>
      <c r="I1460" s="89"/>
      <c r="J1460" s="356"/>
      <c r="K1460" s="376"/>
      <c r="L1460" s="118" t="s">
        <v>3125</v>
      </c>
      <c r="M1460" s="118" t="e">
        <f>VLOOKUP($O1460,#REF!,7,FALSE)</f>
        <v>#REF!</v>
      </c>
      <c r="O1460" s="205" t="s">
        <v>2704</v>
      </c>
      <c r="Q1460" s="893"/>
      <c r="R1460" s="891"/>
    </row>
    <row r="1461" spans="1:81" ht="24.6" customHeight="1" outlineLevel="2">
      <c r="A1461" s="67"/>
      <c r="B1461" s="239" t="s">
        <v>64</v>
      </c>
      <c r="C1461" s="118">
        <v>17</v>
      </c>
      <c r="D1461" s="72" t="s">
        <v>2</v>
      </c>
      <c r="E1461" s="60"/>
      <c r="F1461" s="89"/>
      <c r="G1461" s="60"/>
      <c r="H1461" s="89"/>
      <c r="I1461" s="89"/>
      <c r="J1461" s="356"/>
      <c r="K1461" s="376"/>
      <c r="L1461" s="118" t="e">
        <f>VLOOKUP($O1461,#REF!,6,FALSE)</f>
        <v>#REF!</v>
      </c>
      <c r="M1461" s="118" t="e">
        <f>VLOOKUP($O1461,#REF!,7,FALSE)</f>
        <v>#REF!</v>
      </c>
      <c r="O1461" s="205" t="s">
        <v>2705</v>
      </c>
      <c r="Q1461" s="893"/>
      <c r="R1461" s="891"/>
    </row>
    <row r="1462" spans="1:81" ht="24.6" customHeight="1" outlineLevel="2">
      <c r="A1462" s="67"/>
      <c r="B1462" s="239" t="s">
        <v>65</v>
      </c>
      <c r="C1462" s="118">
        <v>68</v>
      </c>
      <c r="D1462" s="72" t="s">
        <v>2</v>
      </c>
      <c r="E1462" s="60"/>
      <c r="F1462" s="89"/>
      <c r="G1462" s="60"/>
      <c r="H1462" s="89"/>
      <c r="I1462" s="89"/>
      <c r="J1462" s="356"/>
      <c r="K1462" s="376"/>
      <c r="L1462" s="118" t="e">
        <f>VLOOKUP($O1462,#REF!,6,FALSE)</f>
        <v>#REF!</v>
      </c>
      <c r="M1462" s="118" t="e">
        <f>VLOOKUP($O1462,#REF!,7,FALSE)</f>
        <v>#REF!</v>
      </c>
      <c r="O1462" s="205" t="s">
        <v>2706</v>
      </c>
      <c r="Q1462" s="893"/>
      <c r="R1462" s="891"/>
    </row>
    <row r="1463" spans="1:81" ht="24.6" customHeight="1" outlineLevel="2">
      <c r="A1463" s="67"/>
      <c r="B1463" s="239" t="s">
        <v>425</v>
      </c>
      <c r="C1463" s="118">
        <v>17</v>
      </c>
      <c r="D1463" s="72" t="s">
        <v>2</v>
      </c>
      <c r="E1463" s="60"/>
      <c r="F1463" s="89"/>
      <c r="G1463" s="60"/>
      <c r="H1463" s="89"/>
      <c r="I1463" s="89"/>
      <c r="J1463" s="356"/>
      <c r="K1463" s="376"/>
      <c r="L1463" s="118" t="s">
        <v>3125</v>
      </c>
      <c r="M1463" s="118" t="e">
        <f>VLOOKUP($O1463,#REF!,7,FALSE)</f>
        <v>#REF!</v>
      </c>
      <c r="O1463" s="205" t="s">
        <v>2707</v>
      </c>
      <c r="Q1463" s="893"/>
      <c r="R1463" s="891"/>
    </row>
    <row r="1464" spans="1:81" ht="24.6" customHeight="1" outlineLevel="2">
      <c r="A1464" s="67"/>
      <c r="B1464" s="239" t="s">
        <v>429</v>
      </c>
      <c r="C1464" s="118">
        <v>17</v>
      </c>
      <c r="D1464" s="74" t="s">
        <v>2</v>
      </c>
      <c r="E1464" s="60"/>
      <c r="F1464" s="89"/>
      <c r="G1464" s="60"/>
      <c r="H1464" s="89"/>
      <c r="I1464" s="89"/>
      <c r="J1464" s="356"/>
      <c r="K1464" s="376"/>
      <c r="L1464" s="118" t="s">
        <v>3125</v>
      </c>
      <c r="M1464" s="118" t="s">
        <v>3125</v>
      </c>
      <c r="O1464" s="204" t="s">
        <v>2710</v>
      </c>
      <c r="Q1464" s="893"/>
      <c r="R1464" s="891"/>
    </row>
    <row r="1465" spans="1:81" ht="24.6" customHeight="1" outlineLevel="2">
      <c r="A1465" s="67"/>
      <c r="B1465" s="253" t="s">
        <v>97</v>
      </c>
      <c r="C1465" s="308"/>
      <c r="D1465" s="74"/>
      <c r="E1465" s="322"/>
      <c r="F1465" s="70"/>
      <c r="G1465" s="322"/>
      <c r="H1465" s="70"/>
      <c r="I1465" s="71"/>
      <c r="J1465" s="222"/>
      <c r="K1465" s="357"/>
      <c r="L1465" s="148"/>
      <c r="M1465" s="149"/>
      <c r="N1465" s="357"/>
      <c r="O1465" s="204"/>
      <c r="P1465" s="357"/>
      <c r="Q1465" s="893"/>
      <c r="R1465" s="891"/>
      <c r="S1465" s="357"/>
      <c r="T1465" s="357"/>
      <c r="U1465" s="357"/>
      <c r="V1465" s="357"/>
      <c r="W1465" s="357"/>
      <c r="X1465" s="357"/>
      <c r="Y1465" s="357"/>
      <c r="Z1465" s="357"/>
      <c r="AA1465" s="357"/>
      <c r="AB1465" s="357"/>
      <c r="AC1465" s="357"/>
      <c r="AD1465" s="357"/>
      <c r="AE1465" s="357"/>
      <c r="AF1465" s="357"/>
      <c r="AG1465" s="357"/>
      <c r="AH1465" s="357"/>
      <c r="AI1465" s="357"/>
      <c r="AJ1465" s="357"/>
      <c r="AK1465" s="357"/>
      <c r="AL1465" s="357"/>
      <c r="AM1465" s="357"/>
      <c r="AN1465" s="357"/>
      <c r="AO1465" s="357"/>
      <c r="AP1465" s="357"/>
      <c r="AQ1465" s="357"/>
      <c r="AR1465" s="357"/>
      <c r="AS1465" s="357"/>
      <c r="AT1465" s="357"/>
      <c r="AU1465" s="357"/>
      <c r="AV1465" s="357"/>
      <c r="AW1465" s="357"/>
      <c r="AX1465" s="357"/>
      <c r="AY1465" s="357"/>
      <c r="AZ1465" s="357"/>
      <c r="BA1465" s="357"/>
      <c r="BB1465" s="357"/>
      <c r="BC1465" s="357"/>
      <c r="BD1465" s="357"/>
      <c r="BE1465" s="357"/>
      <c r="BF1465" s="357"/>
      <c r="BG1465" s="357"/>
      <c r="BH1465" s="357"/>
      <c r="BI1465" s="357"/>
      <c r="BJ1465" s="357"/>
      <c r="BK1465" s="357"/>
      <c r="BL1465" s="357"/>
      <c r="BM1465" s="357"/>
      <c r="BN1465" s="357"/>
      <c r="BO1465" s="357"/>
      <c r="BP1465" s="357"/>
      <c r="BQ1465" s="357"/>
      <c r="BR1465" s="357"/>
      <c r="BS1465" s="357"/>
      <c r="BT1465" s="357"/>
      <c r="BU1465" s="357"/>
      <c r="BV1465" s="357"/>
      <c r="BW1465" s="357"/>
      <c r="BX1465" s="357"/>
      <c r="BY1465" s="357"/>
      <c r="BZ1465" s="357"/>
      <c r="CA1465" s="357"/>
      <c r="CB1465" s="357"/>
      <c r="CC1465" s="357"/>
    </row>
    <row r="1466" spans="1:81" ht="24.6" customHeight="1" outlineLevel="2">
      <c r="A1466" s="67"/>
      <c r="B1466" s="239" t="s">
        <v>385</v>
      </c>
      <c r="C1466" s="118">
        <v>119</v>
      </c>
      <c r="D1466" s="72" t="s">
        <v>2</v>
      </c>
      <c r="E1466" s="60"/>
      <c r="F1466" s="89"/>
      <c r="G1466" s="60"/>
      <c r="H1466" s="89"/>
      <c r="I1466" s="89"/>
      <c r="J1466" s="356"/>
      <c r="K1466" s="376"/>
      <c r="L1466" s="118" t="e">
        <f>VLOOKUP($O1466,#REF!,6,FALSE)</f>
        <v>#REF!</v>
      </c>
      <c r="M1466" s="118" t="e">
        <f>VLOOKUP($O1466,#REF!,7,FALSE)</f>
        <v>#REF!</v>
      </c>
      <c r="O1466" s="205" t="s">
        <v>2692</v>
      </c>
      <c r="Q1466" s="893"/>
      <c r="R1466" s="891"/>
    </row>
    <row r="1467" spans="1:81" ht="24.6" customHeight="1" outlineLevel="2">
      <c r="A1467" s="67"/>
      <c r="B1467" s="239" t="s">
        <v>386</v>
      </c>
      <c r="C1467" s="118">
        <v>17</v>
      </c>
      <c r="D1467" s="72" t="s">
        <v>2</v>
      </c>
      <c r="E1467" s="60"/>
      <c r="F1467" s="89"/>
      <c r="G1467" s="60"/>
      <c r="H1467" s="89"/>
      <c r="I1467" s="89"/>
      <c r="J1467" s="356"/>
      <c r="K1467" s="376"/>
      <c r="L1467" s="118" t="e">
        <f>VLOOKUP($O1467,#REF!,6,FALSE)</f>
        <v>#REF!</v>
      </c>
      <c r="M1467" s="118" t="e">
        <f>VLOOKUP($O1467,#REF!,7,FALSE)</f>
        <v>#REF!</v>
      </c>
      <c r="O1467" s="205" t="s">
        <v>2693</v>
      </c>
      <c r="Q1467" s="893"/>
      <c r="R1467" s="891"/>
    </row>
    <row r="1468" spans="1:81" ht="24.6" customHeight="1" outlineLevel="2">
      <c r="A1468" s="67"/>
      <c r="B1468" s="239" t="s">
        <v>387</v>
      </c>
      <c r="C1468" s="118">
        <v>17</v>
      </c>
      <c r="D1468" s="72" t="s">
        <v>2</v>
      </c>
      <c r="E1468" s="60"/>
      <c r="F1468" s="89"/>
      <c r="G1468" s="60"/>
      <c r="H1468" s="89"/>
      <c r="I1468" s="89"/>
      <c r="J1468" s="356"/>
      <c r="K1468" s="376"/>
      <c r="L1468" s="118" t="e">
        <f>VLOOKUP($O1468,#REF!,6,FALSE)</f>
        <v>#REF!</v>
      </c>
      <c r="M1468" s="118" t="e">
        <f>VLOOKUP($O1468,#REF!,7,FALSE)</f>
        <v>#REF!</v>
      </c>
      <c r="O1468" s="205" t="s">
        <v>2694</v>
      </c>
      <c r="Q1468" s="893"/>
      <c r="R1468" s="891"/>
    </row>
    <row r="1469" spans="1:81" ht="24.6" customHeight="1" outlineLevel="2">
      <c r="A1469" s="67"/>
      <c r="B1469" s="239" t="s">
        <v>388</v>
      </c>
      <c r="C1469" s="118">
        <v>17</v>
      </c>
      <c r="D1469" s="72" t="s">
        <v>2</v>
      </c>
      <c r="E1469" s="60"/>
      <c r="F1469" s="89"/>
      <c r="G1469" s="60"/>
      <c r="H1469" s="89"/>
      <c r="I1469" s="89"/>
      <c r="J1469" s="356"/>
      <c r="K1469" s="376"/>
      <c r="L1469" s="118" t="e">
        <f>VLOOKUP($O1469,#REF!,6,FALSE)</f>
        <v>#REF!</v>
      </c>
      <c r="M1469" s="118" t="e">
        <f>VLOOKUP($O1469,#REF!,7,FALSE)</f>
        <v>#REF!</v>
      </c>
      <c r="O1469" s="205" t="s">
        <v>2695</v>
      </c>
      <c r="Q1469" s="893"/>
      <c r="R1469" s="891"/>
    </row>
    <row r="1470" spans="1:81" ht="24.6" customHeight="1" outlineLevel="2">
      <c r="A1470" s="67"/>
      <c r="B1470" s="239" t="s">
        <v>409</v>
      </c>
      <c r="C1470" s="118">
        <v>51</v>
      </c>
      <c r="D1470" s="72" t="s">
        <v>2</v>
      </c>
      <c r="E1470" s="60"/>
      <c r="F1470" s="89"/>
      <c r="G1470" s="60"/>
      <c r="H1470" s="89"/>
      <c r="I1470" s="89"/>
      <c r="J1470" s="356"/>
      <c r="K1470" s="376"/>
      <c r="L1470" s="118" t="s">
        <v>3125</v>
      </c>
      <c r="M1470" s="118" t="s">
        <v>3125</v>
      </c>
      <c r="O1470" s="205" t="s">
        <v>2684</v>
      </c>
      <c r="Q1470" s="893"/>
      <c r="R1470" s="891"/>
    </row>
    <row r="1471" spans="1:81" ht="24.6" customHeight="1" outlineLevel="2">
      <c r="A1471" s="67"/>
      <c r="B1471" s="239" t="s">
        <v>98</v>
      </c>
      <c r="C1471" s="309"/>
      <c r="D1471" s="72"/>
      <c r="E1471" s="324"/>
      <c r="F1471" s="58"/>
      <c r="G1471" s="324"/>
      <c r="H1471" s="58"/>
      <c r="I1471" s="58"/>
      <c r="J1471" s="222"/>
      <c r="L1471" s="90"/>
      <c r="M1471" s="90"/>
      <c r="O1471" s="205"/>
      <c r="Q1471" s="893"/>
      <c r="R1471" s="891"/>
    </row>
    <row r="1472" spans="1:81" ht="24.6" customHeight="1" outlineLevel="2">
      <c r="A1472" s="67"/>
      <c r="B1472" s="239" t="s">
        <v>459</v>
      </c>
      <c r="C1472" s="118">
        <v>17</v>
      </c>
      <c r="D1472" s="72" t="s">
        <v>2</v>
      </c>
      <c r="E1472" s="60"/>
      <c r="F1472" s="89"/>
      <c r="G1472" s="60"/>
      <c r="H1472" s="89"/>
      <c r="I1472" s="89"/>
      <c r="J1472" s="356"/>
      <c r="K1472" s="376"/>
      <c r="L1472" s="118" t="s">
        <v>3125</v>
      </c>
      <c r="M1472" s="118" t="e">
        <f>VLOOKUP($O1472,#REF!,7,FALSE)</f>
        <v>#REF!</v>
      </c>
      <c r="N1472" s="357"/>
      <c r="O1472" s="205" t="s">
        <v>2802</v>
      </c>
      <c r="P1472" s="357"/>
      <c r="Q1472" s="893"/>
      <c r="R1472" s="891"/>
      <c r="S1472" s="357"/>
      <c r="T1472" s="357"/>
      <c r="U1472" s="357"/>
      <c r="V1472" s="357"/>
      <c r="W1472" s="357"/>
      <c r="X1472" s="357"/>
      <c r="Y1472" s="357"/>
      <c r="Z1472" s="357"/>
      <c r="AA1472" s="357"/>
      <c r="AB1472" s="357"/>
      <c r="AC1472" s="357"/>
      <c r="AD1472" s="357"/>
      <c r="AE1472" s="357"/>
      <c r="AF1472" s="357"/>
      <c r="AG1472" s="357"/>
      <c r="AH1472" s="357"/>
      <c r="AI1472" s="357"/>
      <c r="AJ1472" s="357"/>
      <c r="AK1472" s="357"/>
      <c r="AL1472" s="357"/>
      <c r="AM1472" s="357"/>
      <c r="AN1472" s="357"/>
      <c r="AO1472" s="357"/>
      <c r="AP1472" s="357"/>
      <c r="AQ1472" s="357"/>
      <c r="AR1472" s="357"/>
      <c r="AS1472" s="357"/>
      <c r="AT1472" s="357"/>
      <c r="AU1472" s="357"/>
      <c r="AV1472" s="357"/>
      <c r="AW1472" s="357"/>
      <c r="AX1472" s="357"/>
      <c r="AY1472" s="357"/>
      <c r="AZ1472" s="357"/>
      <c r="BA1472" s="357"/>
      <c r="BB1472" s="357"/>
      <c r="BC1472" s="357"/>
      <c r="BD1472" s="357"/>
      <c r="BE1472" s="357"/>
      <c r="BF1472" s="357"/>
      <c r="BG1472" s="357"/>
      <c r="BH1472" s="357"/>
      <c r="BI1472" s="357"/>
      <c r="BJ1472" s="357"/>
      <c r="BK1472" s="357"/>
      <c r="BL1472" s="357"/>
      <c r="BM1472" s="357"/>
      <c r="BN1472" s="357"/>
      <c r="BO1472" s="357"/>
      <c r="BP1472" s="357"/>
      <c r="BQ1472" s="357"/>
      <c r="BR1472" s="357"/>
      <c r="BS1472" s="357"/>
      <c r="BT1472" s="357"/>
      <c r="BU1472" s="357"/>
      <c r="BV1472" s="357"/>
      <c r="BW1472" s="357"/>
      <c r="BX1472" s="357"/>
      <c r="BY1472" s="357"/>
      <c r="BZ1472" s="357"/>
      <c r="CA1472" s="357"/>
      <c r="CB1472" s="357"/>
      <c r="CC1472" s="357"/>
    </row>
    <row r="1473" spans="1:81" ht="24.6" customHeight="1" outlineLevel="2">
      <c r="A1473" s="67"/>
      <c r="B1473" s="239" t="s">
        <v>460</v>
      </c>
      <c r="C1473" s="118">
        <v>17</v>
      </c>
      <c r="D1473" s="72" t="s">
        <v>2</v>
      </c>
      <c r="E1473" s="60"/>
      <c r="F1473" s="89"/>
      <c r="G1473" s="60"/>
      <c r="H1473" s="89"/>
      <c r="I1473" s="89"/>
      <c r="J1473" s="356"/>
      <c r="K1473" s="376"/>
      <c r="L1473" s="118" t="s">
        <v>3125</v>
      </c>
      <c r="M1473" s="118" t="e">
        <f>VLOOKUP($O1473,#REF!,7,FALSE)</f>
        <v>#REF!</v>
      </c>
      <c r="N1473" s="357"/>
      <c r="O1473" s="205" t="s">
        <v>2803</v>
      </c>
      <c r="P1473" s="357"/>
      <c r="Q1473" s="893"/>
      <c r="R1473" s="891"/>
      <c r="S1473" s="357"/>
      <c r="T1473" s="357"/>
      <c r="U1473" s="357"/>
      <c r="V1473" s="357"/>
      <c r="W1473" s="357"/>
      <c r="X1473" s="357"/>
      <c r="Y1473" s="357"/>
      <c r="Z1473" s="357"/>
      <c r="AA1473" s="357"/>
      <c r="AB1473" s="357"/>
      <c r="AC1473" s="357"/>
      <c r="AD1473" s="357"/>
      <c r="AE1473" s="357"/>
      <c r="AF1473" s="357"/>
      <c r="AG1473" s="357"/>
      <c r="AH1473" s="357"/>
      <c r="AI1473" s="357"/>
      <c r="AJ1473" s="357"/>
      <c r="AK1473" s="357"/>
      <c r="AL1473" s="357"/>
      <c r="AM1473" s="357"/>
      <c r="AN1473" s="357"/>
      <c r="AO1473" s="357"/>
      <c r="AP1473" s="357"/>
      <c r="AQ1473" s="357"/>
      <c r="AR1473" s="357"/>
      <c r="AS1473" s="357"/>
      <c r="AT1473" s="357"/>
      <c r="AU1473" s="357"/>
      <c r="AV1473" s="357"/>
      <c r="AW1473" s="357"/>
      <c r="AX1473" s="357"/>
      <c r="AY1473" s="357"/>
      <c r="AZ1473" s="357"/>
      <c r="BA1473" s="357"/>
      <c r="BB1473" s="357"/>
      <c r="BC1473" s="357"/>
      <c r="BD1473" s="357"/>
      <c r="BE1473" s="357"/>
      <c r="BF1473" s="357"/>
      <c r="BG1473" s="357"/>
      <c r="BH1473" s="357"/>
      <c r="BI1473" s="357"/>
      <c r="BJ1473" s="357"/>
      <c r="BK1473" s="357"/>
      <c r="BL1473" s="357"/>
      <c r="BM1473" s="357"/>
      <c r="BN1473" s="357"/>
      <c r="BO1473" s="357"/>
      <c r="BP1473" s="357"/>
      <c r="BQ1473" s="357"/>
      <c r="BR1473" s="357"/>
      <c r="BS1473" s="357"/>
      <c r="BT1473" s="357"/>
      <c r="BU1473" s="357"/>
      <c r="BV1473" s="357"/>
      <c r="BW1473" s="357"/>
      <c r="BX1473" s="357"/>
      <c r="BY1473" s="357"/>
      <c r="BZ1473" s="357"/>
      <c r="CA1473" s="357"/>
      <c r="CB1473" s="357"/>
      <c r="CC1473" s="357"/>
    </row>
    <row r="1474" spans="1:81" ht="24.6" customHeight="1" outlineLevel="2">
      <c r="A1474" s="67"/>
      <c r="B1474" s="239" t="s">
        <v>234</v>
      </c>
      <c r="C1474" s="118">
        <v>17</v>
      </c>
      <c r="D1474" s="72" t="s">
        <v>2</v>
      </c>
      <c r="E1474" s="60"/>
      <c r="F1474" s="89"/>
      <c r="G1474" s="60"/>
      <c r="H1474" s="89"/>
      <c r="I1474" s="89"/>
      <c r="J1474" s="356"/>
      <c r="K1474" s="376"/>
      <c r="L1474" s="118" t="s">
        <v>3125</v>
      </c>
      <c r="M1474" s="118" t="e">
        <f>VLOOKUP($O1474,#REF!,7,FALSE)</f>
        <v>#REF!</v>
      </c>
      <c r="N1474" s="357"/>
      <c r="O1474" s="205" t="s">
        <v>2741</v>
      </c>
      <c r="P1474" s="357"/>
      <c r="Q1474" s="893"/>
      <c r="R1474" s="891"/>
      <c r="S1474" s="357"/>
      <c r="T1474" s="357"/>
      <c r="U1474" s="357"/>
      <c r="V1474" s="357"/>
      <c r="W1474" s="357"/>
      <c r="X1474" s="357"/>
      <c r="Y1474" s="357"/>
      <c r="Z1474" s="357"/>
      <c r="AA1474" s="357"/>
      <c r="AB1474" s="357"/>
      <c r="AC1474" s="357"/>
      <c r="AD1474" s="357"/>
      <c r="AE1474" s="357"/>
      <c r="AF1474" s="357"/>
      <c r="AG1474" s="357"/>
      <c r="AH1474" s="357"/>
      <c r="AI1474" s="357"/>
      <c r="AJ1474" s="357"/>
      <c r="AK1474" s="357"/>
      <c r="AL1474" s="357"/>
      <c r="AM1474" s="357"/>
      <c r="AN1474" s="357"/>
      <c r="AO1474" s="357"/>
      <c r="AP1474" s="357"/>
      <c r="AQ1474" s="357"/>
      <c r="AR1474" s="357"/>
      <c r="AS1474" s="357"/>
      <c r="AT1474" s="357"/>
      <c r="AU1474" s="357"/>
      <c r="AV1474" s="357"/>
      <c r="AW1474" s="357"/>
      <c r="AX1474" s="357"/>
      <c r="AY1474" s="357"/>
      <c r="AZ1474" s="357"/>
      <c r="BA1474" s="357"/>
      <c r="BB1474" s="357"/>
      <c r="BC1474" s="357"/>
      <c r="BD1474" s="357"/>
      <c r="BE1474" s="357"/>
      <c r="BF1474" s="357"/>
      <c r="BG1474" s="357"/>
      <c r="BH1474" s="357"/>
      <c r="BI1474" s="357"/>
      <c r="BJ1474" s="357"/>
      <c r="BK1474" s="357"/>
      <c r="BL1474" s="357"/>
      <c r="BM1474" s="357"/>
      <c r="BN1474" s="357"/>
      <c r="BO1474" s="357"/>
      <c r="BP1474" s="357"/>
      <c r="BQ1474" s="357"/>
      <c r="BR1474" s="357"/>
      <c r="BS1474" s="357"/>
      <c r="BT1474" s="357"/>
      <c r="BU1474" s="357"/>
      <c r="BV1474" s="357"/>
      <c r="BW1474" s="357"/>
      <c r="BX1474" s="357"/>
      <c r="BY1474" s="357"/>
      <c r="BZ1474" s="357"/>
      <c r="CA1474" s="357"/>
      <c r="CB1474" s="357"/>
      <c r="CC1474" s="357"/>
    </row>
    <row r="1475" spans="1:81" ht="24.6" customHeight="1" outlineLevel="2">
      <c r="A1475" s="67"/>
      <c r="B1475" s="239" t="s">
        <v>76</v>
      </c>
      <c r="C1475" s="309"/>
      <c r="D1475" s="74"/>
      <c r="E1475" s="322"/>
      <c r="F1475" s="70"/>
      <c r="G1475" s="322"/>
      <c r="H1475" s="70"/>
      <c r="I1475" s="71"/>
      <c r="J1475" s="222"/>
      <c r="K1475" s="357"/>
      <c r="L1475" s="148"/>
      <c r="M1475" s="149"/>
      <c r="N1475" s="357"/>
      <c r="O1475" s="204"/>
      <c r="P1475" s="357"/>
      <c r="Q1475" s="893"/>
      <c r="R1475" s="891"/>
      <c r="S1475" s="357"/>
      <c r="T1475" s="357"/>
      <c r="U1475" s="357"/>
      <c r="V1475" s="357"/>
      <c r="W1475" s="357"/>
      <c r="X1475" s="357"/>
      <c r="Y1475" s="357"/>
      <c r="Z1475" s="357"/>
      <c r="AA1475" s="357"/>
      <c r="AB1475" s="357"/>
      <c r="AC1475" s="357"/>
      <c r="AD1475" s="357"/>
      <c r="AE1475" s="357"/>
      <c r="AF1475" s="357"/>
      <c r="AG1475" s="357"/>
      <c r="AH1475" s="357"/>
      <c r="AI1475" s="357"/>
      <c r="AJ1475" s="357"/>
      <c r="AK1475" s="357"/>
      <c r="AL1475" s="357"/>
      <c r="AM1475" s="357"/>
      <c r="AN1475" s="357"/>
      <c r="AO1475" s="357"/>
      <c r="AP1475" s="357"/>
      <c r="AQ1475" s="357"/>
      <c r="AR1475" s="357"/>
      <c r="AS1475" s="357"/>
      <c r="AT1475" s="357"/>
      <c r="AU1475" s="357"/>
      <c r="AV1475" s="357"/>
      <c r="AW1475" s="357"/>
      <c r="AX1475" s="357"/>
      <c r="AY1475" s="357"/>
      <c r="AZ1475" s="357"/>
      <c r="BA1475" s="357"/>
      <c r="BB1475" s="357"/>
      <c r="BC1475" s="357"/>
      <c r="BD1475" s="357"/>
      <c r="BE1475" s="357"/>
      <c r="BF1475" s="357"/>
      <c r="BG1475" s="357"/>
      <c r="BH1475" s="357"/>
      <c r="BI1475" s="357"/>
      <c r="BJ1475" s="357"/>
      <c r="BK1475" s="357"/>
      <c r="BL1475" s="357"/>
      <c r="BM1475" s="357"/>
      <c r="BN1475" s="357"/>
      <c r="BO1475" s="357"/>
      <c r="BP1475" s="357"/>
      <c r="BQ1475" s="357"/>
      <c r="BR1475" s="357"/>
      <c r="BS1475" s="357"/>
      <c r="BT1475" s="357"/>
      <c r="BU1475" s="357"/>
      <c r="BV1475" s="357"/>
      <c r="BW1475" s="357"/>
      <c r="BX1475" s="357"/>
      <c r="BY1475" s="357"/>
      <c r="BZ1475" s="357"/>
      <c r="CA1475" s="357"/>
      <c r="CB1475" s="357"/>
      <c r="CC1475" s="357"/>
    </row>
    <row r="1476" spans="1:81" ht="24.6" customHeight="1" outlineLevel="2">
      <c r="A1476" s="67"/>
      <c r="B1476" s="253" t="s">
        <v>363</v>
      </c>
      <c r="C1476" s="118">
        <v>6664</v>
      </c>
      <c r="D1476" s="74" t="s">
        <v>14</v>
      </c>
      <c r="E1476" s="60"/>
      <c r="F1476" s="89"/>
      <c r="G1476" s="60"/>
      <c r="H1476" s="89"/>
      <c r="I1476" s="89"/>
      <c r="J1476" s="356"/>
      <c r="K1476" s="376"/>
      <c r="L1476" s="118" t="e">
        <f>VLOOKUP($O1476,#REF!,6,FALSE)</f>
        <v>#REF!</v>
      </c>
      <c r="M1476" s="118" t="e">
        <f>VLOOKUP($O1476,#REF!,7,FALSE)</f>
        <v>#REF!</v>
      </c>
      <c r="O1476" s="204" t="s">
        <v>2638</v>
      </c>
      <c r="Q1476" s="893"/>
      <c r="R1476" s="891"/>
    </row>
    <row r="1477" spans="1:81" ht="24.6" customHeight="1" outlineLevel="2">
      <c r="A1477" s="67"/>
      <c r="B1477" s="253" t="s">
        <v>44</v>
      </c>
      <c r="C1477" s="118">
        <v>731</v>
      </c>
      <c r="D1477" s="74" t="s">
        <v>14</v>
      </c>
      <c r="E1477" s="60"/>
      <c r="F1477" s="89"/>
      <c r="G1477" s="60"/>
      <c r="H1477" s="89"/>
      <c r="I1477" s="89"/>
      <c r="J1477" s="356"/>
      <c r="K1477" s="376"/>
      <c r="L1477" s="118" t="e">
        <f>VLOOKUP($O1477,#REF!,6,FALSE)</f>
        <v>#REF!</v>
      </c>
      <c r="M1477" s="118" t="e">
        <f>VLOOKUP($O1477,#REF!,7,FALSE)</f>
        <v>#REF!</v>
      </c>
      <c r="O1477" s="204" t="s">
        <v>2639</v>
      </c>
      <c r="Q1477" s="893"/>
      <c r="R1477" s="891"/>
    </row>
    <row r="1478" spans="1:81" ht="24.6" customHeight="1" outlineLevel="2">
      <c r="A1478" s="243"/>
      <c r="B1478" s="239" t="s">
        <v>461</v>
      </c>
      <c r="C1478" s="89">
        <v>442</v>
      </c>
      <c r="D1478" s="74" t="s">
        <v>14</v>
      </c>
      <c r="E1478" s="60"/>
      <c r="F1478" s="89"/>
      <c r="G1478" s="60"/>
      <c r="H1478" s="89"/>
      <c r="I1478" s="89"/>
      <c r="J1478" s="356"/>
      <c r="K1478" s="376"/>
      <c r="L1478" s="118" t="s">
        <v>3125</v>
      </c>
      <c r="M1478" s="118" t="s">
        <v>3125</v>
      </c>
      <c r="O1478" s="204" t="s">
        <v>2769</v>
      </c>
      <c r="Q1478" s="893"/>
      <c r="R1478" s="891"/>
    </row>
    <row r="1479" spans="1:81" ht="24.6" customHeight="1" outlineLevel="2">
      <c r="A1479" s="67"/>
      <c r="B1479" s="239" t="s">
        <v>83</v>
      </c>
      <c r="C1479" s="89">
        <v>170</v>
      </c>
      <c r="D1479" s="72" t="s">
        <v>14</v>
      </c>
      <c r="E1479" s="60"/>
      <c r="F1479" s="89"/>
      <c r="G1479" s="60"/>
      <c r="H1479" s="89"/>
      <c r="I1479" s="89"/>
      <c r="J1479" s="356"/>
      <c r="K1479" s="376"/>
      <c r="L1479" s="118" t="s">
        <v>3125</v>
      </c>
      <c r="M1479" s="118" t="s">
        <v>3125</v>
      </c>
      <c r="O1479" s="204" t="s">
        <v>2745</v>
      </c>
      <c r="Q1479" s="893"/>
      <c r="R1479" s="891"/>
    </row>
    <row r="1480" spans="1:81" ht="24.6" customHeight="1" outlineLevel="2">
      <c r="A1480" s="67"/>
      <c r="B1480" s="239" t="s">
        <v>1710</v>
      </c>
      <c r="C1480" s="118">
        <v>1</v>
      </c>
      <c r="D1480" s="72" t="s">
        <v>1627</v>
      </c>
      <c r="E1480" s="324"/>
      <c r="F1480" s="89"/>
      <c r="G1480" s="324"/>
      <c r="H1480" s="89"/>
      <c r="I1480" s="66"/>
      <c r="J1480" s="222"/>
      <c r="K1480" s="357"/>
      <c r="L1480" s="90" t="s">
        <v>3081</v>
      </c>
      <c r="M1480" s="90" t="s">
        <v>3082</v>
      </c>
      <c r="N1480" s="357"/>
      <c r="O1480" s="205"/>
      <c r="P1480" s="357"/>
      <c r="Q1480" s="893"/>
      <c r="R1480" s="891"/>
      <c r="S1480" s="357"/>
      <c r="T1480" s="357"/>
      <c r="U1480" s="357"/>
      <c r="V1480" s="357"/>
      <c r="W1480" s="357"/>
      <c r="X1480" s="357"/>
      <c r="Y1480" s="357"/>
      <c r="Z1480" s="357"/>
      <c r="AA1480" s="357"/>
      <c r="AB1480" s="357"/>
      <c r="AC1480" s="357"/>
      <c r="AD1480" s="357"/>
      <c r="AE1480" s="357"/>
      <c r="AF1480" s="357"/>
      <c r="AG1480" s="357"/>
      <c r="AH1480" s="357"/>
      <c r="AI1480" s="357"/>
      <c r="AJ1480" s="357"/>
      <c r="AK1480" s="357"/>
      <c r="AL1480" s="357"/>
      <c r="AM1480" s="357"/>
      <c r="AN1480" s="357"/>
      <c r="AO1480" s="357"/>
      <c r="AP1480" s="357"/>
      <c r="AQ1480" s="357"/>
      <c r="AR1480" s="357"/>
      <c r="AS1480" s="357"/>
      <c r="AT1480" s="357"/>
      <c r="AU1480" s="357"/>
      <c r="AV1480" s="357"/>
      <c r="AW1480" s="357"/>
      <c r="AX1480" s="357"/>
      <c r="AY1480" s="357"/>
      <c r="AZ1480" s="357"/>
      <c r="BA1480" s="357"/>
      <c r="BB1480" s="357"/>
      <c r="BC1480" s="357"/>
      <c r="BD1480" s="357"/>
      <c r="BE1480" s="357"/>
      <c r="BF1480" s="357"/>
      <c r="BG1480" s="357"/>
      <c r="BH1480" s="357"/>
      <c r="BI1480" s="357"/>
      <c r="BJ1480" s="357"/>
      <c r="BK1480" s="357"/>
      <c r="BL1480" s="357"/>
      <c r="BM1480" s="357"/>
      <c r="BN1480" s="357"/>
      <c r="BO1480" s="357"/>
      <c r="BP1480" s="357"/>
      <c r="BQ1480" s="357"/>
      <c r="BR1480" s="357"/>
      <c r="BS1480" s="357"/>
      <c r="BT1480" s="357"/>
      <c r="BU1480" s="357"/>
      <c r="BV1480" s="357"/>
      <c r="BW1480" s="357"/>
      <c r="BX1480" s="357"/>
      <c r="BY1480" s="357"/>
      <c r="BZ1480" s="357"/>
      <c r="CA1480" s="357"/>
      <c r="CB1480" s="357"/>
      <c r="CC1480" s="357"/>
    </row>
    <row r="1481" spans="1:81" ht="24.6" customHeight="1" outlineLevel="2">
      <c r="A1481" s="67"/>
      <c r="B1481" s="239" t="s">
        <v>79</v>
      </c>
      <c r="C1481" s="309"/>
      <c r="D1481" s="72"/>
      <c r="E1481" s="324"/>
      <c r="F1481" s="58"/>
      <c r="G1481" s="324"/>
      <c r="H1481" s="58"/>
      <c r="I1481" s="66"/>
      <c r="J1481" s="222"/>
      <c r="K1481" s="357"/>
      <c r="L1481" s="90"/>
      <c r="M1481" s="213"/>
      <c r="N1481" s="357"/>
      <c r="O1481" s="205"/>
      <c r="P1481" s="357"/>
      <c r="Q1481" s="893"/>
      <c r="R1481" s="891"/>
      <c r="S1481" s="357"/>
      <c r="T1481" s="357"/>
      <c r="U1481" s="357"/>
      <c r="V1481" s="357"/>
      <c r="W1481" s="357"/>
      <c r="X1481" s="357"/>
      <c r="Y1481" s="357"/>
      <c r="Z1481" s="357"/>
      <c r="AA1481" s="357"/>
      <c r="AB1481" s="357"/>
      <c r="AC1481" s="357"/>
      <c r="AD1481" s="357"/>
      <c r="AE1481" s="357"/>
      <c r="AF1481" s="357"/>
      <c r="AG1481" s="357"/>
      <c r="AH1481" s="357"/>
      <c r="AI1481" s="357"/>
      <c r="AJ1481" s="357"/>
      <c r="AK1481" s="357"/>
      <c r="AL1481" s="357"/>
      <c r="AM1481" s="357"/>
      <c r="AN1481" s="357"/>
      <c r="AO1481" s="357"/>
      <c r="AP1481" s="357"/>
      <c r="AQ1481" s="357"/>
      <c r="AR1481" s="357"/>
      <c r="AS1481" s="357"/>
      <c r="AT1481" s="357"/>
      <c r="AU1481" s="357"/>
      <c r="AV1481" s="357"/>
      <c r="AW1481" s="357"/>
      <c r="AX1481" s="357"/>
      <c r="AY1481" s="357"/>
      <c r="AZ1481" s="357"/>
      <c r="BA1481" s="357"/>
      <c r="BB1481" s="357"/>
      <c r="BC1481" s="357"/>
      <c r="BD1481" s="357"/>
      <c r="BE1481" s="357"/>
      <c r="BF1481" s="357"/>
      <c r="BG1481" s="357"/>
      <c r="BH1481" s="357"/>
      <c r="BI1481" s="357"/>
      <c r="BJ1481" s="357"/>
      <c r="BK1481" s="357"/>
      <c r="BL1481" s="357"/>
      <c r="BM1481" s="357"/>
      <c r="BN1481" s="357"/>
      <c r="BO1481" s="357"/>
      <c r="BP1481" s="357"/>
      <c r="BQ1481" s="357"/>
      <c r="BR1481" s="357"/>
      <c r="BS1481" s="357"/>
      <c r="BT1481" s="357"/>
      <c r="BU1481" s="357"/>
      <c r="BV1481" s="357"/>
      <c r="BW1481" s="357"/>
      <c r="BX1481" s="357"/>
      <c r="BY1481" s="357"/>
      <c r="BZ1481" s="357"/>
      <c r="CA1481" s="357"/>
      <c r="CB1481" s="357"/>
      <c r="CC1481" s="357"/>
    </row>
    <row r="1482" spans="1:81" ht="24.6" customHeight="1" outlineLevel="2">
      <c r="A1482" s="243"/>
      <c r="B1482" s="258" t="s">
        <v>366</v>
      </c>
      <c r="C1482" s="118">
        <v>3077</v>
      </c>
      <c r="D1482" s="74" t="s">
        <v>14</v>
      </c>
      <c r="E1482" s="60"/>
      <c r="F1482" s="89"/>
      <c r="G1482" s="60"/>
      <c r="H1482" s="89"/>
      <c r="I1482" s="89"/>
      <c r="J1482" s="356"/>
      <c r="K1482" s="376"/>
      <c r="L1482" s="118" t="s">
        <v>3125</v>
      </c>
      <c r="M1482" s="118" t="e">
        <f>VLOOKUP($O1482,#REF!,7,FALSE)</f>
        <v>#REF!</v>
      </c>
      <c r="N1482" s="357"/>
      <c r="O1482" s="205" t="s">
        <v>2649</v>
      </c>
      <c r="P1482" s="357"/>
      <c r="Q1482" s="893"/>
      <c r="R1482" s="891"/>
      <c r="S1482" s="357"/>
      <c r="T1482" s="357"/>
      <c r="U1482" s="357"/>
      <c r="V1482" s="357"/>
      <c r="W1482" s="357"/>
      <c r="X1482" s="357"/>
      <c r="Y1482" s="357"/>
      <c r="Z1482" s="357"/>
      <c r="AA1482" s="357"/>
      <c r="AB1482" s="357"/>
      <c r="AC1482" s="357"/>
      <c r="AD1482" s="357"/>
      <c r="AE1482" s="357"/>
      <c r="AF1482" s="357"/>
      <c r="AG1482" s="357"/>
      <c r="AH1482" s="357"/>
      <c r="AI1482" s="357"/>
      <c r="AJ1482" s="357"/>
      <c r="AK1482" s="357"/>
      <c r="AL1482" s="357"/>
      <c r="AM1482" s="357"/>
      <c r="AN1482" s="357"/>
      <c r="AO1482" s="357"/>
      <c r="AP1482" s="357"/>
      <c r="AQ1482" s="357"/>
      <c r="AR1482" s="357"/>
      <c r="AS1482" s="357"/>
      <c r="AT1482" s="357"/>
      <c r="AU1482" s="357"/>
      <c r="AV1482" s="357"/>
      <c r="AW1482" s="357"/>
      <c r="AX1482" s="357"/>
      <c r="AY1482" s="357"/>
      <c r="AZ1482" s="357"/>
      <c r="BA1482" s="357"/>
      <c r="BB1482" s="357"/>
      <c r="BC1482" s="357"/>
      <c r="BD1482" s="357"/>
      <c r="BE1482" s="357"/>
      <c r="BF1482" s="357"/>
      <c r="BG1482" s="357"/>
      <c r="BH1482" s="357"/>
      <c r="BI1482" s="357"/>
      <c r="BJ1482" s="357"/>
      <c r="BK1482" s="357"/>
      <c r="BL1482" s="357"/>
      <c r="BM1482" s="357"/>
      <c r="BN1482" s="357"/>
      <c r="BO1482" s="357"/>
      <c r="BP1482" s="357"/>
      <c r="BQ1482" s="357"/>
      <c r="BR1482" s="357"/>
      <c r="BS1482" s="357"/>
      <c r="BT1482" s="357"/>
      <c r="BU1482" s="357"/>
      <c r="BV1482" s="357"/>
      <c r="BW1482" s="357"/>
      <c r="BX1482" s="357"/>
      <c r="BY1482" s="357"/>
      <c r="BZ1482" s="357"/>
      <c r="CA1482" s="357"/>
      <c r="CB1482" s="357"/>
      <c r="CC1482" s="357"/>
    </row>
    <row r="1483" spans="1:81" ht="24.6" customHeight="1" outlineLevel="2">
      <c r="A1483" s="67"/>
      <c r="B1483" s="239" t="s">
        <v>1816</v>
      </c>
      <c r="C1483" s="309"/>
      <c r="D1483" s="74"/>
      <c r="E1483" s="324"/>
      <c r="F1483" s="70"/>
      <c r="G1483" s="324"/>
      <c r="H1483" s="70"/>
      <c r="I1483" s="71"/>
      <c r="J1483" s="222"/>
      <c r="K1483" s="357"/>
      <c r="L1483" s="148"/>
      <c r="M1483" s="149"/>
      <c r="N1483" s="357"/>
      <c r="O1483" s="204"/>
      <c r="P1483" s="357"/>
      <c r="Q1483" s="893"/>
      <c r="R1483" s="891"/>
      <c r="S1483" s="357"/>
      <c r="T1483" s="357"/>
      <c r="U1483" s="357"/>
      <c r="V1483" s="357"/>
      <c r="W1483" s="357"/>
      <c r="X1483" s="357"/>
      <c r="Y1483" s="357"/>
      <c r="Z1483" s="357"/>
      <c r="AA1483" s="357"/>
      <c r="AB1483" s="357"/>
      <c r="AC1483" s="357"/>
      <c r="AD1483" s="357"/>
      <c r="AE1483" s="357"/>
      <c r="AF1483" s="357"/>
      <c r="AG1483" s="357"/>
      <c r="AH1483" s="357"/>
      <c r="AI1483" s="357"/>
      <c r="AJ1483" s="357"/>
      <c r="AK1483" s="357"/>
      <c r="AL1483" s="357"/>
      <c r="AM1483" s="357"/>
      <c r="AN1483" s="357"/>
      <c r="AO1483" s="357"/>
      <c r="AP1483" s="357"/>
      <c r="AQ1483" s="357"/>
      <c r="AR1483" s="357"/>
      <c r="AS1483" s="357"/>
      <c r="AT1483" s="357"/>
      <c r="AU1483" s="357"/>
      <c r="AV1483" s="357"/>
      <c r="AW1483" s="357"/>
      <c r="AX1483" s="357"/>
      <c r="AY1483" s="357"/>
      <c r="AZ1483" s="357"/>
      <c r="BA1483" s="357"/>
      <c r="BB1483" s="357"/>
      <c r="BC1483" s="357"/>
      <c r="BD1483" s="357"/>
      <c r="BE1483" s="357"/>
      <c r="BF1483" s="357"/>
      <c r="BG1483" s="357"/>
      <c r="BH1483" s="357"/>
      <c r="BI1483" s="357"/>
      <c r="BJ1483" s="357"/>
      <c r="BK1483" s="357"/>
      <c r="BL1483" s="357"/>
      <c r="BM1483" s="357"/>
      <c r="BN1483" s="357"/>
      <c r="BO1483" s="357"/>
      <c r="BP1483" s="357"/>
      <c r="BQ1483" s="357"/>
      <c r="BR1483" s="357"/>
      <c r="BS1483" s="357"/>
      <c r="BT1483" s="357"/>
      <c r="BU1483" s="357"/>
      <c r="BV1483" s="357"/>
      <c r="BW1483" s="357"/>
      <c r="BX1483" s="357"/>
      <c r="BY1483" s="357"/>
      <c r="BZ1483" s="357"/>
      <c r="CA1483" s="357"/>
      <c r="CB1483" s="357"/>
      <c r="CC1483" s="357"/>
    </row>
    <row r="1484" spans="1:81" ht="24.6" customHeight="1" outlineLevel="2">
      <c r="A1484" s="67"/>
      <c r="B1484" s="239" t="s">
        <v>1711</v>
      </c>
      <c r="C1484" s="118">
        <v>1</v>
      </c>
      <c r="D1484" s="72" t="s">
        <v>1627</v>
      </c>
      <c r="E1484" s="324"/>
      <c r="F1484" s="89"/>
      <c r="G1484" s="324"/>
      <c r="H1484" s="89"/>
      <c r="I1484" s="71"/>
      <c r="J1484" s="222"/>
      <c r="K1484" s="357"/>
      <c r="L1484" s="90" t="s">
        <v>3081</v>
      </c>
      <c r="M1484" s="90" t="s">
        <v>3082</v>
      </c>
      <c r="N1484" s="357"/>
      <c r="O1484" s="205"/>
      <c r="P1484" s="357"/>
      <c r="Q1484" s="893"/>
      <c r="R1484" s="891"/>
      <c r="S1484" s="357"/>
      <c r="T1484" s="357"/>
      <c r="U1484" s="357"/>
      <c r="V1484" s="357"/>
      <c r="W1484" s="357"/>
      <c r="X1484" s="357"/>
      <c r="Y1484" s="357"/>
      <c r="Z1484" s="357"/>
      <c r="AA1484" s="357"/>
      <c r="AB1484" s="357"/>
      <c r="AC1484" s="357"/>
      <c r="AD1484" s="357"/>
      <c r="AE1484" s="357"/>
      <c r="AF1484" s="357"/>
      <c r="AG1484" s="357"/>
      <c r="AH1484" s="357"/>
      <c r="AI1484" s="357"/>
      <c r="AJ1484" s="357"/>
      <c r="AK1484" s="357"/>
      <c r="AL1484" s="357"/>
      <c r="AM1484" s="357"/>
      <c r="AN1484" s="357"/>
      <c r="AO1484" s="357"/>
      <c r="AP1484" s="357"/>
      <c r="AQ1484" s="357"/>
      <c r="AR1484" s="357"/>
      <c r="AS1484" s="357"/>
      <c r="AT1484" s="357"/>
      <c r="AU1484" s="357"/>
      <c r="AV1484" s="357"/>
      <c r="AW1484" s="357"/>
      <c r="AX1484" s="357"/>
      <c r="AY1484" s="357"/>
      <c r="AZ1484" s="357"/>
      <c r="BA1484" s="357"/>
      <c r="BB1484" s="357"/>
      <c r="BC1484" s="357"/>
      <c r="BD1484" s="357"/>
      <c r="BE1484" s="357"/>
      <c r="BF1484" s="357"/>
      <c r="BG1484" s="357"/>
      <c r="BH1484" s="357"/>
      <c r="BI1484" s="357"/>
      <c r="BJ1484" s="357"/>
      <c r="BK1484" s="357"/>
      <c r="BL1484" s="357"/>
      <c r="BM1484" s="357"/>
      <c r="BN1484" s="357"/>
      <c r="BO1484" s="357"/>
      <c r="BP1484" s="357"/>
      <c r="BQ1484" s="357"/>
      <c r="BR1484" s="357"/>
      <c r="BS1484" s="357"/>
      <c r="BT1484" s="357"/>
      <c r="BU1484" s="357"/>
      <c r="BV1484" s="357"/>
      <c r="BW1484" s="357"/>
      <c r="BX1484" s="357"/>
      <c r="BY1484" s="357"/>
      <c r="BZ1484" s="357"/>
      <c r="CA1484" s="357"/>
      <c r="CB1484" s="357"/>
      <c r="CC1484" s="357"/>
    </row>
    <row r="1485" spans="1:81" ht="24.6" customHeight="1" outlineLevel="2">
      <c r="A1485" s="230"/>
      <c r="B1485" s="257" t="s">
        <v>96</v>
      </c>
      <c r="C1485" s="308"/>
      <c r="D1485" s="72"/>
      <c r="E1485" s="322"/>
      <c r="F1485" s="70"/>
      <c r="G1485" s="322"/>
      <c r="H1485" s="70"/>
      <c r="I1485" s="58"/>
      <c r="J1485" s="222"/>
      <c r="K1485" s="357"/>
      <c r="L1485" s="90"/>
      <c r="M1485" s="90"/>
      <c r="N1485" s="357"/>
      <c r="O1485" s="205"/>
      <c r="P1485" s="357"/>
      <c r="Q1485" s="893"/>
      <c r="R1485" s="891"/>
      <c r="S1485" s="357"/>
      <c r="T1485" s="357"/>
      <c r="U1485" s="357"/>
      <c r="V1485" s="357"/>
      <c r="W1485" s="357"/>
      <c r="X1485" s="357"/>
      <c r="Y1485" s="357"/>
      <c r="Z1485" s="357"/>
      <c r="AA1485" s="357"/>
      <c r="AB1485" s="357"/>
      <c r="AC1485" s="357"/>
      <c r="AD1485" s="357"/>
      <c r="AE1485" s="357"/>
      <c r="AF1485" s="357"/>
      <c r="AG1485" s="357"/>
      <c r="AH1485" s="357"/>
      <c r="AI1485" s="357"/>
      <c r="AJ1485" s="357"/>
      <c r="AK1485" s="357"/>
      <c r="AL1485" s="357"/>
      <c r="AM1485" s="357"/>
      <c r="AN1485" s="357"/>
      <c r="AO1485" s="357"/>
      <c r="AP1485" s="357"/>
      <c r="AQ1485" s="357"/>
      <c r="AR1485" s="357"/>
      <c r="AS1485" s="357"/>
      <c r="AT1485" s="357"/>
      <c r="AU1485" s="357"/>
      <c r="AV1485" s="357"/>
      <c r="AW1485" s="357"/>
      <c r="AX1485" s="357"/>
      <c r="AY1485" s="357"/>
      <c r="AZ1485" s="357"/>
      <c r="BA1485" s="357"/>
      <c r="BB1485" s="357"/>
      <c r="BC1485" s="357"/>
      <c r="BD1485" s="357"/>
      <c r="BE1485" s="357"/>
      <c r="BF1485" s="357"/>
      <c r="BG1485" s="357"/>
      <c r="BH1485" s="357"/>
      <c r="BI1485" s="357"/>
      <c r="BJ1485" s="357"/>
      <c r="BK1485" s="357"/>
      <c r="BL1485" s="357"/>
      <c r="BM1485" s="357"/>
      <c r="BN1485" s="357"/>
      <c r="BO1485" s="357"/>
      <c r="BP1485" s="357"/>
      <c r="BQ1485" s="357"/>
      <c r="BR1485" s="357"/>
      <c r="BS1485" s="357"/>
      <c r="BT1485" s="357"/>
      <c r="BU1485" s="357"/>
      <c r="BV1485" s="357"/>
      <c r="BW1485" s="357"/>
      <c r="BX1485" s="357"/>
      <c r="BY1485" s="357"/>
      <c r="BZ1485" s="357"/>
      <c r="CA1485" s="357"/>
      <c r="CB1485" s="357"/>
      <c r="CC1485" s="357"/>
    </row>
    <row r="1486" spans="1:81" ht="24.6" customHeight="1" outlineLevel="2">
      <c r="A1486" s="67"/>
      <c r="B1486" s="68" t="s">
        <v>463</v>
      </c>
      <c r="C1486" s="118">
        <v>1</v>
      </c>
      <c r="D1486" s="72" t="s">
        <v>2</v>
      </c>
      <c r="E1486" s="60"/>
      <c r="F1486" s="89"/>
      <c r="G1486" s="60"/>
      <c r="H1486" s="89"/>
      <c r="I1486" s="89"/>
      <c r="J1486" s="356"/>
      <c r="K1486" s="376"/>
      <c r="L1486" s="118" t="s">
        <v>3125</v>
      </c>
      <c r="M1486" s="118" t="s">
        <v>3125</v>
      </c>
      <c r="N1486" s="357"/>
      <c r="O1486" s="205" t="s">
        <v>2830</v>
      </c>
      <c r="P1486" s="357"/>
      <c r="Q1486" s="893"/>
      <c r="R1486" s="891"/>
      <c r="S1486" s="357"/>
      <c r="T1486" s="357"/>
      <c r="U1486" s="357"/>
      <c r="V1486" s="357"/>
      <c r="W1486" s="357"/>
      <c r="X1486" s="357"/>
      <c r="Y1486" s="357"/>
      <c r="Z1486" s="357"/>
      <c r="AA1486" s="357"/>
      <c r="AB1486" s="357"/>
      <c r="AC1486" s="357"/>
      <c r="AD1486" s="357"/>
      <c r="AE1486" s="357"/>
      <c r="AF1486" s="357"/>
      <c r="AG1486" s="357"/>
      <c r="AH1486" s="357"/>
      <c r="AI1486" s="357"/>
      <c r="AJ1486" s="357"/>
      <c r="AK1486" s="357"/>
      <c r="AL1486" s="357"/>
      <c r="AM1486" s="357"/>
      <c r="AN1486" s="357"/>
      <c r="AO1486" s="357"/>
      <c r="AP1486" s="357"/>
      <c r="AQ1486" s="357"/>
      <c r="AR1486" s="357"/>
      <c r="AS1486" s="357"/>
      <c r="AT1486" s="357"/>
      <c r="AU1486" s="357"/>
      <c r="AV1486" s="357"/>
      <c r="AW1486" s="357"/>
      <c r="AX1486" s="357"/>
      <c r="AY1486" s="357"/>
      <c r="AZ1486" s="357"/>
      <c r="BA1486" s="357"/>
      <c r="BB1486" s="357"/>
      <c r="BC1486" s="357"/>
      <c r="BD1486" s="357"/>
      <c r="BE1486" s="357"/>
      <c r="BF1486" s="357"/>
      <c r="BG1486" s="357"/>
      <c r="BH1486" s="357"/>
      <c r="BI1486" s="357"/>
      <c r="BJ1486" s="357"/>
      <c r="BK1486" s="357"/>
      <c r="BL1486" s="357"/>
      <c r="BM1486" s="357"/>
      <c r="BN1486" s="357"/>
      <c r="BO1486" s="357"/>
      <c r="BP1486" s="357"/>
      <c r="BQ1486" s="357"/>
      <c r="BR1486" s="357"/>
      <c r="BS1486" s="357"/>
      <c r="BT1486" s="357"/>
      <c r="BU1486" s="357"/>
      <c r="BV1486" s="357"/>
      <c r="BW1486" s="357"/>
      <c r="BX1486" s="357"/>
      <c r="BY1486" s="357"/>
      <c r="BZ1486" s="357"/>
      <c r="CA1486" s="357"/>
      <c r="CB1486" s="357"/>
      <c r="CC1486" s="357"/>
    </row>
    <row r="1487" spans="1:81" ht="24.6" customHeight="1" outlineLevel="2">
      <c r="A1487" s="67"/>
      <c r="B1487" s="68" t="s">
        <v>3261</v>
      </c>
      <c r="C1487" s="118"/>
      <c r="D1487" s="72"/>
      <c r="E1487" s="60"/>
      <c r="F1487" s="89"/>
      <c r="G1487" s="60"/>
      <c r="H1487" s="89"/>
      <c r="I1487" s="89"/>
      <c r="J1487" s="356"/>
      <c r="K1487" s="376"/>
      <c r="L1487" s="118" t="e">
        <f>VLOOKUP($O1487,#REF!,6,FALSE)</f>
        <v>#REF!</v>
      </c>
      <c r="M1487" s="118" t="e">
        <f>VLOOKUP($O1487,#REF!,7,FALSE)</f>
        <v>#REF!</v>
      </c>
      <c r="N1487" s="357"/>
      <c r="O1487" s="205" t="s">
        <v>2831</v>
      </c>
      <c r="P1487" s="357"/>
      <c r="Q1487" s="893"/>
      <c r="R1487" s="891"/>
      <c r="S1487" s="357"/>
      <c r="T1487" s="357"/>
      <c r="U1487" s="357"/>
      <c r="V1487" s="357"/>
      <c r="W1487" s="357"/>
      <c r="X1487" s="357"/>
      <c r="Y1487" s="357"/>
      <c r="Z1487" s="357"/>
      <c r="AA1487" s="357"/>
      <c r="AB1487" s="357"/>
      <c r="AC1487" s="357"/>
      <c r="AD1487" s="357"/>
      <c r="AE1487" s="357"/>
      <c r="AF1487" s="357"/>
      <c r="AG1487" s="357"/>
      <c r="AH1487" s="357"/>
      <c r="AI1487" s="357"/>
      <c r="AJ1487" s="357"/>
      <c r="AK1487" s="357"/>
      <c r="AL1487" s="357"/>
      <c r="AM1487" s="357"/>
      <c r="AN1487" s="357"/>
      <c r="AO1487" s="357"/>
      <c r="AP1487" s="357"/>
      <c r="AQ1487" s="357"/>
      <c r="AR1487" s="357"/>
      <c r="AS1487" s="357"/>
      <c r="AT1487" s="357"/>
      <c r="AU1487" s="357"/>
      <c r="AV1487" s="357"/>
      <c r="AW1487" s="357"/>
      <c r="AX1487" s="357"/>
      <c r="AY1487" s="357"/>
      <c r="AZ1487" s="357"/>
      <c r="BA1487" s="357"/>
      <c r="BB1487" s="357"/>
      <c r="BC1487" s="357"/>
      <c r="BD1487" s="357"/>
      <c r="BE1487" s="357"/>
      <c r="BF1487" s="357"/>
      <c r="BG1487" s="357"/>
      <c r="BH1487" s="357"/>
      <c r="BI1487" s="357"/>
      <c r="BJ1487" s="357"/>
      <c r="BK1487" s="357"/>
      <c r="BL1487" s="357"/>
      <c r="BM1487" s="357"/>
      <c r="BN1487" s="357"/>
      <c r="BO1487" s="357"/>
      <c r="BP1487" s="357"/>
      <c r="BQ1487" s="357"/>
      <c r="BR1487" s="357"/>
      <c r="BS1487" s="357"/>
      <c r="BT1487" s="357"/>
      <c r="BU1487" s="357"/>
      <c r="BV1487" s="357"/>
      <c r="BW1487" s="357"/>
      <c r="BX1487" s="357"/>
      <c r="BY1487" s="357"/>
      <c r="BZ1487" s="357"/>
      <c r="CA1487" s="357"/>
      <c r="CB1487" s="357"/>
      <c r="CC1487" s="357"/>
    </row>
    <row r="1488" spans="1:81" ht="24.6" customHeight="1" outlineLevel="2">
      <c r="A1488" s="67"/>
      <c r="B1488" s="68" t="s">
        <v>3262</v>
      </c>
      <c r="C1488" s="118"/>
      <c r="D1488" s="72"/>
      <c r="E1488" s="60"/>
      <c r="F1488" s="89"/>
      <c r="G1488" s="60"/>
      <c r="H1488" s="89"/>
      <c r="I1488" s="89"/>
      <c r="J1488" s="356"/>
      <c r="K1488" s="376"/>
      <c r="L1488" s="118" t="e">
        <f>VLOOKUP($O1488,#REF!,6,FALSE)</f>
        <v>#REF!</v>
      </c>
      <c r="M1488" s="118" t="e">
        <f>VLOOKUP($O1488,#REF!,7,FALSE)</f>
        <v>#REF!</v>
      </c>
      <c r="N1488" s="357"/>
      <c r="O1488" s="205" t="s">
        <v>2828</v>
      </c>
      <c r="P1488" s="357"/>
      <c r="Q1488" s="893"/>
      <c r="R1488" s="891"/>
      <c r="S1488" s="357"/>
      <c r="T1488" s="357"/>
      <c r="U1488" s="357"/>
      <c r="V1488" s="357"/>
      <c r="W1488" s="357"/>
      <c r="X1488" s="357"/>
      <c r="Y1488" s="357"/>
      <c r="Z1488" s="357"/>
      <c r="AA1488" s="357"/>
      <c r="AB1488" s="357"/>
      <c r="AC1488" s="357"/>
      <c r="AD1488" s="357"/>
      <c r="AE1488" s="357"/>
      <c r="AF1488" s="357"/>
      <c r="AG1488" s="357"/>
      <c r="AH1488" s="357"/>
      <c r="AI1488" s="357"/>
      <c r="AJ1488" s="357"/>
      <c r="AK1488" s="357"/>
      <c r="AL1488" s="357"/>
      <c r="AM1488" s="357"/>
      <c r="AN1488" s="357"/>
      <c r="AO1488" s="357"/>
      <c r="AP1488" s="357"/>
      <c r="AQ1488" s="357"/>
      <c r="AR1488" s="357"/>
      <c r="AS1488" s="357"/>
      <c r="AT1488" s="357"/>
      <c r="AU1488" s="357"/>
      <c r="AV1488" s="357"/>
      <c r="AW1488" s="357"/>
      <c r="AX1488" s="357"/>
      <c r="AY1488" s="357"/>
      <c r="AZ1488" s="357"/>
      <c r="BA1488" s="357"/>
      <c r="BB1488" s="357"/>
      <c r="BC1488" s="357"/>
      <c r="BD1488" s="357"/>
      <c r="BE1488" s="357"/>
      <c r="BF1488" s="357"/>
      <c r="BG1488" s="357"/>
      <c r="BH1488" s="357"/>
      <c r="BI1488" s="357"/>
      <c r="BJ1488" s="357"/>
      <c r="BK1488" s="357"/>
      <c r="BL1488" s="357"/>
      <c r="BM1488" s="357"/>
      <c r="BN1488" s="357"/>
      <c r="BO1488" s="357"/>
      <c r="BP1488" s="357"/>
      <c r="BQ1488" s="357"/>
      <c r="BR1488" s="357"/>
      <c r="BS1488" s="357"/>
      <c r="BT1488" s="357"/>
      <c r="BU1488" s="357"/>
      <c r="BV1488" s="357"/>
      <c r="BW1488" s="357"/>
      <c r="BX1488" s="357"/>
      <c r="BY1488" s="357"/>
      <c r="BZ1488" s="357"/>
      <c r="CA1488" s="357"/>
      <c r="CB1488" s="357"/>
      <c r="CC1488" s="357"/>
    </row>
    <row r="1489" spans="1:81" ht="24.6" customHeight="1" outlineLevel="2">
      <c r="A1489" s="67"/>
      <c r="B1489" s="68" t="s">
        <v>3263</v>
      </c>
      <c r="C1489" s="118"/>
      <c r="D1489" s="72"/>
      <c r="E1489" s="60"/>
      <c r="F1489" s="89"/>
      <c r="G1489" s="60"/>
      <c r="H1489" s="89"/>
      <c r="I1489" s="89"/>
      <c r="J1489" s="356"/>
      <c r="K1489" s="376"/>
      <c r="L1489" s="118" t="e">
        <f>VLOOKUP($O1489,#REF!,6,FALSE)</f>
        <v>#REF!</v>
      </c>
      <c r="M1489" s="118" t="e">
        <f>VLOOKUP($O1489,#REF!,7,FALSE)</f>
        <v>#REF!</v>
      </c>
      <c r="N1489" s="357"/>
      <c r="O1489" s="205" t="s">
        <v>2832</v>
      </c>
      <c r="P1489" s="357"/>
      <c r="Q1489" s="893"/>
      <c r="R1489" s="891"/>
      <c r="S1489" s="357"/>
      <c r="T1489" s="357"/>
      <c r="U1489" s="357"/>
      <c r="V1489" s="357"/>
      <c r="W1489" s="357"/>
      <c r="X1489" s="357"/>
      <c r="Y1489" s="357"/>
      <c r="Z1489" s="357"/>
      <c r="AA1489" s="357"/>
      <c r="AB1489" s="357"/>
      <c r="AC1489" s="357"/>
      <c r="AD1489" s="357"/>
      <c r="AE1489" s="357"/>
      <c r="AF1489" s="357"/>
      <c r="AG1489" s="357"/>
      <c r="AH1489" s="357"/>
      <c r="AI1489" s="357"/>
      <c r="AJ1489" s="357"/>
      <c r="AK1489" s="357"/>
      <c r="AL1489" s="357"/>
      <c r="AM1489" s="357"/>
      <c r="AN1489" s="357"/>
      <c r="AO1489" s="357"/>
      <c r="AP1489" s="357"/>
      <c r="AQ1489" s="357"/>
      <c r="AR1489" s="357"/>
      <c r="AS1489" s="357"/>
      <c r="AT1489" s="357"/>
      <c r="AU1489" s="357"/>
      <c r="AV1489" s="357"/>
      <c r="AW1489" s="357"/>
      <c r="AX1489" s="357"/>
      <c r="AY1489" s="357"/>
      <c r="AZ1489" s="357"/>
      <c r="BA1489" s="357"/>
      <c r="BB1489" s="357"/>
      <c r="BC1489" s="357"/>
      <c r="BD1489" s="357"/>
      <c r="BE1489" s="357"/>
      <c r="BF1489" s="357"/>
      <c r="BG1489" s="357"/>
      <c r="BH1489" s="357"/>
      <c r="BI1489" s="357"/>
      <c r="BJ1489" s="357"/>
      <c r="BK1489" s="357"/>
      <c r="BL1489" s="357"/>
      <c r="BM1489" s="357"/>
      <c r="BN1489" s="357"/>
      <c r="BO1489" s="357"/>
      <c r="BP1489" s="357"/>
      <c r="BQ1489" s="357"/>
      <c r="BR1489" s="357"/>
      <c r="BS1489" s="357"/>
      <c r="BT1489" s="357"/>
      <c r="BU1489" s="357"/>
      <c r="BV1489" s="357"/>
      <c r="BW1489" s="357"/>
      <c r="BX1489" s="357"/>
      <c r="BY1489" s="357"/>
      <c r="BZ1489" s="357"/>
      <c r="CA1489" s="357"/>
      <c r="CB1489" s="357"/>
      <c r="CC1489" s="357"/>
    </row>
    <row r="1490" spans="1:81" ht="24.6" customHeight="1" outlineLevel="2">
      <c r="A1490" s="67"/>
      <c r="B1490" s="68" t="s">
        <v>3264</v>
      </c>
      <c r="C1490" s="118"/>
      <c r="D1490" s="72"/>
      <c r="E1490" s="60"/>
      <c r="F1490" s="89"/>
      <c r="G1490" s="60"/>
      <c r="H1490" s="89"/>
      <c r="I1490" s="89"/>
      <c r="J1490" s="356"/>
      <c r="K1490" s="376"/>
      <c r="L1490" s="118" t="e">
        <f>VLOOKUP($O1490,#REF!,6,FALSE)</f>
        <v>#REF!</v>
      </c>
      <c r="M1490" s="118" t="e">
        <f>VLOOKUP($O1490,#REF!,7,FALSE)</f>
        <v>#REF!</v>
      </c>
      <c r="N1490" s="357"/>
      <c r="O1490" s="205" t="s">
        <v>2590</v>
      </c>
      <c r="P1490" s="357"/>
      <c r="Q1490" s="893"/>
      <c r="R1490" s="891"/>
      <c r="S1490" s="357"/>
      <c r="T1490" s="357"/>
      <c r="U1490" s="357"/>
      <c r="V1490" s="357"/>
      <c r="W1490" s="357"/>
      <c r="X1490" s="357"/>
      <c r="Y1490" s="357"/>
      <c r="Z1490" s="357"/>
      <c r="AA1490" s="357"/>
      <c r="AB1490" s="357"/>
      <c r="AC1490" s="357"/>
      <c r="AD1490" s="357"/>
      <c r="AE1490" s="357"/>
      <c r="AF1490" s="357"/>
      <c r="AG1490" s="357"/>
      <c r="AH1490" s="357"/>
      <c r="AI1490" s="357"/>
      <c r="AJ1490" s="357"/>
      <c r="AK1490" s="357"/>
      <c r="AL1490" s="357"/>
      <c r="AM1490" s="357"/>
      <c r="AN1490" s="357"/>
      <c r="AO1490" s="357"/>
      <c r="AP1490" s="357"/>
      <c r="AQ1490" s="357"/>
      <c r="AR1490" s="357"/>
      <c r="AS1490" s="357"/>
      <c r="AT1490" s="357"/>
      <c r="AU1490" s="357"/>
      <c r="AV1490" s="357"/>
      <c r="AW1490" s="357"/>
      <c r="AX1490" s="357"/>
      <c r="AY1490" s="357"/>
      <c r="AZ1490" s="357"/>
      <c r="BA1490" s="357"/>
      <c r="BB1490" s="357"/>
      <c r="BC1490" s="357"/>
      <c r="BD1490" s="357"/>
      <c r="BE1490" s="357"/>
      <c r="BF1490" s="357"/>
      <c r="BG1490" s="357"/>
      <c r="BH1490" s="357"/>
      <c r="BI1490" s="357"/>
      <c r="BJ1490" s="357"/>
      <c r="BK1490" s="357"/>
      <c r="BL1490" s="357"/>
      <c r="BM1490" s="357"/>
      <c r="BN1490" s="357"/>
      <c r="BO1490" s="357"/>
      <c r="BP1490" s="357"/>
      <c r="BQ1490" s="357"/>
      <c r="BR1490" s="357"/>
      <c r="BS1490" s="357"/>
      <c r="BT1490" s="357"/>
      <c r="BU1490" s="357"/>
      <c r="BV1490" s="357"/>
      <c r="BW1490" s="357"/>
      <c r="BX1490" s="357"/>
      <c r="BY1490" s="357"/>
      <c r="BZ1490" s="357"/>
      <c r="CA1490" s="357"/>
      <c r="CB1490" s="357"/>
      <c r="CC1490" s="357"/>
    </row>
    <row r="1491" spans="1:81" ht="24.6" customHeight="1" outlineLevel="2">
      <c r="A1491" s="67"/>
      <c r="B1491" s="68" t="s">
        <v>3265</v>
      </c>
      <c r="C1491" s="118"/>
      <c r="D1491" s="72"/>
      <c r="E1491" s="60"/>
      <c r="F1491" s="89"/>
      <c r="G1491" s="60"/>
      <c r="H1491" s="89"/>
      <c r="I1491" s="89"/>
      <c r="J1491" s="356"/>
      <c r="K1491" s="376"/>
      <c r="L1491" s="118" t="e">
        <f>VLOOKUP($O1491,#REF!,6,FALSE)</f>
        <v>#REF!</v>
      </c>
      <c r="M1491" s="118" t="e">
        <f>VLOOKUP($O1491,#REF!,7,FALSE)</f>
        <v>#REF!</v>
      </c>
      <c r="N1491" s="357"/>
      <c r="O1491" s="205" t="s">
        <v>2595</v>
      </c>
      <c r="P1491" s="357"/>
      <c r="Q1491" s="893"/>
      <c r="R1491" s="891"/>
      <c r="S1491" s="357"/>
      <c r="T1491" s="357"/>
      <c r="U1491" s="357"/>
      <c r="V1491" s="357"/>
      <c r="W1491" s="357"/>
      <c r="X1491" s="357"/>
      <c r="Y1491" s="357"/>
      <c r="Z1491" s="357"/>
      <c r="AA1491" s="357"/>
      <c r="AB1491" s="357"/>
      <c r="AC1491" s="357"/>
      <c r="AD1491" s="357"/>
      <c r="AE1491" s="357"/>
      <c r="AF1491" s="357"/>
      <c r="AG1491" s="357"/>
      <c r="AH1491" s="357"/>
      <c r="AI1491" s="357"/>
      <c r="AJ1491" s="357"/>
      <c r="AK1491" s="357"/>
      <c r="AL1491" s="357"/>
      <c r="AM1491" s="357"/>
      <c r="AN1491" s="357"/>
      <c r="AO1491" s="357"/>
      <c r="AP1491" s="357"/>
      <c r="AQ1491" s="357"/>
      <c r="AR1491" s="357"/>
      <c r="AS1491" s="357"/>
      <c r="AT1491" s="357"/>
      <c r="AU1491" s="357"/>
      <c r="AV1491" s="357"/>
      <c r="AW1491" s="357"/>
      <c r="AX1491" s="357"/>
      <c r="AY1491" s="357"/>
      <c r="AZ1491" s="357"/>
      <c r="BA1491" s="357"/>
      <c r="BB1491" s="357"/>
      <c r="BC1491" s="357"/>
      <c r="BD1491" s="357"/>
      <c r="BE1491" s="357"/>
      <c r="BF1491" s="357"/>
      <c r="BG1491" s="357"/>
      <c r="BH1491" s="357"/>
      <c r="BI1491" s="357"/>
      <c r="BJ1491" s="357"/>
      <c r="BK1491" s="357"/>
      <c r="BL1491" s="357"/>
      <c r="BM1491" s="357"/>
      <c r="BN1491" s="357"/>
      <c r="BO1491" s="357"/>
      <c r="BP1491" s="357"/>
      <c r="BQ1491" s="357"/>
      <c r="BR1491" s="357"/>
      <c r="BS1491" s="357"/>
      <c r="BT1491" s="357"/>
      <c r="BU1491" s="357"/>
      <c r="BV1491" s="357"/>
      <c r="BW1491" s="357"/>
      <c r="BX1491" s="357"/>
      <c r="BY1491" s="357"/>
      <c r="BZ1491" s="357"/>
      <c r="CA1491" s="357"/>
      <c r="CB1491" s="357"/>
      <c r="CC1491" s="357"/>
    </row>
    <row r="1492" spans="1:81" ht="24.6" customHeight="1" outlineLevel="2">
      <c r="A1492" s="67"/>
      <c r="B1492" s="68" t="s">
        <v>114</v>
      </c>
      <c r="C1492" s="309"/>
      <c r="D1492" s="72"/>
      <c r="E1492" s="324"/>
      <c r="F1492" s="58"/>
      <c r="G1492" s="324"/>
      <c r="H1492" s="58"/>
      <c r="I1492" s="58"/>
      <c r="J1492" s="222"/>
      <c r="L1492" s="90"/>
      <c r="M1492" s="90"/>
      <c r="O1492" s="205"/>
      <c r="Q1492" s="893"/>
      <c r="R1492" s="891"/>
    </row>
    <row r="1493" spans="1:81" ht="24.6" customHeight="1" outlineLevel="2">
      <c r="A1493" s="67"/>
      <c r="B1493" s="68" t="s">
        <v>61</v>
      </c>
      <c r="C1493" s="118">
        <v>1</v>
      </c>
      <c r="D1493" s="72" t="s">
        <v>2</v>
      </c>
      <c r="E1493" s="60"/>
      <c r="F1493" s="89"/>
      <c r="G1493" s="60"/>
      <c r="H1493" s="89"/>
      <c r="I1493" s="89"/>
      <c r="J1493" s="356"/>
      <c r="K1493" s="376"/>
      <c r="L1493" s="118" t="e">
        <f>VLOOKUP($O1493,#REF!,6,FALSE)</f>
        <v>#REF!</v>
      </c>
      <c r="M1493" s="118" t="e">
        <f>VLOOKUP($O1493,#REF!,7,FALSE)</f>
        <v>#REF!</v>
      </c>
      <c r="O1493" s="205" t="s">
        <v>2701</v>
      </c>
      <c r="Q1493" s="893"/>
      <c r="R1493" s="891"/>
    </row>
    <row r="1494" spans="1:81" ht="24.6" customHeight="1" outlineLevel="2">
      <c r="A1494" s="67"/>
      <c r="B1494" s="239" t="s">
        <v>62</v>
      </c>
      <c r="C1494" s="118">
        <v>2</v>
      </c>
      <c r="D1494" s="72" t="s">
        <v>2</v>
      </c>
      <c r="E1494" s="60"/>
      <c r="F1494" s="89"/>
      <c r="G1494" s="60"/>
      <c r="H1494" s="89"/>
      <c r="I1494" s="89"/>
      <c r="J1494" s="356"/>
      <c r="K1494" s="376"/>
      <c r="L1494" s="118" t="s">
        <v>3125</v>
      </c>
      <c r="M1494" s="118" t="e">
        <f>VLOOKUP($O1494,#REF!,7,FALSE)</f>
        <v>#REF!</v>
      </c>
      <c r="O1494" s="205" t="s">
        <v>2702</v>
      </c>
      <c r="Q1494" s="893"/>
      <c r="R1494" s="891"/>
    </row>
    <row r="1495" spans="1:81" ht="24.6" customHeight="1" outlineLevel="2">
      <c r="A1495" s="67"/>
      <c r="B1495" s="239" t="s">
        <v>66</v>
      </c>
      <c r="C1495" s="118">
        <v>1</v>
      </c>
      <c r="D1495" s="72" t="s">
        <v>2</v>
      </c>
      <c r="E1495" s="60"/>
      <c r="F1495" s="89"/>
      <c r="G1495" s="60"/>
      <c r="H1495" s="89"/>
      <c r="I1495" s="89"/>
      <c r="J1495" s="356"/>
      <c r="K1495" s="376"/>
      <c r="L1495" s="118" t="s">
        <v>3125</v>
      </c>
      <c r="M1495" s="118" t="e">
        <f>VLOOKUP($O1495,#REF!,7,FALSE)</f>
        <v>#REF!</v>
      </c>
      <c r="O1495" s="205" t="s">
        <v>2704</v>
      </c>
      <c r="Q1495" s="893"/>
      <c r="R1495" s="891"/>
    </row>
    <row r="1496" spans="1:81" ht="24.6" customHeight="1" outlineLevel="2">
      <c r="A1496" s="67"/>
      <c r="B1496" s="239" t="s">
        <v>64</v>
      </c>
      <c r="C1496" s="118">
        <v>3</v>
      </c>
      <c r="D1496" s="72" t="s">
        <v>2</v>
      </c>
      <c r="E1496" s="60"/>
      <c r="F1496" s="89"/>
      <c r="G1496" s="60"/>
      <c r="H1496" s="89"/>
      <c r="I1496" s="89"/>
      <c r="J1496" s="356"/>
      <c r="K1496" s="376"/>
      <c r="L1496" s="118" t="e">
        <f>VLOOKUP($O1496,#REF!,6,FALSE)</f>
        <v>#REF!</v>
      </c>
      <c r="M1496" s="118" t="e">
        <f>VLOOKUP($O1496,#REF!,7,FALSE)</f>
        <v>#REF!</v>
      </c>
      <c r="O1496" s="205" t="s">
        <v>2705</v>
      </c>
      <c r="Q1496" s="893"/>
      <c r="R1496" s="891"/>
    </row>
    <row r="1497" spans="1:81" ht="24.6" customHeight="1" outlineLevel="2">
      <c r="A1497" s="67"/>
      <c r="B1497" s="239" t="s">
        <v>65</v>
      </c>
      <c r="C1497" s="118">
        <v>7</v>
      </c>
      <c r="D1497" s="72" t="s">
        <v>2</v>
      </c>
      <c r="E1497" s="60"/>
      <c r="F1497" s="89"/>
      <c r="G1497" s="60"/>
      <c r="H1497" s="89"/>
      <c r="I1497" s="89"/>
      <c r="J1497" s="356"/>
      <c r="K1497" s="376"/>
      <c r="L1497" s="118" t="e">
        <f>VLOOKUP($O1497,#REF!,6,FALSE)</f>
        <v>#REF!</v>
      </c>
      <c r="M1497" s="118" t="e">
        <f>VLOOKUP($O1497,#REF!,7,FALSE)</f>
        <v>#REF!</v>
      </c>
      <c r="O1497" s="205" t="s">
        <v>2706</v>
      </c>
      <c r="Q1497" s="893"/>
      <c r="R1497" s="891"/>
    </row>
    <row r="1498" spans="1:81" ht="24.6" customHeight="1" outlineLevel="2">
      <c r="A1498" s="67"/>
      <c r="B1498" s="239" t="s">
        <v>425</v>
      </c>
      <c r="C1498" s="118">
        <v>1</v>
      </c>
      <c r="D1498" s="72" t="s">
        <v>2</v>
      </c>
      <c r="E1498" s="60"/>
      <c r="F1498" s="89"/>
      <c r="G1498" s="60"/>
      <c r="H1498" s="89"/>
      <c r="I1498" s="89"/>
      <c r="J1498" s="356"/>
      <c r="K1498" s="376"/>
      <c r="L1498" s="118" t="s">
        <v>3125</v>
      </c>
      <c r="M1498" s="118" t="e">
        <f>VLOOKUP($O1498,#REF!,7,FALSE)</f>
        <v>#REF!</v>
      </c>
      <c r="O1498" s="205" t="s">
        <v>2707</v>
      </c>
      <c r="Q1498" s="893"/>
      <c r="R1498" s="891"/>
    </row>
    <row r="1499" spans="1:81" ht="24.6" customHeight="1" outlineLevel="2">
      <c r="A1499" s="67"/>
      <c r="B1499" s="239" t="s">
        <v>464</v>
      </c>
      <c r="C1499" s="118">
        <v>1</v>
      </c>
      <c r="D1499" s="74" t="s">
        <v>2</v>
      </c>
      <c r="E1499" s="60"/>
      <c r="F1499" s="89"/>
      <c r="G1499" s="60"/>
      <c r="H1499" s="89"/>
      <c r="I1499" s="89"/>
      <c r="J1499" s="356"/>
      <c r="K1499" s="376"/>
      <c r="L1499" s="118" t="s">
        <v>3125</v>
      </c>
      <c r="M1499" s="118" t="s">
        <v>3125</v>
      </c>
      <c r="O1499" s="204" t="s">
        <v>2713</v>
      </c>
      <c r="Q1499" s="893"/>
      <c r="R1499" s="891"/>
    </row>
    <row r="1500" spans="1:81" ht="24.6" customHeight="1" outlineLevel="2">
      <c r="A1500" s="67"/>
      <c r="B1500" s="253" t="s">
        <v>97</v>
      </c>
      <c r="C1500" s="308"/>
      <c r="D1500" s="74"/>
      <c r="E1500" s="322"/>
      <c r="F1500" s="70"/>
      <c r="G1500" s="322"/>
      <c r="H1500" s="70"/>
      <c r="I1500" s="71"/>
      <c r="J1500" s="222"/>
      <c r="K1500" s="357"/>
      <c r="L1500" s="148"/>
      <c r="M1500" s="149"/>
      <c r="N1500" s="357"/>
      <c r="O1500" s="204"/>
      <c r="P1500" s="357"/>
      <c r="Q1500" s="893"/>
      <c r="R1500" s="891"/>
      <c r="S1500" s="357"/>
      <c r="T1500" s="357"/>
      <c r="U1500" s="357"/>
      <c r="V1500" s="357"/>
      <c r="W1500" s="357"/>
      <c r="X1500" s="357"/>
      <c r="Y1500" s="357"/>
      <c r="Z1500" s="357"/>
      <c r="AA1500" s="357"/>
      <c r="AB1500" s="357"/>
      <c r="AC1500" s="357"/>
      <c r="AD1500" s="357"/>
      <c r="AE1500" s="357"/>
      <c r="AF1500" s="357"/>
      <c r="AG1500" s="357"/>
      <c r="AH1500" s="357"/>
      <c r="AI1500" s="357"/>
      <c r="AJ1500" s="357"/>
      <c r="AK1500" s="357"/>
      <c r="AL1500" s="357"/>
      <c r="AM1500" s="357"/>
      <c r="AN1500" s="357"/>
      <c r="AO1500" s="357"/>
      <c r="AP1500" s="357"/>
      <c r="AQ1500" s="357"/>
      <c r="AR1500" s="357"/>
      <c r="AS1500" s="357"/>
      <c r="AT1500" s="357"/>
      <c r="AU1500" s="357"/>
      <c r="AV1500" s="357"/>
      <c r="AW1500" s="357"/>
      <c r="AX1500" s="357"/>
      <c r="AY1500" s="357"/>
      <c r="AZ1500" s="357"/>
      <c r="BA1500" s="357"/>
      <c r="BB1500" s="357"/>
      <c r="BC1500" s="357"/>
      <c r="BD1500" s="357"/>
      <c r="BE1500" s="357"/>
      <c r="BF1500" s="357"/>
      <c r="BG1500" s="357"/>
      <c r="BH1500" s="357"/>
      <c r="BI1500" s="357"/>
      <c r="BJ1500" s="357"/>
      <c r="BK1500" s="357"/>
      <c r="BL1500" s="357"/>
      <c r="BM1500" s="357"/>
      <c r="BN1500" s="357"/>
      <c r="BO1500" s="357"/>
      <c r="BP1500" s="357"/>
      <c r="BQ1500" s="357"/>
      <c r="BR1500" s="357"/>
      <c r="BS1500" s="357"/>
      <c r="BT1500" s="357"/>
      <c r="BU1500" s="357"/>
      <c r="BV1500" s="357"/>
      <c r="BW1500" s="357"/>
      <c r="BX1500" s="357"/>
      <c r="BY1500" s="357"/>
      <c r="BZ1500" s="357"/>
      <c r="CA1500" s="357"/>
      <c r="CB1500" s="357"/>
      <c r="CC1500" s="357"/>
    </row>
    <row r="1501" spans="1:81" ht="24.6" customHeight="1" outlineLevel="2">
      <c r="A1501" s="67"/>
      <c r="B1501" s="239" t="s">
        <v>385</v>
      </c>
      <c r="C1501" s="118">
        <v>11</v>
      </c>
      <c r="D1501" s="72" t="s">
        <v>2</v>
      </c>
      <c r="E1501" s="60"/>
      <c r="F1501" s="89"/>
      <c r="G1501" s="60"/>
      <c r="H1501" s="89"/>
      <c r="I1501" s="89"/>
      <c r="J1501" s="356"/>
      <c r="K1501" s="376"/>
      <c r="L1501" s="118" t="e">
        <f>VLOOKUP($O1501,#REF!,6,FALSE)</f>
        <v>#REF!</v>
      </c>
      <c r="M1501" s="118" t="e">
        <f>VLOOKUP($O1501,#REF!,7,FALSE)</f>
        <v>#REF!</v>
      </c>
      <c r="O1501" s="205" t="s">
        <v>2692</v>
      </c>
      <c r="Q1501" s="893"/>
      <c r="R1501" s="891"/>
    </row>
    <row r="1502" spans="1:81" ht="24.6" customHeight="1" outlineLevel="2">
      <c r="A1502" s="67"/>
      <c r="B1502" s="239" t="s">
        <v>386</v>
      </c>
      <c r="C1502" s="118">
        <v>1</v>
      </c>
      <c r="D1502" s="72" t="s">
        <v>2</v>
      </c>
      <c r="E1502" s="60"/>
      <c r="F1502" s="89"/>
      <c r="G1502" s="60"/>
      <c r="H1502" s="89"/>
      <c r="I1502" s="89"/>
      <c r="J1502" s="356"/>
      <c r="K1502" s="376"/>
      <c r="L1502" s="118" t="e">
        <f>VLOOKUP($O1502,#REF!,6,FALSE)</f>
        <v>#REF!</v>
      </c>
      <c r="M1502" s="118" t="e">
        <f>VLOOKUP($O1502,#REF!,7,FALSE)</f>
        <v>#REF!</v>
      </c>
      <c r="O1502" s="205" t="s">
        <v>2693</v>
      </c>
      <c r="Q1502" s="893"/>
      <c r="R1502" s="891"/>
    </row>
    <row r="1503" spans="1:81" ht="24.6" customHeight="1" outlineLevel="2">
      <c r="A1503" s="67"/>
      <c r="B1503" s="239" t="s">
        <v>387</v>
      </c>
      <c r="C1503" s="118">
        <v>1</v>
      </c>
      <c r="D1503" s="72" t="s">
        <v>2</v>
      </c>
      <c r="E1503" s="60"/>
      <c r="F1503" s="89"/>
      <c r="G1503" s="60"/>
      <c r="H1503" s="89"/>
      <c r="I1503" s="89"/>
      <c r="J1503" s="356"/>
      <c r="K1503" s="376"/>
      <c r="L1503" s="118" t="e">
        <f>VLOOKUP($O1503,#REF!,6,FALSE)</f>
        <v>#REF!</v>
      </c>
      <c r="M1503" s="118" t="e">
        <f>VLOOKUP($O1503,#REF!,7,FALSE)</f>
        <v>#REF!</v>
      </c>
      <c r="O1503" s="205" t="s">
        <v>2694</v>
      </c>
      <c r="Q1503" s="893"/>
      <c r="R1503" s="891"/>
    </row>
    <row r="1504" spans="1:81" ht="24.6" customHeight="1" outlineLevel="2">
      <c r="A1504" s="67"/>
      <c r="B1504" s="239" t="s">
        <v>409</v>
      </c>
      <c r="C1504" s="118">
        <v>3</v>
      </c>
      <c r="D1504" s="72" t="s">
        <v>2</v>
      </c>
      <c r="E1504" s="60"/>
      <c r="F1504" s="89"/>
      <c r="G1504" s="60"/>
      <c r="H1504" s="89"/>
      <c r="I1504" s="89"/>
      <c r="J1504" s="356"/>
      <c r="K1504" s="376"/>
      <c r="L1504" s="118" t="s">
        <v>3125</v>
      </c>
      <c r="M1504" s="118" t="s">
        <v>3125</v>
      </c>
      <c r="O1504" s="205" t="s">
        <v>2684</v>
      </c>
      <c r="Q1504" s="893"/>
      <c r="R1504" s="891"/>
    </row>
    <row r="1505" spans="1:81" ht="24.6" customHeight="1" outlineLevel="2">
      <c r="A1505" s="67"/>
      <c r="B1505" s="239" t="s">
        <v>98</v>
      </c>
      <c r="C1505" s="309"/>
      <c r="D1505" s="72"/>
      <c r="E1505" s="324"/>
      <c r="F1505" s="58"/>
      <c r="G1505" s="324"/>
      <c r="H1505" s="58"/>
      <c r="I1505" s="58"/>
      <c r="J1505" s="222"/>
      <c r="L1505" s="90"/>
      <c r="M1505" s="90"/>
      <c r="O1505" s="205"/>
      <c r="Q1505" s="893"/>
      <c r="R1505" s="891"/>
    </row>
    <row r="1506" spans="1:81" ht="24.6" customHeight="1" outlineLevel="2">
      <c r="A1506" s="67"/>
      <c r="B1506" s="239" t="s">
        <v>459</v>
      </c>
      <c r="C1506" s="118">
        <v>1</v>
      </c>
      <c r="D1506" s="72" t="s">
        <v>2</v>
      </c>
      <c r="E1506" s="60"/>
      <c r="F1506" s="89"/>
      <c r="G1506" s="60"/>
      <c r="H1506" s="89"/>
      <c r="I1506" s="89"/>
      <c r="J1506" s="356"/>
      <c r="K1506" s="376"/>
      <c r="L1506" s="118" t="s">
        <v>3125</v>
      </c>
      <c r="M1506" s="118" t="e">
        <f>VLOOKUP($O1506,#REF!,7,FALSE)</f>
        <v>#REF!</v>
      </c>
      <c r="N1506" s="357"/>
      <c r="O1506" s="205" t="s">
        <v>2802</v>
      </c>
      <c r="P1506" s="357"/>
      <c r="Q1506" s="893"/>
      <c r="R1506" s="891"/>
      <c r="S1506" s="357"/>
      <c r="T1506" s="357"/>
      <c r="U1506" s="357"/>
      <c r="V1506" s="357"/>
      <c r="W1506" s="357"/>
      <c r="X1506" s="357"/>
      <c r="Y1506" s="357"/>
      <c r="Z1506" s="357"/>
      <c r="AA1506" s="357"/>
      <c r="AB1506" s="357"/>
      <c r="AC1506" s="357"/>
      <c r="AD1506" s="357"/>
      <c r="AE1506" s="357"/>
      <c r="AF1506" s="357"/>
      <c r="AG1506" s="357"/>
      <c r="AH1506" s="357"/>
      <c r="AI1506" s="357"/>
      <c r="AJ1506" s="357"/>
      <c r="AK1506" s="357"/>
      <c r="AL1506" s="357"/>
      <c r="AM1506" s="357"/>
      <c r="AN1506" s="357"/>
      <c r="AO1506" s="357"/>
      <c r="AP1506" s="357"/>
      <c r="AQ1506" s="357"/>
      <c r="AR1506" s="357"/>
      <c r="AS1506" s="357"/>
      <c r="AT1506" s="357"/>
      <c r="AU1506" s="357"/>
      <c r="AV1506" s="357"/>
      <c r="AW1506" s="357"/>
      <c r="AX1506" s="357"/>
      <c r="AY1506" s="357"/>
      <c r="AZ1506" s="357"/>
      <c r="BA1506" s="357"/>
      <c r="BB1506" s="357"/>
      <c r="BC1506" s="357"/>
      <c r="BD1506" s="357"/>
      <c r="BE1506" s="357"/>
      <c r="BF1506" s="357"/>
      <c r="BG1506" s="357"/>
      <c r="BH1506" s="357"/>
      <c r="BI1506" s="357"/>
      <c r="BJ1506" s="357"/>
      <c r="BK1506" s="357"/>
      <c r="BL1506" s="357"/>
      <c r="BM1506" s="357"/>
      <c r="BN1506" s="357"/>
      <c r="BO1506" s="357"/>
      <c r="BP1506" s="357"/>
      <c r="BQ1506" s="357"/>
      <c r="BR1506" s="357"/>
      <c r="BS1506" s="357"/>
      <c r="BT1506" s="357"/>
      <c r="BU1506" s="357"/>
      <c r="BV1506" s="357"/>
      <c r="BW1506" s="357"/>
      <c r="BX1506" s="357"/>
      <c r="BY1506" s="357"/>
      <c r="BZ1506" s="357"/>
      <c r="CA1506" s="357"/>
      <c r="CB1506" s="357"/>
      <c r="CC1506" s="357"/>
    </row>
    <row r="1507" spans="1:81" ht="24.6" customHeight="1" outlineLevel="2">
      <c r="A1507" s="67"/>
      <c r="B1507" s="239" t="s">
        <v>460</v>
      </c>
      <c r="C1507" s="118">
        <v>1</v>
      </c>
      <c r="D1507" s="72" t="s">
        <v>2</v>
      </c>
      <c r="E1507" s="60"/>
      <c r="F1507" s="89"/>
      <c r="G1507" s="60"/>
      <c r="H1507" s="89"/>
      <c r="I1507" s="89"/>
      <c r="J1507" s="356"/>
      <c r="K1507" s="376"/>
      <c r="L1507" s="118" t="s">
        <v>3126</v>
      </c>
      <c r="M1507" s="118" t="e">
        <f>VLOOKUP($O1507,#REF!,7,FALSE)</f>
        <v>#REF!</v>
      </c>
      <c r="N1507" s="357"/>
      <c r="O1507" s="205" t="s">
        <v>2803</v>
      </c>
      <c r="P1507" s="357"/>
      <c r="Q1507" s="893"/>
      <c r="R1507" s="891"/>
      <c r="S1507" s="357"/>
      <c r="T1507" s="357"/>
      <c r="U1507" s="357"/>
      <c r="V1507" s="357"/>
      <c r="W1507" s="357"/>
      <c r="X1507" s="357"/>
      <c r="Y1507" s="357"/>
      <c r="Z1507" s="357"/>
      <c r="AA1507" s="357"/>
      <c r="AB1507" s="357"/>
      <c r="AC1507" s="357"/>
      <c r="AD1507" s="357"/>
      <c r="AE1507" s="357"/>
      <c r="AF1507" s="357"/>
      <c r="AG1507" s="357"/>
      <c r="AH1507" s="357"/>
      <c r="AI1507" s="357"/>
      <c r="AJ1507" s="357"/>
      <c r="AK1507" s="357"/>
      <c r="AL1507" s="357"/>
      <c r="AM1507" s="357"/>
      <c r="AN1507" s="357"/>
      <c r="AO1507" s="357"/>
      <c r="AP1507" s="357"/>
      <c r="AQ1507" s="357"/>
      <c r="AR1507" s="357"/>
      <c r="AS1507" s="357"/>
      <c r="AT1507" s="357"/>
      <c r="AU1507" s="357"/>
      <c r="AV1507" s="357"/>
      <c r="AW1507" s="357"/>
      <c r="AX1507" s="357"/>
      <c r="AY1507" s="357"/>
      <c r="AZ1507" s="357"/>
      <c r="BA1507" s="357"/>
      <c r="BB1507" s="357"/>
      <c r="BC1507" s="357"/>
      <c r="BD1507" s="357"/>
      <c r="BE1507" s="357"/>
      <c r="BF1507" s="357"/>
      <c r="BG1507" s="357"/>
      <c r="BH1507" s="357"/>
      <c r="BI1507" s="357"/>
      <c r="BJ1507" s="357"/>
      <c r="BK1507" s="357"/>
      <c r="BL1507" s="357"/>
      <c r="BM1507" s="357"/>
      <c r="BN1507" s="357"/>
      <c r="BO1507" s="357"/>
      <c r="BP1507" s="357"/>
      <c r="BQ1507" s="357"/>
      <c r="BR1507" s="357"/>
      <c r="BS1507" s="357"/>
      <c r="BT1507" s="357"/>
      <c r="BU1507" s="357"/>
      <c r="BV1507" s="357"/>
      <c r="BW1507" s="357"/>
      <c r="BX1507" s="357"/>
      <c r="BY1507" s="357"/>
      <c r="BZ1507" s="357"/>
      <c r="CA1507" s="357"/>
      <c r="CB1507" s="357"/>
      <c r="CC1507" s="357"/>
    </row>
    <row r="1508" spans="1:81" ht="24.6" customHeight="1" outlineLevel="2">
      <c r="A1508" s="67"/>
      <c r="B1508" s="239" t="s">
        <v>234</v>
      </c>
      <c r="C1508" s="118">
        <v>1</v>
      </c>
      <c r="D1508" s="72" t="s">
        <v>2</v>
      </c>
      <c r="E1508" s="60"/>
      <c r="F1508" s="89"/>
      <c r="G1508" s="60"/>
      <c r="H1508" s="89"/>
      <c r="I1508" s="89"/>
      <c r="J1508" s="356"/>
      <c r="K1508" s="376"/>
      <c r="L1508" s="118" t="s">
        <v>3126</v>
      </c>
      <c r="M1508" s="118" t="e">
        <f>VLOOKUP($O1508,#REF!,7,FALSE)</f>
        <v>#REF!</v>
      </c>
      <c r="N1508" s="357"/>
      <c r="O1508" s="205" t="s">
        <v>2741</v>
      </c>
      <c r="P1508" s="357"/>
      <c r="Q1508" s="893"/>
      <c r="R1508" s="891"/>
      <c r="S1508" s="357"/>
      <c r="T1508" s="357"/>
      <c r="U1508" s="357"/>
      <c r="V1508" s="357"/>
      <c r="W1508" s="357"/>
      <c r="X1508" s="357"/>
      <c r="Y1508" s="357"/>
      <c r="Z1508" s="357"/>
      <c r="AA1508" s="357"/>
      <c r="AB1508" s="357"/>
      <c r="AC1508" s="357"/>
      <c r="AD1508" s="357"/>
      <c r="AE1508" s="357"/>
      <c r="AF1508" s="357"/>
      <c r="AG1508" s="357"/>
      <c r="AH1508" s="357"/>
      <c r="AI1508" s="357"/>
      <c r="AJ1508" s="357"/>
      <c r="AK1508" s="357"/>
      <c r="AL1508" s="357"/>
      <c r="AM1508" s="357"/>
      <c r="AN1508" s="357"/>
      <c r="AO1508" s="357"/>
      <c r="AP1508" s="357"/>
      <c r="AQ1508" s="357"/>
      <c r="AR1508" s="357"/>
      <c r="AS1508" s="357"/>
      <c r="AT1508" s="357"/>
      <c r="AU1508" s="357"/>
      <c r="AV1508" s="357"/>
      <c r="AW1508" s="357"/>
      <c r="AX1508" s="357"/>
      <c r="AY1508" s="357"/>
      <c r="AZ1508" s="357"/>
      <c r="BA1508" s="357"/>
      <c r="BB1508" s="357"/>
      <c r="BC1508" s="357"/>
      <c r="BD1508" s="357"/>
      <c r="BE1508" s="357"/>
      <c r="BF1508" s="357"/>
      <c r="BG1508" s="357"/>
      <c r="BH1508" s="357"/>
      <c r="BI1508" s="357"/>
      <c r="BJ1508" s="357"/>
      <c r="BK1508" s="357"/>
      <c r="BL1508" s="357"/>
      <c r="BM1508" s="357"/>
      <c r="BN1508" s="357"/>
      <c r="BO1508" s="357"/>
      <c r="BP1508" s="357"/>
      <c r="BQ1508" s="357"/>
      <c r="BR1508" s="357"/>
      <c r="BS1508" s="357"/>
      <c r="BT1508" s="357"/>
      <c r="BU1508" s="357"/>
      <c r="BV1508" s="357"/>
      <c r="BW1508" s="357"/>
      <c r="BX1508" s="357"/>
      <c r="BY1508" s="357"/>
      <c r="BZ1508" s="357"/>
      <c r="CA1508" s="357"/>
      <c r="CB1508" s="357"/>
      <c r="CC1508" s="357"/>
    </row>
    <row r="1509" spans="1:81" ht="24.6" customHeight="1" outlineLevel="2">
      <c r="A1509" s="67"/>
      <c r="B1509" s="239" t="s">
        <v>76</v>
      </c>
      <c r="C1509" s="309"/>
      <c r="D1509" s="74"/>
      <c r="E1509" s="322"/>
      <c r="F1509" s="70"/>
      <c r="G1509" s="322"/>
      <c r="H1509" s="70"/>
      <c r="I1509" s="71"/>
      <c r="J1509" s="222"/>
      <c r="K1509" s="357"/>
      <c r="L1509" s="148"/>
      <c r="M1509" s="149"/>
      <c r="N1509" s="357"/>
      <c r="O1509" s="204"/>
      <c r="P1509" s="357"/>
      <c r="Q1509" s="893"/>
      <c r="R1509" s="891"/>
      <c r="S1509" s="357"/>
      <c r="T1509" s="357"/>
      <c r="U1509" s="357"/>
      <c r="V1509" s="357"/>
      <c r="W1509" s="357"/>
      <c r="X1509" s="357"/>
      <c r="Y1509" s="357"/>
      <c r="Z1509" s="357"/>
      <c r="AA1509" s="357"/>
      <c r="AB1509" s="357"/>
      <c r="AC1509" s="357"/>
      <c r="AD1509" s="357"/>
      <c r="AE1509" s="357"/>
      <c r="AF1509" s="357"/>
      <c r="AG1509" s="357"/>
      <c r="AH1509" s="357"/>
      <c r="AI1509" s="357"/>
      <c r="AJ1509" s="357"/>
      <c r="AK1509" s="357"/>
      <c r="AL1509" s="357"/>
      <c r="AM1509" s="357"/>
      <c r="AN1509" s="357"/>
      <c r="AO1509" s="357"/>
      <c r="AP1509" s="357"/>
      <c r="AQ1509" s="357"/>
      <c r="AR1509" s="357"/>
      <c r="AS1509" s="357"/>
      <c r="AT1509" s="357"/>
      <c r="AU1509" s="357"/>
      <c r="AV1509" s="357"/>
      <c r="AW1509" s="357"/>
      <c r="AX1509" s="357"/>
      <c r="AY1509" s="357"/>
      <c r="AZ1509" s="357"/>
      <c r="BA1509" s="357"/>
      <c r="BB1509" s="357"/>
      <c r="BC1509" s="357"/>
      <c r="BD1509" s="357"/>
      <c r="BE1509" s="357"/>
      <c r="BF1509" s="357"/>
      <c r="BG1509" s="357"/>
      <c r="BH1509" s="357"/>
      <c r="BI1509" s="357"/>
      <c r="BJ1509" s="357"/>
      <c r="BK1509" s="357"/>
      <c r="BL1509" s="357"/>
      <c r="BM1509" s="357"/>
      <c r="BN1509" s="357"/>
      <c r="BO1509" s="357"/>
      <c r="BP1509" s="357"/>
      <c r="BQ1509" s="357"/>
      <c r="BR1509" s="357"/>
      <c r="BS1509" s="357"/>
      <c r="BT1509" s="357"/>
      <c r="BU1509" s="357"/>
      <c r="BV1509" s="357"/>
      <c r="BW1509" s="357"/>
      <c r="BX1509" s="357"/>
      <c r="BY1509" s="357"/>
      <c r="BZ1509" s="357"/>
      <c r="CA1509" s="357"/>
      <c r="CB1509" s="357"/>
      <c r="CC1509" s="357"/>
    </row>
    <row r="1510" spans="1:81" ht="24.6" customHeight="1" outlineLevel="2">
      <c r="A1510" s="67"/>
      <c r="B1510" s="253" t="s">
        <v>363</v>
      </c>
      <c r="C1510" s="118">
        <v>541</v>
      </c>
      <c r="D1510" s="74" t="s">
        <v>14</v>
      </c>
      <c r="E1510" s="60"/>
      <c r="F1510" s="89"/>
      <c r="G1510" s="60"/>
      <c r="H1510" s="89"/>
      <c r="I1510" s="89"/>
      <c r="J1510" s="356"/>
      <c r="K1510" s="376"/>
      <c r="L1510" s="118" t="e">
        <f>VLOOKUP($O1510,#REF!,6,FALSE)</f>
        <v>#REF!</v>
      </c>
      <c r="M1510" s="118" t="e">
        <f>VLOOKUP($O1510,#REF!,7,FALSE)</f>
        <v>#REF!</v>
      </c>
      <c r="O1510" s="204" t="s">
        <v>2638</v>
      </c>
      <c r="Q1510" s="893"/>
      <c r="R1510" s="891"/>
    </row>
    <row r="1511" spans="1:81" ht="24.6" customHeight="1" outlineLevel="2">
      <c r="A1511" s="67"/>
      <c r="B1511" s="253" t="s">
        <v>44</v>
      </c>
      <c r="C1511" s="118">
        <v>36</v>
      </c>
      <c r="D1511" s="74" t="s">
        <v>14</v>
      </c>
      <c r="E1511" s="60"/>
      <c r="F1511" s="89"/>
      <c r="G1511" s="60"/>
      <c r="H1511" s="89"/>
      <c r="I1511" s="89"/>
      <c r="J1511" s="356"/>
      <c r="K1511" s="376"/>
      <c r="L1511" s="118" t="e">
        <f>VLOOKUP($O1511,#REF!,6,FALSE)</f>
        <v>#REF!</v>
      </c>
      <c r="M1511" s="118" t="e">
        <f>VLOOKUP($O1511,#REF!,7,FALSE)</f>
        <v>#REF!</v>
      </c>
      <c r="O1511" s="204" t="s">
        <v>2639</v>
      </c>
      <c r="Q1511" s="893"/>
      <c r="R1511" s="891"/>
    </row>
    <row r="1512" spans="1:81" ht="24.6" customHeight="1" outlineLevel="2">
      <c r="A1512" s="67"/>
      <c r="B1512" s="253" t="s">
        <v>46</v>
      </c>
      <c r="C1512" s="89">
        <v>24</v>
      </c>
      <c r="D1512" s="74" t="s">
        <v>14</v>
      </c>
      <c r="E1512" s="60"/>
      <c r="F1512" s="89"/>
      <c r="G1512" s="60"/>
      <c r="H1512" s="89"/>
      <c r="I1512" s="89"/>
      <c r="J1512" s="356"/>
      <c r="K1512" s="376"/>
      <c r="L1512" s="118" t="e">
        <f>VLOOKUP($O1512,#REF!,6,FALSE)</f>
        <v>#REF!</v>
      </c>
      <c r="M1512" s="118" t="e">
        <f>VLOOKUP($O1512,#REF!,7,FALSE)</f>
        <v>#REF!</v>
      </c>
      <c r="O1512" s="204" t="s">
        <v>2641</v>
      </c>
      <c r="Q1512" s="893"/>
      <c r="R1512" s="891"/>
    </row>
    <row r="1513" spans="1:81" ht="24.6" customHeight="1" outlineLevel="2">
      <c r="A1513" s="243"/>
      <c r="B1513" s="239" t="s">
        <v>461</v>
      </c>
      <c r="C1513" s="89">
        <v>30</v>
      </c>
      <c r="D1513" s="74" t="s">
        <v>14</v>
      </c>
      <c r="E1513" s="60"/>
      <c r="F1513" s="89"/>
      <c r="G1513" s="60"/>
      <c r="H1513" s="89"/>
      <c r="I1513" s="89"/>
      <c r="J1513" s="356"/>
      <c r="K1513" s="376"/>
      <c r="L1513" s="118" t="s">
        <v>3126</v>
      </c>
      <c r="M1513" s="118" t="s">
        <v>3126</v>
      </c>
      <c r="O1513" s="204" t="s">
        <v>2769</v>
      </c>
      <c r="Q1513" s="893"/>
      <c r="R1513" s="891"/>
    </row>
    <row r="1514" spans="1:81" ht="24.6" customHeight="1" outlineLevel="2">
      <c r="A1514" s="67"/>
      <c r="B1514" s="239" t="s">
        <v>83</v>
      </c>
      <c r="C1514" s="89">
        <v>12</v>
      </c>
      <c r="D1514" s="72" t="s">
        <v>14</v>
      </c>
      <c r="E1514" s="60"/>
      <c r="F1514" s="89"/>
      <c r="G1514" s="60"/>
      <c r="H1514" s="89"/>
      <c r="I1514" s="89"/>
      <c r="J1514" s="356"/>
      <c r="K1514" s="376"/>
      <c r="L1514" s="118" t="s">
        <v>3126</v>
      </c>
      <c r="M1514" s="118" t="s">
        <v>3126</v>
      </c>
      <c r="O1514" s="204" t="s">
        <v>2745</v>
      </c>
      <c r="Q1514" s="893"/>
      <c r="R1514" s="891"/>
    </row>
    <row r="1515" spans="1:81" ht="24.6" customHeight="1" outlineLevel="2">
      <c r="A1515" s="67"/>
      <c r="B1515" s="239" t="s">
        <v>1710</v>
      </c>
      <c r="C1515" s="118">
        <v>1</v>
      </c>
      <c r="D1515" s="72" t="s">
        <v>1627</v>
      </c>
      <c r="E1515" s="324"/>
      <c r="F1515" s="89"/>
      <c r="G1515" s="324"/>
      <c r="H1515" s="89"/>
      <c r="I1515" s="66"/>
      <c r="J1515" s="222"/>
      <c r="K1515" s="357"/>
      <c r="L1515" s="90" t="s">
        <v>3081</v>
      </c>
      <c r="M1515" s="90" t="s">
        <v>3082</v>
      </c>
      <c r="N1515" s="357"/>
      <c r="O1515" s="205"/>
      <c r="P1515" s="357"/>
      <c r="Q1515" s="893"/>
      <c r="R1515" s="891"/>
      <c r="S1515" s="357"/>
      <c r="T1515" s="357"/>
      <c r="U1515" s="357"/>
      <c r="V1515" s="357"/>
      <c r="W1515" s="357"/>
      <c r="X1515" s="357"/>
      <c r="Y1515" s="357"/>
      <c r="Z1515" s="357"/>
      <c r="AA1515" s="357"/>
      <c r="AB1515" s="357"/>
      <c r="AC1515" s="357"/>
      <c r="AD1515" s="357"/>
      <c r="AE1515" s="357"/>
      <c r="AF1515" s="357"/>
      <c r="AG1515" s="357"/>
      <c r="AH1515" s="357"/>
      <c r="AI1515" s="357"/>
      <c r="AJ1515" s="357"/>
      <c r="AK1515" s="357"/>
      <c r="AL1515" s="357"/>
      <c r="AM1515" s="357"/>
      <c r="AN1515" s="357"/>
      <c r="AO1515" s="357"/>
      <c r="AP1515" s="357"/>
      <c r="AQ1515" s="357"/>
      <c r="AR1515" s="357"/>
      <c r="AS1515" s="357"/>
      <c r="AT1515" s="357"/>
      <c r="AU1515" s="357"/>
      <c r="AV1515" s="357"/>
      <c r="AW1515" s="357"/>
      <c r="AX1515" s="357"/>
      <c r="AY1515" s="357"/>
      <c r="AZ1515" s="357"/>
      <c r="BA1515" s="357"/>
      <c r="BB1515" s="357"/>
      <c r="BC1515" s="357"/>
      <c r="BD1515" s="357"/>
      <c r="BE1515" s="357"/>
      <c r="BF1515" s="357"/>
      <c r="BG1515" s="357"/>
      <c r="BH1515" s="357"/>
      <c r="BI1515" s="357"/>
      <c r="BJ1515" s="357"/>
      <c r="BK1515" s="357"/>
      <c r="BL1515" s="357"/>
      <c r="BM1515" s="357"/>
      <c r="BN1515" s="357"/>
      <c r="BO1515" s="357"/>
      <c r="BP1515" s="357"/>
      <c r="BQ1515" s="357"/>
      <c r="BR1515" s="357"/>
      <c r="BS1515" s="357"/>
      <c r="BT1515" s="357"/>
      <c r="BU1515" s="357"/>
      <c r="BV1515" s="357"/>
      <c r="BW1515" s="357"/>
      <c r="BX1515" s="357"/>
      <c r="BY1515" s="357"/>
      <c r="BZ1515" s="357"/>
      <c r="CA1515" s="357"/>
      <c r="CB1515" s="357"/>
      <c r="CC1515" s="357"/>
    </row>
    <row r="1516" spans="1:81" ht="24.6" customHeight="1" outlineLevel="2">
      <c r="A1516" s="67"/>
      <c r="B1516" s="239" t="s">
        <v>79</v>
      </c>
      <c r="C1516" s="309"/>
      <c r="D1516" s="72"/>
      <c r="E1516" s="324"/>
      <c r="F1516" s="58"/>
      <c r="G1516" s="324"/>
      <c r="H1516" s="58"/>
      <c r="I1516" s="66"/>
      <c r="J1516" s="222"/>
      <c r="K1516" s="357"/>
      <c r="L1516" s="90"/>
      <c r="M1516" s="213"/>
      <c r="N1516" s="357"/>
      <c r="O1516" s="205"/>
      <c r="P1516" s="357"/>
      <c r="Q1516" s="893"/>
      <c r="R1516" s="891"/>
      <c r="S1516" s="357"/>
      <c r="T1516" s="357"/>
      <c r="U1516" s="357"/>
      <c r="V1516" s="357"/>
      <c r="W1516" s="357"/>
      <c r="X1516" s="357"/>
      <c r="Y1516" s="357"/>
      <c r="Z1516" s="357"/>
      <c r="AA1516" s="357"/>
      <c r="AB1516" s="357"/>
      <c r="AC1516" s="357"/>
      <c r="AD1516" s="357"/>
      <c r="AE1516" s="357"/>
      <c r="AF1516" s="357"/>
      <c r="AG1516" s="357"/>
      <c r="AH1516" s="357"/>
      <c r="AI1516" s="357"/>
      <c r="AJ1516" s="357"/>
      <c r="AK1516" s="357"/>
      <c r="AL1516" s="357"/>
      <c r="AM1516" s="357"/>
      <c r="AN1516" s="357"/>
      <c r="AO1516" s="357"/>
      <c r="AP1516" s="357"/>
      <c r="AQ1516" s="357"/>
      <c r="AR1516" s="357"/>
      <c r="AS1516" s="357"/>
      <c r="AT1516" s="357"/>
      <c r="AU1516" s="357"/>
      <c r="AV1516" s="357"/>
      <c r="AW1516" s="357"/>
      <c r="AX1516" s="357"/>
      <c r="AY1516" s="357"/>
      <c r="AZ1516" s="357"/>
      <c r="BA1516" s="357"/>
      <c r="BB1516" s="357"/>
      <c r="BC1516" s="357"/>
      <c r="BD1516" s="357"/>
      <c r="BE1516" s="357"/>
      <c r="BF1516" s="357"/>
      <c r="BG1516" s="357"/>
      <c r="BH1516" s="357"/>
      <c r="BI1516" s="357"/>
      <c r="BJ1516" s="357"/>
      <c r="BK1516" s="357"/>
      <c r="BL1516" s="357"/>
      <c r="BM1516" s="357"/>
      <c r="BN1516" s="357"/>
      <c r="BO1516" s="357"/>
      <c r="BP1516" s="357"/>
      <c r="BQ1516" s="357"/>
      <c r="BR1516" s="357"/>
      <c r="BS1516" s="357"/>
      <c r="BT1516" s="357"/>
      <c r="BU1516" s="357"/>
      <c r="BV1516" s="357"/>
      <c r="BW1516" s="357"/>
      <c r="BX1516" s="357"/>
      <c r="BY1516" s="357"/>
      <c r="BZ1516" s="357"/>
      <c r="CA1516" s="357"/>
      <c r="CB1516" s="357"/>
      <c r="CC1516" s="357"/>
    </row>
    <row r="1517" spans="1:81" ht="24.6" customHeight="1" outlineLevel="2">
      <c r="A1517" s="243"/>
      <c r="B1517" s="258" t="s">
        <v>366</v>
      </c>
      <c r="C1517" s="118">
        <v>230</v>
      </c>
      <c r="D1517" s="74" t="s">
        <v>14</v>
      </c>
      <c r="E1517" s="60"/>
      <c r="F1517" s="89"/>
      <c r="G1517" s="60"/>
      <c r="H1517" s="89"/>
      <c r="I1517" s="89"/>
      <c r="J1517" s="356"/>
      <c r="K1517" s="376"/>
      <c r="L1517" s="118" t="s">
        <v>3126</v>
      </c>
      <c r="M1517" s="118" t="e">
        <f>VLOOKUP($O1517,#REF!,7,FALSE)</f>
        <v>#REF!</v>
      </c>
      <c r="N1517" s="357"/>
      <c r="O1517" s="205" t="s">
        <v>2649</v>
      </c>
      <c r="P1517" s="357"/>
      <c r="Q1517" s="893"/>
      <c r="R1517" s="891"/>
      <c r="S1517" s="357"/>
      <c r="T1517" s="357"/>
      <c r="U1517" s="357"/>
      <c r="V1517" s="357"/>
      <c r="W1517" s="357"/>
      <c r="X1517" s="357"/>
      <c r="Y1517" s="357"/>
      <c r="Z1517" s="357"/>
      <c r="AA1517" s="357"/>
      <c r="AB1517" s="357"/>
      <c r="AC1517" s="357"/>
      <c r="AD1517" s="357"/>
      <c r="AE1517" s="357"/>
      <c r="AF1517" s="357"/>
      <c r="AG1517" s="357"/>
      <c r="AH1517" s="357"/>
      <c r="AI1517" s="357"/>
      <c r="AJ1517" s="357"/>
      <c r="AK1517" s="357"/>
      <c r="AL1517" s="357"/>
      <c r="AM1517" s="357"/>
      <c r="AN1517" s="357"/>
      <c r="AO1517" s="357"/>
      <c r="AP1517" s="357"/>
      <c r="AQ1517" s="357"/>
      <c r="AR1517" s="357"/>
      <c r="AS1517" s="357"/>
      <c r="AT1517" s="357"/>
      <c r="AU1517" s="357"/>
      <c r="AV1517" s="357"/>
      <c r="AW1517" s="357"/>
      <c r="AX1517" s="357"/>
      <c r="AY1517" s="357"/>
      <c r="AZ1517" s="357"/>
      <c r="BA1517" s="357"/>
      <c r="BB1517" s="357"/>
      <c r="BC1517" s="357"/>
      <c r="BD1517" s="357"/>
      <c r="BE1517" s="357"/>
      <c r="BF1517" s="357"/>
      <c r="BG1517" s="357"/>
      <c r="BH1517" s="357"/>
      <c r="BI1517" s="357"/>
      <c r="BJ1517" s="357"/>
      <c r="BK1517" s="357"/>
      <c r="BL1517" s="357"/>
      <c r="BM1517" s="357"/>
      <c r="BN1517" s="357"/>
      <c r="BO1517" s="357"/>
      <c r="BP1517" s="357"/>
      <c r="BQ1517" s="357"/>
      <c r="BR1517" s="357"/>
      <c r="BS1517" s="357"/>
      <c r="BT1517" s="357"/>
      <c r="BU1517" s="357"/>
      <c r="BV1517" s="357"/>
      <c r="BW1517" s="357"/>
      <c r="BX1517" s="357"/>
      <c r="BY1517" s="357"/>
      <c r="BZ1517" s="357"/>
      <c r="CA1517" s="357"/>
      <c r="CB1517" s="357"/>
      <c r="CC1517" s="357"/>
    </row>
    <row r="1518" spans="1:81" ht="24.6" customHeight="1" outlineLevel="2">
      <c r="A1518" s="67"/>
      <c r="B1518" s="258" t="s">
        <v>367</v>
      </c>
      <c r="C1518" s="89">
        <v>12</v>
      </c>
      <c r="D1518" s="74" t="s">
        <v>14</v>
      </c>
      <c r="E1518" s="60"/>
      <c r="F1518" s="89"/>
      <c r="G1518" s="60"/>
      <c r="H1518" s="89"/>
      <c r="I1518" s="89"/>
      <c r="J1518" s="356"/>
      <c r="K1518" s="376"/>
      <c r="L1518" s="118" t="s">
        <v>3126</v>
      </c>
      <c r="M1518" s="118" t="e">
        <f>VLOOKUP($O1518,#REF!,7,FALSE)</f>
        <v>#REF!</v>
      </c>
      <c r="O1518" s="205" t="s">
        <v>2650</v>
      </c>
      <c r="Q1518" s="893"/>
      <c r="R1518" s="891"/>
    </row>
    <row r="1519" spans="1:81" ht="24.6" customHeight="1" outlineLevel="2">
      <c r="A1519" s="67"/>
      <c r="B1519" s="239" t="s">
        <v>1816</v>
      </c>
      <c r="C1519" s="309"/>
      <c r="D1519" s="74"/>
      <c r="E1519" s="324"/>
      <c r="F1519" s="70"/>
      <c r="G1519" s="324"/>
      <c r="H1519" s="70"/>
      <c r="I1519" s="71"/>
      <c r="J1519" s="222"/>
      <c r="L1519" s="148"/>
      <c r="M1519" s="149"/>
      <c r="O1519" s="204"/>
      <c r="Q1519" s="893"/>
      <c r="R1519" s="891"/>
    </row>
    <row r="1520" spans="1:81" ht="24.6" customHeight="1" outlineLevel="2">
      <c r="A1520" s="67"/>
      <c r="B1520" s="239" t="s">
        <v>1711</v>
      </c>
      <c r="C1520" s="118">
        <v>1</v>
      </c>
      <c r="D1520" s="72" t="s">
        <v>1627</v>
      </c>
      <c r="E1520" s="324"/>
      <c r="F1520" s="89"/>
      <c r="G1520" s="324"/>
      <c r="H1520" s="89"/>
      <c r="I1520" s="71"/>
      <c r="J1520" s="222"/>
      <c r="K1520" s="357"/>
      <c r="L1520" s="90" t="s">
        <v>3081</v>
      </c>
      <c r="M1520" s="90" t="s">
        <v>3082</v>
      </c>
      <c r="N1520" s="357"/>
      <c r="O1520" s="205"/>
      <c r="P1520" s="357"/>
      <c r="Q1520" s="893"/>
      <c r="R1520" s="891"/>
      <c r="S1520" s="357"/>
      <c r="T1520" s="357"/>
      <c r="U1520" s="357"/>
      <c r="V1520" s="357"/>
      <c r="W1520" s="357"/>
      <c r="X1520" s="357"/>
      <c r="Y1520" s="357"/>
      <c r="Z1520" s="357"/>
      <c r="AA1520" s="357"/>
      <c r="AB1520" s="357"/>
      <c r="AC1520" s="357"/>
      <c r="AD1520" s="357"/>
      <c r="AE1520" s="357"/>
      <c r="AF1520" s="357"/>
      <c r="AG1520" s="357"/>
      <c r="AH1520" s="357"/>
      <c r="AI1520" s="357"/>
      <c r="AJ1520" s="357"/>
      <c r="AK1520" s="357"/>
      <c r="AL1520" s="357"/>
      <c r="AM1520" s="357"/>
      <c r="AN1520" s="357"/>
      <c r="AO1520" s="357"/>
      <c r="AP1520" s="357"/>
      <c r="AQ1520" s="357"/>
      <c r="AR1520" s="357"/>
      <c r="AS1520" s="357"/>
      <c r="AT1520" s="357"/>
      <c r="AU1520" s="357"/>
      <c r="AV1520" s="357"/>
      <c r="AW1520" s="357"/>
      <c r="AX1520" s="357"/>
      <c r="AY1520" s="357"/>
      <c r="AZ1520" s="357"/>
      <c r="BA1520" s="357"/>
      <c r="BB1520" s="357"/>
      <c r="BC1520" s="357"/>
      <c r="BD1520" s="357"/>
      <c r="BE1520" s="357"/>
      <c r="BF1520" s="357"/>
      <c r="BG1520" s="357"/>
      <c r="BH1520" s="357"/>
      <c r="BI1520" s="357"/>
      <c r="BJ1520" s="357"/>
      <c r="BK1520" s="357"/>
      <c r="BL1520" s="357"/>
      <c r="BM1520" s="357"/>
      <c r="BN1520" s="357"/>
      <c r="BO1520" s="357"/>
      <c r="BP1520" s="357"/>
      <c r="BQ1520" s="357"/>
      <c r="BR1520" s="357"/>
      <c r="BS1520" s="357"/>
      <c r="BT1520" s="357"/>
      <c r="BU1520" s="357"/>
      <c r="BV1520" s="357"/>
      <c r="BW1520" s="357"/>
      <c r="BX1520" s="357"/>
      <c r="BY1520" s="357"/>
      <c r="BZ1520" s="357"/>
      <c r="CA1520" s="357"/>
      <c r="CB1520" s="357"/>
      <c r="CC1520" s="357"/>
    </row>
    <row r="1521" spans="1:81" ht="24.6" customHeight="1" outlineLevel="2">
      <c r="A1521" s="230"/>
      <c r="B1521" s="257" t="s">
        <v>96</v>
      </c>
      <c r="C1521" s="308"/>
      <c r="D1521" s="72"/>
      <c r="E1521" s="322"/>
      <c r="F1521" s="70"/>
      <c r="G1521" s="322"/>
      <c r="H1521" s="70"/>
      <c r="I1521" s="58"/>
      <c r="J1521" s="222"/>
      <c r="K1521" s="357"/>
      <c r="L1521" s="90"/>
      <c r="M1521" s="90"/>
      <c r="N1521" s="357"/>
      <c r="O1521" s="205"/>
      <c r="P1521" s="357"/>
      <c r="Q1521" s="893"/>
      <c r="R1521" s="891"/>
      <c r="S1521" s="357"/>
      <c r="T1521" s="357"/>
      <c r="U1521" s="357"/>
      <c r="V1521" s="357"/>
      <c r="W1521" s="357"/>
      <c r="X1521" s="357"/>
      <c r="Y1521" s="357"/>
      <c r="Z1521" s="357"/>
      <c r="AA1521" s="357"/>
      <c r="AB1521" s="357"/>
      <c r="AC1521" s="357"/>
      <c r="AD1521" s="357"/>
      <c r="AE1521" s="357"/>
      <c r="AF1521" s="357"/>
      <c r="AG1521" s="357"/>
      <c r="AH1521" s="357"/>
      <c r="AI1521" s="357"/>
      <c r="AJ1521" s="357"/>
      <c r="AK1521" s="357"/>
      <c r="AL1521" s="357"/>
      <c r="AM1521" s="357"/>
      <c r="AN1521" s="357"/>
      <c r="AO1521" s="357"/>
      <c r="AP1521" s="357"/>
      <c r="AQ1521" s="357"/>
      <c r="AR1521" s="357"/>
      <c r="AS1521" s="357"/>
      <c r="AT1521" s="357"/>
      <c r="AU1521" s="357"/>
      <c r="AV1521" s="357"/>
      <c r="AW1521" s="357"/>
      <c r="AX1521" s="357"/>
      <c r="AY1521" s="357"/>
      <c r="AZ1521" s="357"/>
      <c r="BA1521" s="357"/>
      <c r="BB1521" s="357"/>
      <c r="BC1521" s="357"/>
      <c r="BD1521" s="357"/>
      <c r="BE1521" s="357"/>
      <c r="BF1521" s="357"/>
      <c r="BG1521" s="357"/>
      <c r="BH1521" s="357"/>
      <c r="BI1521" s="357"/>
      <c r="BJ1521" s="357"/>
      <c r="BK1521" s="357"/>
      <c r="BL1521" s="357"/>
      <c r="BM1521" s="357"/>
      <c r="BN1521" s="357"/>
      <c r="BO1521" s="357"/>
      <c r="BP1521" s="357"/>
      <c r="BQ1521" s="357"/>
      <c r="BR1521" s="357"/>
      <c r="BS1521" s="357"/>
      <c r="BT1521" s="357"/>
      <c r="BU1521" s="357"/>
      <c r="BV1521" s="357"/>
      <c r="BW1521" s="357"/>
      <c r="BX1521" s="357"/>
      <c r="BY1521" s="357"/>
      <c r="BZ1521" s="357"/>
      <c r="CA1521" s="357"/>
      <c r="CB1521" s="357"/>
      <c r="CC1521" s="357"/>
    </row>
    <row r="1522" spans="1:81" ht="24.6" customHeight="1" outlineLevel="2">
      <c r="A1522" s="67"/>
      <c r="B1522" s="239" t="s">
        <v>462</v>
      </c>
      <c r="C1522" s="118">
        <v>2</v>
      </c>
      <c r="D1522" s="72" t="s">
        <v>2</v>
      </c>
      <c r="E1522" s="60"/>
      <c r="F1522" s="89"/>
      <c r="G1522" s="60"/>
      <c r="H1522" s="89"/>
      <c r="I1522" s="89"/>
      <c r="J1522" s="356"/>
      <c r="K1522" s="376"/>
      <c r="L1522" s="118" t="s">
        <v>3126</v>
      </c>
      <c r="M1522" s="118" t="s">
        <v>3126</v>
      </c>
      <c r="N1522" s="357"/>
      <c r="O1522" s="205" t="s">
        <v>2833</v>
      </c>
      <c r="P1522" s="357"/>
      <c r="Q1522" s="893"/>
      <c r="R1522" s="891"/>
      <c r="S1522" s="357"/>
      <c r="T1522" s="357"/>
      <c r="U1522" s="357"/>
      <c r="V1522" s="357"/>
      <c r="W1522" s="357"/>
      <c r="X1522" s="357"/>
      <c r="Y1522" s="357"/>
      <c r="Z1522" s="357"/>
      <c r="AA1522" s="357"/>
      <c r="AB1522" s="357"/>
      <c r="AC1522" s="357"/>
      <c r="AD1522" s="357"/>
      <c r="AE1522" s="357"/>
      <c r="AF1522" s="357"/>
      <c r="AG1522" s="357"/>
      <c r="AH1522" s="357"/>
      <c r="AI1522" s="357"/>
      <c r="AJ1522" s="357"/>
      <c r="AK1522" s="357"/>
      <c r="AL1522" s="357"/>
      <c r="AM1522" s="357"/>
      <c r="AN1522" s="357"/>
      <c r="AO1522" s="357"/>
      <c r="AP1522" s="357"/>
      <c r="AQ1522" s="357"/>
      <c r="AR1522" s="357"/>
      <c r="AS1522" s="357"/>
      <c r="AT1522" s="357"/>
      <c r="AU1522" s="357"/>
      <c r="AV1522" s="357"/>
      <c r="AW1522" s="357"/>
      <c r="AX1522" s="357"/>
      <c r="AY1522" s="357"/>
      <c r="AZ1522" s="357"/>
      <c r="BA1522" s="357"/>
      <c r="BB1522" s="357"/>
      <c r="BC1522" s="357"/>
      <c r="BD1522" s="357"/>
      <c r="BE1522" s="357"/>
      <c r="BF1522" s="357"/>
      <c r="BG1522" s="357"/>
      <c r="BH1522" s="357"/>
      <c r="BI1522" s="357"/>
      <c r="BJ1522" s="357"/>
      <c r="BK1522" s="357"/>
      <c r="BL1522" s="357"/>
      <c r="BM1522" s="357"/>
      <c r="BN1522" s="357"/>
      <c r="BO1522" s="357"/>
      <c r="BP1522" s="357"/>
      <c r="BQ1522" s="357"/>
      <c r="BR1522" s="357"/>
      <c r="BS1522" s="357"/>
      <c r="BT1522" s="357"/>
      <c r="BU1522" s="357"/>
      <c r="BV1522" s="357"/>
      <c r="BW1522" s="357"/>
      <c r="BX1522" s="357"/>
      <c r="BY1522" s="357"/>
      <c r="BZ1522" s="357"/>
      <c r="CA1522" s="357"/>
      <c r="CB1522" s="357"/>
      <c r="CC1522" s="357"/>
    </row>
    <row r="1523" spans="1:81" ht="24.6" customHeight="1" outlineLevel="2">
      <c r="A1523" s="67"/>
      <c r="B1523" s="239" t="s">
        <v>3266</v>
      </c>
      <c r="C1523" s="118"/>
      <c r="D1523" s="72"/>
      <c r="E1523" s="60"/>
      <c r="F1523" s="89"/>
      <c r="G1523" s="60"/>
      <c r="H1523" s="89"/>
      <c r="I1523" s="89"/>
      <c r="J1523" s="356"/>
      <c r="K1523" s="376"/>
      <c r="L1523" s="118" t="s">
        <v>3022</v>
      </c>
      <c r="M1523" s="118" t="s">
        <v>3022</v>
      </c>
      <c r="N1523" s="357"/>
      <c r="O1523" s="205" t="s">
        <v>2831</v>
      </c>
      <c r="P1523" s="357"/>
      <c r="Q1523" s="893"/>
      <c r="R1523" s="891"/>
      <c r="S1523" s="357"/>
      <c r="T1523" s="357"/>
      <c r="U1523" s="357"/>
      <c r="V1523" s="357"/>
      <c r="W1523" s="357"/>
      <c r="X1523" s="357"/>
      <c r="Y1523" s="357"/>
      <c r="Z1523" s="357"/>
      <c r="AA1523" s="357"/>
      <c r="AB1523" s="357"/>
      <c r="AC1523" s="357"/>
      <c r="AD1523" s="357"/>
      <c r="AE1523" s="357"/>
      <c r="AF1523" s="357"/>
      <c r="AG1523" s="357"/>
      <c r="AH1523" s="357"/>
      <c r="AI1523" s="357"/>
      <c r="AJ1523" s="357"/>
      <c r="AK1523" s="357"/>
      <c r="AL1523" s="357"/>
      <c r="AM1523" s="357"/>
      <c r="AN1523" s="357"/>
      <c r="AO1523" s="357"/>
      <c r="AP1523" s="357"/>
      <c r="AQ1523" s="357"/>
      <c r="AR1523" s="357"/>
      <c r="AS1523" s="357"/>
      <c r="AT1523" s="357"/>
      <c r="AU1523" s="357"/>
      <c r="AV1523" s="357"/>
      <c r="AW1523" s="357"/>
      <c r="AX1523" s="357"/>
      <c r="AY1523" s="357"/>
      <c r="AZ1523" s="357"/>
      <c r="BA1523" s="357"/>
      <c r="BB1523" s="357"/>
      <c r="BC1523" s="357"/>
      <c r="BD1523" s="357"/>
      <c r="BE1523" s="357"/>
      <c r="BF1523" s="357"/>
      <c r="BG1523" s="357"/>
      <c r="BH1523" s="357"/>
      <c r="BI1523" s="357"/>
      <c r="BJ1523" s="357"/>
      <c r="BK1523" s="357"/>
      <c r="BL1523" s="357"/>
      <c r="BM1523" s="357"/>
      <c r="BN1523" s="357"/>
      <c r="BO1523" s="357"/>
      <c r="BP1523" s="357"/>
      <c r="BQ1523" s="357"/>
      <c r="BR1523" s="357"/>
      <c r="BS1523" s="357"/>
      <c r="BT1523" s="357"/>
      <c r="BU1523" s="357"/>
      <c r="BV1523" s="357"/>
      <c r="BW1523" s="357"/>
      <c r="BX1523" s="357"/>
      <c r="BY1523" s="357"/>
      <c r="BZ1523" s="357"/>
      <c r="CA1523" s="357"/>
      <c r="CB1523" s="357"/>
      <c r="CC1523" s="357"/>
    </row>
    <row r="1524" spans="1:81" ht="24.6" customHeight="1" outlineLevel="2">
      <c r="A1524" s="67"/>
      <c r="B1524" s="239" t="s">
        <v>3267</v>
      </c>
      <c r="C1524" s="118"/>
      <c r="D1524" s="72"/>
      <c r="E1524" s="60"/>
      <c r="F1524" s="89"/>
      <c r="G1524" s="60"/>
      <c r="H1524" s="89"/>
      <c r="I1524" s="89"/>
      <c r="J1524" s="356"/>
      <c r="K1524" s="376"/>
      <c r="L1524" s="118" t="s">
        <v>3022</v>
      </c>
      <c r="M1524" s="118" t="s">
        <v>3022</v>
      </c>
      <c r="N1524" s="357"/>
      <c r="O1524" s="205" t="s">
        <v>2828</v>
      </c>
      <c r="P1524" s="357"/>
      <c r="Q1524" s="893"/>
      <c r="R1524" s="891"/>
      <c r="S1524" s="357"/>
      <c r="T1524" s="357"/>
      <c r="U1524" s="357"/>
      <c r="V1524" s="357"/>
      <c r="W1524" s="357"/>
      <c r="X1524" s="357"/>
      <c r="Y1524" s="357"/>
      <c r="Z1524" s="357"/>
      <c r="AA1524" s="357"/>
      <c r="AB1524" s="357"/>
      <c r="AC1524" s="357"/>
      <c r="AD1524" s="357"/>
      <c r="AE1524" s="357"/>
      <c r="AF1524" s="357"/>
      <c r="AG1524" s="357"/>
      <c r="AH1524" s="357"/>
      <c r="AI1524" s="357"/>
      <c r="AJ1524" s="357"/>
      <c r="AK1524" s="357"/>
      <c r="AL1524" s="357"/>
      <c r="AM1524" s="357"/>
      <c r="AN1524" s="357"/>
      <c r="AO1524" s="357"/>
      <c r="AP1524" s="357"/>
      <c r="AQ1524" s="357"/>
      <c r="AR1524" s="357"/>
      <c r="AS1524" s="357"/>
      <c r="AT1524" s="357"/>
      <c r="AU1524" s="357"/>
      <c r="AV1524" s="357"/>
      <c r="AW1524" s="357"/>
      <c r="AX1524" s="357"/>
      <c r="AY1524" s="357"/>
      <c r="AZ1524" s="357"/>
      <c r="BA1524" s="357"/>
      <c r="BB1524" s="357"/>
      <c r="BC1524" s="357"/>
      <c r="BD1524" s="357"/>
      <c r="BE1524" s="357"/>
      <c r="BF1524" s="357"/>
      <c r="BG1524" s="357"/>
      <c r="BH1524" s="357"/>
      <c r="BI1524" s="357"/>
      <c r="BJ1524" s="357"/>
      <c r="BK1524" s="357"/>
      <c r="BL1524" s="357"/>
      <c r="BM1524" s="357"/>
      <c r="BN1524" s="357"/>
      <c r="BO1524" s="357"/>
      <c r="BP1524" s="357"/>
      <c r="BQ1524" s="357"/>
      <c r="BR1524" s="357"/>
      <c r="BS1524" s="357"/>
      <c r="BT1524" s="357"/>
      <c r="BU1524" s="357"/>
      <c r="BV1524" s="357"/>
      <c r="BW1524" s="357"/>
      <c r="BX1524" s="357"/>
      <c r="BY1524" s="357"/>
      <c r="BZ1524" s="357"/>
      <c r="CA1524" s="357"/>
      <c r="CB1524" s="357"/>
      <c r="CC1524" s="357"/>
    </row>
    <row r="1525" spans="1:81" ht="24.6" customHeight="1" outlineLevel="2">
      <c r="A1525" s="67"/>
      <c r="B1525" s="239" t="s">
        <v>3268</v>
      </c>
      <c r="C1525" s="118"/>
      <c r="D1525" s="72"/>
      <c r="E1525" s="60"/>
      <c r="F1525" s="89"/>
      <c r="G1525" s="60"/>
      <c r="H1525" s="89"/>
      <c r="I1525" s="89"/>
      <c r="J1525" s="356"/>
      <c r="K1525" s="376"/>
      <c r="L1525" s="118" t="s">
        <v>3022</v>
      </c>
      <c r="M1525" s="118" t="s">
        <v>3022</v>
      </c>
      <c r="N1525" s="357"/>
      <c r="O1525" s="205" t="s">
        <v>2834</v>
      </c>
      <c r="P1525" s="357"/>
      <c r="Q1525" s="893"/>
      <c r="R1525" s="891"/>
      <c r="S1525" s="357"/>
      <c r="T1525" s="357"/>
      <c r="U1525" s="357"/>
      <c r="V1525" s="357"/>
      <c r="W1525" s="357"/>
      <c r="X1525" s="357"/>
      <c r="Y1525" s="357"/>
      <c r="Z1525" s="357"/>
      <c r="AA1525" s="357"/>
      <c r="AB1525" s="357"/>
      <c r="AC1525" s="357"/>
      <c r="AD1525" s="357"/>
      <c r="AE1525" s="357"/>
      <c r="AF1525" s="357"/>
      <c r="AG1525" s="357"/>
      <c r="AH1525" s="357"/>
      <c r="AI1525" s="357"/>
      <c r="AJ1525" s="357"/>
      <c r="AK1525" s="357"/>
      <c r="AL1525" s="357"/>
      <c r="AM1525" s="357"/>
      <c r="AN1525" s="357"/>
      <c r="AO1525" s="357"/>
      <c r="AP1525" s="357"/>
      <c r="AQ1525" s="357"/>
      <c r="AR1525" s="357"/>
      <c r="AS1525" s="357"/>
      <c r="AT1525" s="357"/>
      <c r="AU1525" s="357"/>
      <c r="AV1525" s="357"/>
      <c r="AW1525" s="357"/>
      <c r="AX1525" s="357"/>
      <c r="AY1525" s="357"/>
      <c r="AZ1525" s="357"/>
      <c r="BA1525" s="357"/>
      <c r="BB1525" s="357"/>
      <c r="BC1525" s="357"/>
      <c r="BD1525" s="357"/>
      <c r="BE1525" s="357"/>
      <c r="BF1525" s="357"/>
      <c r="BG1525" s="357"/>
      <c r="BH1525" s="357"/>
      <c r="BI1525" s="357"/>
      <c r="BJ1525" s="357"/>
      <c r="BK1525" s="357"/>
      <c r="BL1525" s="357"/>
      <c r="BM1525" s="357"/>
      <c r="BN1525" s="357"/>
      <c r="BO1525" s="357"/>
      <c r="BP1525" s="357"/>
      <c r="BQ1525" s="357"/>
      <c r="BR1525" s="357"/>
      <c r="BS1525" s="357"/>
      <c r="BT1525" s="357"/>
      <c r="BU1525" s="357"/>
      <c r="BV1525" s="357"/>
      <c r="BW1525" s="357"/>
      <c r="BX1525" s="357"/>
      <c r="BY1525" s="357"/>
      <c r="BZ1525" s="357"/>
      <c r="CA1525" s="357"/>
      <c r="CB1525" s="357"/>
      <c r="CC1525" s="357"/>
    </row>
    <row r="1526" spans="1:81" ht="24.6" customHeight="1" outlineLevel="2">
      <c r="A1526" s="67"/>
      <c r="B1526" s="239" t="s">
        <v>3269</v>
      </c>
      <c r="C1526" s="118"/>
      <c r="D1526" s="72"/>
      <c r="E1526" s="60"/>
      <c r="F1526" s="89"/>
      <c r="G1526" s="60"/>
      <c r="H1526" s="89"/>
      <c r="I1526" s="89"/>
      <c r="J1526" s="356"/>
      <c r="K1526" s="376"/>
      <c r="L1526" s="118" t="s">
        <v>3022</v>
      </c>
      <c r="M1526" s="118" t="s">
        <v>3022</v>
      </c>
      <c r="N1526" s="357"/>
      <c r="O1526" s="205" t="s">
        <v>2590</v>
      </c>
      <c r="P1526" s="357"/>
      <c r="Q1526" s="893"/>
      <c r="R1526" s="891"/>
      <c r="S1526" s="357"/>
      <c r="T1526" s="357"/>
      <c r="U1526" s="357"/>
      <c r="V1526" s="357"/>
      <c r="W1526" s="357"/>
      <c r="X1526" s="357"/>
      <c r="Y1526" s="357"/>
      <c r="Z1526" s="357"/>
      <c r="AA1526" s="357"/>
      <c r="AB1526" s="357"/>
      <c r="AC1526" s="357"/>
      <c r="AD1526" s="357"/>
      <c r="AE1526" s="357"/>
      <c r="AF1526" s="357"/>
      <c r="AG1526" s="357"/>
      <c r="AH1526" s="357"/>
      <c r="AI1526" s="357"/>
      <c r="AJ1526" s="357"/>
      <c r="AK1526" s="357"/>
      <c r="AL1526" s="357"/>
      <c r="AM1526" s="357"/>
      <c r="AN1526" s="357"/>
      <c r="AO1526" s="357"/>
      <c r="AP1526" s="357"/>
      <c r="AQ1526" s="357"/>
      <c r="AR1526" s="357"/>
      <c r="AS1526" s="357"/>
      <c r="AT1526" s="357"/>
      <c r="AU1526" s="357"/>
      <c r="AV1526" s="357"/>
      <c r="AW1526" s="357"/>
      <c r="AX1526" s="357"/>
      <c r="AY1526" s="357"/>
      <c r="AZ1526" s="357"/>
      <c r="BA1526" s="357"/>
      <c r="BB1526" s="357"/>
      <c r="BC1526" s="357"/>
      <c r="BD1526" s="357"/>
      <c r="BE1526" s="357"/>
      <c r="BF1526" s="357"/>
      <c r="BG1526" s="357"/>
      <c r="BH1526" s="357"/>
      <c r="BI1526" s="357"/>
      <c r="BJ1526" s="357"/>
      <c r="BK1526" s="357"/>
      <c r="BL1526" s="357"/>
      <c r="BM1526" s="357"/>
      <c r="BN1526" s="357"/>
      <c r="BO1526" s="357"/>
      <c r="BP1526" s="357"/>
      <c r="BQ1526" s="357"/>
      <c r="BR1526" s="357"/>
      <c r="BS1526" s="357"/>
      <c r="BT1526" s="357"/>
      <c r="BU1526" s="357"/>
      <c r="BV1526" s="357"/>
      <c r="BW1526" s="357"/>
      <c r="BX1526" s="357"/>
      <c r="BY1526" s="357"/>
      <c r="BZ1526" s="357"/>
      <c r="CA1526" s="357"/>
      <c r="CB1526" s="357"/>
      <c r="CC1526" s="357"/>
    </row>
    <row r="1527" spans="1:81" ht="24.6" customHeight="1" outlineLevel="2">
      <c r="A1527" s="67"/>
      <c r="B1527" s="239" t="s">
        <v>3270</v>
      </c>
      <c r="C1527" s="118"/>
      <c r="D1527" s="72"/>
      <c r="E1527" s="60"/>
      <c r="F1527" s="89"/>
      <c r="G1527" s="60"/>
      <c r="H1527" s="89"/>
      <c r="I1527" s="89"/>
      <c r="J1527" s="356"/>
      <c r="K1527" s="376"/>
      <c r="L1527" s="118" t="s">
        <v>3022</v>
      </c>
      <c r="M1527" s="118" t="s">
        <v>3022</v>
      </c>
      <c r="N1527" s="357"/>
      <c r="O1527" s="205" t="s">
        <v>2595</v>
      </c>
      <c r="P1527" s="357"/>
      <c r="Q1527" s="893"/>
      <c r="R1527" s="891"/>
      <c r="S1527" s="357"/>
      <c r="T1527" s="357"/>
      <c r="U1527" s="357"/>
      <c r="V1527" s="357"/>
      <c r="W1527" s="357"/>
      <c r="X1527" s="357"/>
      <c r="Y1527" s="357"/>
      <c r="Z1527" s="357"/>
      <c r="AA1527" s="357"/>
      <c r="AB1527" s="357"/>
      <c r="AC1527" s="357"/>
      <c r="AD1527" s="357"/>
      <c r="AE1527" s="357"/>
      <c r="AF1527" s="357"/>
      <c r="AG1527" s="357"/>
      <c r="AH1527" s="357"/>
      <c r="AI1527" s="357"/>
      <c r="AJ1527" s="357"/>
      <c r="AK1527" s="357"/>
      <c r="AL1527" s="357"/>
      <c r="AM1527" s="357"/>
      <c r="AN1527" s="357"/>
      <c r="AO1527" s="357"/>
      <c r="AP1527" s="357"/>
      <c r="AQ1527" s="357"/>
      <c r="AR1527" s="357"/>
      <c r="AS1527" s="357"/>
      <c r="AT1527" s="357"/>
      <c r="AU1527" s="357"/>
      <c r="AV1527" s="357"/>
      <c r="AW1527" s="357"/>
      <c r="AX1527" s="357"/>
      <c r="AY1527" s="357"/>
      <c r="AZ1527" s="357"/>
      <c r="BA1527" s="357"/>
      <c r="BB1527" s="357"/>
      <c r="BC1527" s="357"/>
      <c r="BD1527" s="357"/>
      <c r="BE1527" s="357"/>
      <c r="BF1527" s="357"/>
      <c r="BG1527" s="357"/>
      <c r="BH1527" s="357"/>
      <c r="BI1527" s="357"/>
      <c r="BJ1527" s="357"/>
      <c r="BK1527" s="357"/>
      <c r="BL1527" s="357"/>
      <c r="BM1527" s="357"/>
      <c r="BN1527" s="357"/>
      <c r="BO1527" s="357"/>
      <c r="BP1527" s="357"/>
      <c r="BQ1527" s="357"/>
      <c r="BR1527" s="357"/>
      <c r="BS1527" s="357"/>
      <c r="BT1527" s="357"/>
      <c r="BU1527" s="357"/>
      <c r="BV1527" s="357"/>
      <c r="BW1527" s="357"/>
      <c r="BX1527" s="357"/>
      <c r="BY1527" s="357"/>
      <c r="BZ1527" s="357"/>
      <c r="CA1527" s="357"/>
      <c r="CB1527" s="357"/>
      <c r="CC1527" s="357"/>
    </row>
    <row r="1528" spans="1:81" ht="24.6" customHeight="1" outlineLevel="2">
      <c r="A1528" s="67"/>
      <c r="B1528" s="239" t="s">
        <v>114</v>
      </c>
      <c r="C1528" s="309"/>
      <c r="D1528" s="72"/>
      <c r="E1528" s="324"/>
      <c r="F1528" s="58"/>
      <c r="G1528" s="324"/>
      <c r="H1528" s="58"/>
      <c r="I1528" s="58"/>
      <c r="J1528" s="222"/>
      <c r="L1528" s="90"/>
      <c r="M1528" s="90"/>
      <c r="O1528" s="205"/>
      <c r="Q1528" s="893"/>
      <c r="R1528" s="891"/>
    </row>
    <row r="1529" spans="1:81" ht="24.6" customHeight="1" outlineLevel="2">
      <c r="A1529" s="67"/>
      <c r="B1529" s="239" t="s">
        <v>61</v>
      </c>
      <c r="C1529" s="118">
        <v>2</v>
      </c>
      <c r="D1529" s="72" t="s">
        <v>2</v>
      </c>
      <c r="E1529" s="60"/>
      <c r="F1529" s="89"/>
      <c r="G1529" s="60"/>
      <c r="H1529" s="89"/>
      <c r="I1529" s="89"/>
      <c r="J1529" s="356"/>
      <c r="K1529" s="376"/>
      <c r="L1529" s="118" t="s">
        <v>3022</v>
      </c>
      <c r="M1529" s="118" t="s">
        <v>3022</v>
      </c>
      <c r="O1529" s="205" t="s">
        <v>2701</v>
      </c>
      <c r="Q1529" s="893"/>
      <c r="R1529" s="891"/>
    </row>
    <row r="1530" spans="1:81" ht="24.6" customHeight="1" outlineLevel="2">
      <c r="A1530" s="67"/>
      <c r="B1530" s="239" t="s">
        <v>62</v>
      </c>
      <c r="C1530" s="118">
        <v>4</v>
      </c>
      <c r="D1530" s="72" t="s">
        <v>2</v>
      </c>
      <c r="E1530" s="60"/>
      <c r="F1530" s="89"/>
      <c r="G1530" s="60"/>
      <c r="H1530" s="89"/>
      <c r="I1530" s="89"/>
      <c r="J1530" s="356"/>
      <c r="K1530" s="376"/>
      <c r="L1530" s="118" t="s">
        <v>3126</v>
      </c>
      <c r="M1530" s="118" t="e">
        <f>VLOOKUP($O1530,#REF!,7,FALSE)</f>
        <v>#REF!</v>
      </c>
      <c r="O1530" s="205" t="s">
        <v>2702</v>
      </c>
      <c r="Q1530" s="893"/>
      <c r="R1530" s="891"/>
    </row>
    <row r="1531" spans="1:81" ht="24.6" customHeight="1" outlineLevel="2">
      <c r="A1531" s="67"/>
      <c r="B1531" s="239" t="s">
        <v>66</v>
      </c>
      <c r="C1531" s="118">
        <v>2</v>
      </c>
      <c r="D1531" s="72" t="s">
        <v>2</v>
      </c>
      <c r="E1531" s="60"/>
      <c r="F1531" s="89"/>
      <c r="G1531" s="60"/>
      <c r="H1531" s="89"/>
      <c r="I1531" s="89"/>
      <c r="J1531" s="356"/>
      <c r="K1531" s="376"/>
      <c r="L1531" s="118" t="s">
        <v>3126</v>
      </c>
      <c r="M1531" s="118" t="e">
        <f>VLOOKUP($O1531,#REF!,7,FALSE)</f>
        <v>#REF!</v>
      </c>
      <c r="O1531" s="205" t="s">
        <v>2704</v>
      </c>
      <c r="Q1531" s="893"/>
      <c r="R1531" s="891"/>
    </row>
    <row r="1532" spans="1:81" ht="24.6" customHeight="1" outlineLevel="2">
      <c r="A1532" s="67"/>
      <c r="B1532" s="239" t="s">
        <v>64</v>
      </c>
      <c r="C1532" s="118">
        <v>6</v>
      </c>
      <c r="D1532" s="72" t="s">
        <v>2</v>
      </c>
      <c r="E1532" s="60"/>
      <c r="F1532" s="89"/>
      <c r="G1532" s="60"/>
      <c r="H1532" s="89"/>
      <c r="I1532" s="89"/>
      <c r="J1532" s="356"/>
      <c r="K1532" s="376"/>
      <c r="L1532" s="118" t="e">
        <f>VLOOKUP($O1532,#REF!,6,FALSE)</f>
        <v>#REF!</v>
      </c>
      <c r="M1532" s="118" t="e">
        <f>VLOOKUP($O1532,#REF!,7,FALSE)</f>
        <v>#REF!</v>
      </c>
      <c r="O1532" s="205" t="s">
        <v>2705</v>
      </c>
      <c r="Q1532" s="893"/>
      <c r="R1532" s="891"/>
    </row>
    <row r="1533" spans="1:81" ht="24.6" customHeight="1" outlineLevel="2">
      <c r="A1533" s="67"/>
      <c r="B1533" s="239" t="s">
        <v>65</v>
      </c>
      <c r="C1533" s="118">
        <v>14</v>
      </c>
      <c r="D1533" s="72" t="s">
        <v>2</v>
      </c>
      <c r="E1533" s="60"/>
      <c r="F1533" s="89"/>
      <c r="G1533" s="60"/>
      <c r="H1533" s="89"/>
      <c r="I1533" s="89"/>
      <c r="J1533" s="356"/>
      <c r="K1533" s="376"/>
      <c r="L1533" s="118" t="e">
        <f>VLOOKUP($O1533,#REF!,6,FALSE)</f>
        <v>#REF!</v>
      </c>
      <c r="M1533" s="118" t="e">
        <f>VLOOKUP($O1533,#REF!,7,FALSE)</f>
        <v>#REF!</v>
      </c>
      <c r="O1533" s="205" t="s">
        <v>2706</v>
      </c>
      <c r="Q1533" s="893"/>
      <c r="R1533" s="891"/>
    </row>
    <row r="1534" spans="1:81" ht="24.6" customHeight="1" outlineLevel="2">
      <c r="A1534" s="67"/>
      <c r="B1534" s="239" t="s">
        <v>425</v>
      </c>
      <c r="C1534" s="118">
        <v>2</v>
      </c>
      <c r="D1534" s="72" t="s">
        <v>2</v>
      </c>
      <c r="E1534" s="60"/>
      <c r="F1534" s="89"/>
      <c r="G1534" s="60"/>
      <c r="H1534" s="89"/>
      <c r="I1534" s="89"/>
      <c r="J1534" s="356"/>
      <c r="K1534" s="376"/>
      <c r="L1534" s="118" t="s">
        <v>3126</v>
      </c>
      <c r="M1534" s="118" t="e">
        <f>VLOOKUP($O1534,#REF!,7,FALSE)</f>
        <v>#REF!</v>
      </c>
      <c r="O1534" s="205" t="s">
        <v>2707</v>
      </c>
      <c r="Q1534" s="893"/>
      <c r="R1534" s="891"/>
    </row>
    <row r="1535" spans="1:81" ht="24.6" customHeight="1" outlineLevel="2">
      <c r="A1535" s="67"/>
      <c r="B1535" s="239" t="s">
        <v>464</v>
      </c>
      <c r="C1535" s="118">
        <v>2</v>
      </c>
      <c r="D1535" s="72" t="s">
        <v>2</v>
      </c>
      <c r="E1535" s="60"/>
      <c r="F1535" s="89"/>
      <c r="G1535" s="60"/>
      <c r="H1535" s="89"/>
      <c r="I1535" s="89"/>
      <c r="J1535" s="356"/>
      <c r="K1535" s="376"/>
      <c r="L1535" s="118" t="s">
        <v>3126</v>
      </c>
      <c r="M1535" s="118" t="s">
        <v>3126</v>
      </c>
      <c r="O1535" s="205" t="s">
        <v>2713</v>
      </c>
      <c r="Q1535" s="893"/>
      <c r="R1535" s="891"/>
    </row>
    <row r="1536" spans="1:81" ht="24.6" customHeight="1" outlineLevel="2">
      <c r="A1536" s="67"/>
      <c r="B1536" s="253" t="s">
        <v>97</v>
      </c>
      <c r="C1536" s="308"/>
      <c r="D1536" s="74"/>
      <c r="E1536" s="322"/>
      <c r="F1536" s="70"/>
      <c r="G1536" s="322"/>
      <c r="H1536" s="70"/>
      <c r="I1536" s="71"/>
      <c r="J1536" s="222"/>
      <c r="K1536" s="357"/>
      <c r="L1536" s="148"/>
      <c r="M1536" s="149"/>
      <c r="N1536" s="357"/>
      <c r="O1536" s="204"/>
      <c r="P1536" s="357"/>
      <c r="Q1536" s="893"/>
      <c r="R1536" s="891"/>
      <c r="S1536" s="357"/>
      <c r="T1536" s="357"/>
      <c r="U1536" s="357"/>
      <c r="V1536" s="357"/>
      <c r="W1536" s="357"/>
      <c r="X1536" s="357"/>
      <c r="Y1536" s="357"/>
      <c r="Z1536" s="357"/>
      <c r="AA1536" s="357"/>
      <c r="AB1536" s="357"/>
      <c r="AC1536" s="357"/>
      <c r="AD1536" s="357"/>
      <c r="AE1536" s="357"/>
      <c r="AF1536" s="357"/>
      <c r="AG1536" s="357"/>
      <c r="AH1536" s="357"/>
      <c r="AI1536" s="357"/>
      <c r="AJ1536" s="357"/>
      <c r="AK1536" s="357"/>
      <c r="AL1536" s="357"/>
      <c r="AM1536" s="357"/>
      <c r="AN1536" s="357"/>
      <c r="AO1536" s="357"/>
      <c r="AP1536" s="357"/>
      <c r="AQ1536" s="357"/>
      <c r="AR1536" s="357"/>
      <c r="AS1536" s="357"/>
      <c r="AT1536" s="357"/>
      <c r="AU1536" s="357"/>
      <c r="AV1536" s="357"/>
      <c r="AW1536" s="357"/>
      <c r="AX1536" s="357"/>
      <c r="AY1536" s="357"/>
      <c r="AZ1536" s="357"/>
      <c r="BA1536" s="357"/>
      <c r="BB1536" s="357"/>
      <c r="BC1536" s="357"/>
      <c r="BD1536" s="357"/>
      <c r="BE1536" s="357"/>
      <c r="BF1536" s="357"/>
      <c r="BG1536" s="357"/>
      <c r="BH1536" s="357"/>
      <c r="BI1536" s="357"/>
      <c r="BJ1536" s="357"/>
      <c r="BK1536" s="357"/>
      <c r="BL1536" s="357"/>
      <c r="BM1536" s="357"/>
      <c r="BN1536" s="357"/>
      <c r="BO1536" s="357"/>
      <c r="BP1536" s="357"/>
      <c r="BQ1536" s="357"/>
      <c r="BR1536" s="357"/>
      <c r="BS1536" s="357"/>
      <c r="BT1536" s="357"/>
      <c r="BU1536" s="357"/>
      <c r="BV1536" s="357"/>
      <c r="BW1536" s="357"/>
      <c r="BX1536" s="357"/>
      <c r="BY1536" s="357"/>
      <c r="BZ1536" s="357"/>
      <c r="CA1536" s="357"/>
      <c r="CB1536" s="357"/>
      <c r="CC1536" s="357"/>
    </row>
    <row r="1537" spans="1:81" ht="24.6" customHeight="1" outlineLevel="2">
      <c r="A1537" s="67"/>
      <c r="B1537" s="239" t="s">
        <v>385</v>
      </c>
      <c r="C1537" s="118">
        <v>28</v>
      </c>
      <c r="D1537" s="72" t="s">
        <v>2</v>
      </c>
      <c r="E1537" s="60"/>
      <c r="F1537" s="89"/>
      <c r="G1537" s="60"/>
      <c r="H1537" s="89"/>
      <c r="I1537" s="89"/>
      <c r="J1537" s="356"/>
      <c r="K1537" s="376"/>
      <c r="L1537" s="118" t="e">
        <f>VLOOKUP($O1537,#REF!,6,FALSE)</f>
        <v>#REF!</v>
      </c>
      <c r="M1537" s="118" t="e">
        <f>VLOOKUP($O1537,#REF!,7,FALSE)</f>
        <v>#REF!</v>
      </c>
      <c r="O1537" s="205" t="s">
        <v>2692</v>
      </c>
      <c r="Q1537" s="893"/>
      <c r="R1537" s="891"/>
    </row>
    <row r="1538" spans="1:81" ht="24.6" customHeight="1" outlineLevel="2">
      <c r="A1538" s="67"/>
      <c r="B1538" s="239" t="s">
        <v>386</v>
      </c>
      <c r="C1538" s="118">
        <v>2</v>
      </c>
      <c r="D1538" s="72" t="s">
        <v>2</v>
      </c>
      <c r="E1538" s="60"/>
      <c r="F1538" s="89"/>
      <c r="G1538" s="60"/>
      <c r="H1538" s="89"/>
      <c r="I1538" s="89"/>
      <c r="J1538" s="356"/>
      <c r="K1538" s="376"/>
      <c r="L1538" s="118" t="e">
        <f>VLOOKUP($O1538,#REF!,6,FALSE)</f>
        <v>#REF!</v>
      </c>
      <c r="M1538" s="118" t="e">
        <f>VLOOKUP($O1538,#REF!,7,FALSE)</f>
        <v>#REF!</v>
      </c>
      <c r="O1538" s="205" t="s">
        <v>2693</v>
      </c>
      <c r="Q1538" s="893"/>
      <c r="R1538" s="891"/>
    </row>
    <row r="1539" spans="1:81" ht="24.6" customHeight="1" outlineLevel="2">
      <c r="A1539" s="67"/>
      <c r="B1539" s="239" t="s">
        <v>387</v>
      </c>
      <c r="C1539" s="118">
        <v>2</v>
      </c>
      <c r="D1539" s="72" t="s">
        <v>2</v>
      </c>
      <c r="E1539" s="60"/>
      <c r="F1539" s="89"/>
      <c r="G1539" s="60"/>
      <c r="H1539" s="89"/>
      <c r="I1539" s="89"/>
      <c r="J1539" s="356"/>
      <c r="K1539" s="376"/>
      <c r="L1539" s="118" t="e">
        <f>VLOOKUP($O1539,#REF!,6,FALSE)</f>
        <v>#REF!</v>
      </c>
      <c r="M1539" s="118" t="e">
        <f>VLOOKUP($O1539,#REF!,7,FALSE)</f>
        <v>#REF!</v>
      </c>
      <c r="O1539" s="205" t="s">
        <v>2694</v>
      </c>
      <c r="Q1539" s="893"/>
      <c r="R1539" s="891"/>
    </row>
    <row r="1540" spans="1:81" ht="24.6" customHeight="1" outlineLevel="2">
      <c r="A1540" s="67"/>
      <c r="B1540" s="239" t="s">
        <v>409</v>
      </c>
      <c r="C1540" s="118">
        <v>6</v>
      </c>
      <c r="D1540" s="72" t="s">
        <v>2</v>
      </c>
      <c r="E1540" s="60"/>
      <c r="F1540" s="89"/>
      <c r="G1540" s="60"/>
      <c r="H1540" s="89"/>
      <c r="I1540" s="89"/>
      <c r="J1540" s="356"/>
      <c r="K1540" s="376"/>
      <c r="L1540" s="118" t="s">
        <v>3126</v>
      </c>
      <c r="M1540" s="118" t="s">
        <v>3126</v>
      </c>
      <c r="O1540" s="205" t="s">
        <v>2684</v>
      </c>
      <c r="Q1540" s="893"/>
      <c r="R1540" s="891"/>
    </row>
    <row r="1541" spans="1:81" ht="24.6" customHeight="1" outlineLevel="2">
      <c r="A1541" s="67"/>
      <c r="B1541" s="239" t="s">
        <v>98</v>
      </c>
      <c r="C1541" s="309"/>
      <c r="D1541" s="72"/>
      <c r="E1541" s="324"/>
      <c r="F1541" s="58"/>
      <c r="G1541" s="324"/>
      <c r="H1541" s="58"/>
      <c r="I1541" s="58"/>
      <c r="J1541" s="222"/>
      <c r="L1541" s="90"/>
      <c r="M1541" s="90"/>
      <c r="O1541" s="205"/>
      <c r="Q1541" s="893"/>
      <c r="R1541" s="891"/>
    </row>
    <row r="1542" spans="1:81" ht="24.6" customHeight="1" outlineLevel="2">
      <c r="A1542" s="67"/>
      <c r="B1542" s="239" t="s">
        <v>459</v>
      </c>
      <c r="C1542" s="118">
        <v>2</v>
      </c>
      <c r="D1542" s="72" t="s">
        <v>2</v>
      </c>
      <c r="E1542" s="60"/>
      <c r="F1542" s="89"/>
      <c r="G1542" s="60"/>
      <c r="H1542" s="89"/>
      <c r="I1542" s="89"/>
      <c r="J1542" s="356"/>
      <c r="K1542" s="376"/>
      <c r="L1542" s="118" t="s">
        <v>3126</v>
      </c>
      <c r="M1542" s="118" t="e">
        <f>VLOOKUP($O1542,#REF!,7,FALSE)</f>
        <v>#REF!</v>
      </c>
      <c r="N1542" s="357"/>
      <c r="O1542" s="205" t="s">
        <v>2802</v>
      </c>
      <c r="P1542" s="357"/>
      <c r="Q1542" s="893"/>
      <c r="R1542" s="891"/>
      <c r="S1542" s="357"/>
      <c r="T1542" s="357"/>
      <c r="U1542" s="357"/>
      <c r="V1542" s="357"/>
      <c r="W1542" s="357"/>
      <c r="X1542" s="357"/>
      <c r="Y1542" s="357"/>
      <c r="Z1542" s="357"/>
      <c r="AA1542" s="357"/>
      <c r="AB1542" s="357"/>
      <c r="AC1542" s="357"/>
      <c r="AD1542" s="357"/>
      <c r="AE1542" s="357"/>
      <c r="AF1542" s="357"/>
      <c r="AG1542" s="357"/>
      <c r="AH1542" s="357"/>
      <c r="AI1542" s="357"/>
      <c r="AJ1542" s="357"/>
      <c r="AK1542" s="357"/>
      <c r="AL1542" s="357"/>
      <c r="AM1542" s="357"/>
      <c r="AN1542" s="357"/>
      <c r="AO1542" s="357"/>
      <c r="AP1542" s="357"/>
      <c r="AQ1542" s="357"/>
      <c r="AR1542" s="357"/>
      <c r="AS1542" s="357"/>
      <c r="AT1542" s="357"/>
      <c r="AU1542" s="357"/>
      <c r="AV1542" s="357"/>
      <c r="AW1542" s="357"/>
      <c r="AX1542" s="357"/>
      <c r="AY1542" s="357"/>
      <c r="AZ1542" s="357"/>
      <c r="BA1542" s="357"/>
      <c r="BB1542" s="357"/>
      <c r="BC1542" s="357"/>
      <c r="BD1542" s="357"/>
      <c r="BE1542" s="357"/>
      <c r="BF1542" s="357"/>
      <c r="BG1542" s="357"/>
      <c r="BH1542" s="357"/>
      <c r="BI1542" s="357"/>
      <c r="BJ1542" s="357"/>
      <c r="BK1542" s="357"/>
      <c r="BL1542" s="357"/>
      <c r="BM1542" s="357"/>
      <c r="BN1542" s="357"/>
      <c r="BO1542" s="357"/>
      <c r="BP1542" s="357"/>
      <c r="BQ1542" s="357"/>
      <c r="BR1542" s="357"/>
      <c r="BS1542" s="357"/>
      <c r="BT1542" s="357"/>
      <c r="BU1542" s="357"/>
      <c r="BV1542" s="357"/>
      <c r="BW1542" s="357"/>
      <c r="BX1542" s="357"/>
      <c r="BY1542" s="357"/>
      <c r="BZ1542" s="357"/>
      <c r="CA1542" s="357"/>
      <c r="CB1542" s="357"/>
      <c r="CC1542" s="357"/>
    </row>
    <row r="1543" spans="1:81" ht="24.6" customHeight="1" outlineLevel="2">
      <c r="A1543" s="67"/>
      <c r="B1543" s="239" t="s">
        <v>460</v>
      </c>
      <c r="C1543" s="118">
        <v>2</v>
      </c>
      <c r="D1543" s="72" t="s">
        <v>2</v>
      </c>
      <c r="E1543" s="60"/>
      <c r="F1543" s="89"/>
      <c r="G1543" s="60"/>
      <c r="H1543" s="89"/>
      <c r="I1543" s="89"/>
      <c r="J1543" s="356"/>
      <c r="K1543" s="376"/>
      <c r="L1543" s="118" t="s">
        <v>3126</v>
      </c>
      <c r="M1543" s="118" t="e">
        <f>VLOOKUP($O1543,#REF!,7,FALSE)</f>
        <v>#REF!</v>
      </c>
      <c r="N1543" s="357"/>
      <c r="O1543" s="205" t="s">
        <v>2803</v>
      </c>
      <c r="P1543" s="357"/>
      <c r="Q1543" s="893"/>
      <c r="R1543" s="891"/>
      <c r="S1543" s="357"/>
      <c r="T1543" s="357"/>
      <c r="U1543" s="357"/>
      <c r="V1543" s="357"/>
      <c r="W1543" s="357"/>
      <c r="X1543" s="357"/>
      <c r="Y1543" s="357"/>
      <c r="Z1543" s="357"/>
      <c r="AA1543" s="357"/>
      <c r="AB1543" s="357"/>
      <c r="AC1543" s="357"/>
      <c r="AD1543" s="357"/>
      <c r="AE1543" s="357"/>
      <c r="AF1543" s="357"/>
      <c r="AG1543" s="357"/>
      <c r="AH1543" s="357"/>
      <c r="AI1543" s="357"/>
      <c r="AJ1543" s="357"/>
      <c r="AK1543" s="357"/>
      <c r="AL1543" s="357"/>
      <c r="AM1543" s="357"/>
      <c r="AN1543" s="357"/>
      <c r="AO1543" s="357"/>
      <c r="AP1543" s="357"/>
      <c r="AQ1543" s="357"/>
      <c r="AR1543" s="357"/>
      <c r="AS1543" s="357"/>
      <c r="AT1543" s="357"/>
      <c r="AU1543" s="357"/>
      <c r="AV1543" s="357"/>
      <c r="AW1543" s="357"/>
      <c r="AX1543" s="357"/>
      <c r="AY1543" s="357"/>
      <c r="AZ1543" s="357"/>
      <c r="BA1543" s="357"/>
      <c r="BB1543" s="357"/>
      <c r="BC1543" s="357"/>
      <c r="BD1543" s="357"/>
      <c r="BE1543" s="357"/>
      <c r="BF1543" s="357"/>
      <c r="BG1543" s="357"/>
      <c r="BH1543" s="357"/>
      <c r="BI1543" s="357"/>
      <c r="BJ1543" s="357"/>
      <c r="BK1543" s="357"/>
      <c r="BL1543" s="357"/>
      <c r="BM1543" s="357"/>
      <c r="BN1543" s="357"/>
      <c r="BO1543" s="357"/>
      <c r="BP1543" s="357"/>
      <c r="BQ1543" s="357"/>
      <c r="BR1543" s="357"/>
      <c r="BS1543" s="357"/>
      <c r="BT1543" s="357"/>
      <c r="BU1543" s="357"/>
      <c r="BV1543" s="357"/>
      <c r="BW1543" s="357"/>
      <c r="BX1543" s="357"/>
      <c r="BY1543" s="357"/>
      <c r="BZ1543" s="357"/>
      <c r="CA1543" s="357"/>
      <c r="CB1543" s="357"/>
      <c r="CC1543" s="357"/>
    </row>
    <row r="1544" spans="1:81" ht="24.6" customHeight="1" outlineLevel="2">
      <c r="A1544" s="67"/>
      <c r="B1544" s="239" t="s">
        <v>234</v>
      </c>
      <c r="C1544" s="118">
        <v>2</v>
      </c>
      <c r="D1544" s="72" t="s">
        <v>2</v>
      </c>
      <c r="E1544" s="60"/>
      <c r="F1544" s="89"/>
      <c r="G1544" s="60"/>
      <c r="H1544" s="89"/>
      <c r="I1544" s="89"/>
      <c r="J1544" s="356"/>
      <c r="K1544" s="376"/>
      <c r="L1544" s="118" t="s">
        <v>3126</v>
      </c>
      <c r="M1544" s="118" t="e">
        <f>VLOOKUP($O1544,#REF!,7,FALSE)</f>
        <v>#REF!</v>
      </c>
      <c r="N1544" s="357"/>
      <c r="O1544" s="205" t="s">
        <v>2741</v>
      </c>
      <c r="P1544" s="357"/>
      <c r="Q1544" s="893"/>
      <c r="R1544" s="891"/>
      <c r="S1544" s="357"/>
      <c r="T1544" s="357"/>
      <c r="U1544" s="357"/>
      <c r="V1544" s="357"/>
      <c r="W1544" s="357"/>
      <c r="X1544" s="357"/>
      <c r="Y1544" s="357"/>
      <c r="Z1544" s="357"/>
      <c r="AA1544" s="357"/>
      <c r="AB1544" s="357"/>
      <c r="AC1544" s="357"/>
      <c r="AD1544" s="357"/>
      <c r="AE1544" s="357"/>
      <c r="AF1544" s="357"/>
      <c r="AG1544" s="357"/>
      <c r="AH1544" s="357"/>
      <c r="AI1544" s="357"/>
      <c r="AJ1544" s="357"/>
      <c r="AK1544" s="357"/>
      <c r="AL1544" s="357"/>
      <c r="AM1544" s="357"/>
      <c r="AN1544" s="357"/>
      <c r="AO1544" s="357"/>
      <c r="AP1544" s="357"/>
      <c r="AQ1544" s="357"/>
      <c r="AR1544" s="357"/>
      <c r="AS1544" s="357"/>
      <c r="AT1544" s="357"/>
      <c r="AU1544" s="357"/>
      <c r="AV1544" s="357"/>
      <c r="AW1544" s="357"/>
      <c r="AX1544" s="357"/>
      <c r="AY1544" s="357"/>
      <c r="AZ1544" s="357"/>
      <c r="BA1544" s="357"/>
      <c r="BB1544" s="357"/>
      <c r="BC1544" s="357"/>
      <c r="BD1544" s="357"/>
      <c r="BE1544" s="357"/>
      <c r="BF1544" s="357"/>
      <c r="BG1544" s="357"/>
      <c r="BH1544" s="357"/>
      <c r="BI1544" s="357"/>
      <c r="BJ1544" s="357"/>
      <c r="BK1544" s="357"/>
      <c r="BL1544" s="357"/>
      <c r="BM1544" s="357"/>
      <c r="BN1544" s="357"/>
      <c r="BO1544" s="357"/>
      <c r="BP1544" s="357"/>
      <c r="BQ1544" s="357"/>
      <c r="BR1544" s="357"/>
      <c r="BS1544" s="357"/>
      <c r="BT1544" s="357"/>
      <c r="BU1544" s="357"/>
      <c r="BV1544" s="357"/>
      <c r="BW1544" s="357"/>
      <c r="BX1544" s="357"/>
      <c r="BY1544" s="357"/>
      <c r="BZ1544" s="357"/>
      <c r="CA1544" s="357"/>
      <c r="CB1544" s="357"/>
      <c r="CC1544" s="357"/>
    </row>
    <row r="1545" spans="1:81" ht="24.6" customHeight="1" outlineLevel="2">
      <c r="A1545" s="67"/>
      <c r="B1545" s="239" t="s">
        <v>76</v>
      </c>
      <c r="C1545" s="309"/>
      <c r="D1545" s="74"/>
      <c r="E1545" s="322"/>
      <c r="F1545" s="70"/>
      <c r="G1545" s="322"/>
      <c r="H1545" s="70"/>
      <c r="I1545" s="71"/>
      <c r="J1545" s="222"/>
      <c r="K1545" s="357"/>
      <c r="L1545" s="148"/>
      <c r="M1545" s="149"/>
      <c r="N1545" s="357"/>
      <c r="O1545" s="204"/>
      <c r="P1545" s="357"/>
      <c r="Q1545" s="893"/>
      <c r="R1545" s="891"/>
      <c r="S1545" s="357"/>
      <c r="T1545" s="357"/>
      <c r="U1545" s="357"/>
      <c r="V1545" s="357"/>
      <c r="W1545" s="357"/>
      <c r="X1545" s="357"/>
      <c r="Y1545" s="357"/>
      <c r="Z1545" s="357"/>
      <c r="AA1545" s="357"/>
      <c r="AB1545" s="357"/>
      <c r="AC1545" s="357"/>
      <c r="AD1545" s="357"/>
      <c r="AE1545" s="357"/>
      <c r="AF1545" s="357"/>
      <c r="AG1545" s="357"/>
      <c r="AH1545" s="357"/>
      <c r="AI1545" s="357"/>
      <c r="AJ1545" s="357"/>
      <c r="AK1545" s="357"/>
      <c r="AL1545" s="357"/>
      <c r="AM1545" s="357"/>
      <c r="AN1545" s="357"/>
      <c r="AO1545" s="357"/>
      <c r="AP1545" s="357"/>
      <c r="AQ1545" s="357"/>
      <c r="AR1545" s="357"/>
      <c r="AS1545" s="357"/>
      <c r="AT1545" s="357"/>
      <c r="AU1545" s="357"/>
      <c r="AV1545" s="357"/>
      <c r="AW1545" s="357"/>
      <c r="AX1545" s="357"/>
      <c r="AY1545" s="357"/>
      <c r="AZ1545" s="357"/>
      <c r="BA1545" s="357"/>
      <c r="BB1545" s="357"/>
      <c r="BC1545" s="357"/>
      <c r="BD1545" s="357"/>
      <c r="BE1545" s="357"/>
      <c r="BF1545" s="357"/>
      <c r="BG1545" s="357"/>
      <c r="BH1545" s="357"/>
      <c r="BI1545" s="357"/>
      <c r="BJ1545" s="357"/>
      <c r="BK1545" s="357"/>
      <c r="BL1545" s="357"/>
      <c r="BM1545" s="357"/>
      <c r="BN1545" s="357"/>
      <c r="BO1545" s="357"/>
      <c r="BP1545" s="357"/>
      <c r="BQ1545" s="357"/>
      <c r="BR1545" s="357"/>
      <c r="BS1545" s="357"/>
      <c r="BT1545" s="357"/>
      <c r="BU1545" s="357"/>
      <c r="BV1545" s="357"/>
      <c r="BW1545" s="357"/>
      <c r="BX1545" s="357"/>
      <c r="BY1545" s="357"/>
      <c r="BZ1545" s="357"/>
      <c r="CA1545" s="357"/>
      <c r="CB1545" s="357"/>
      <c r="CC1545" s="357"/>
    </row>
    <row r="1546" spans="1:81" ht="24.6" customHeight="1" outlineLevel="2">
      <c r="A1546" s="67"/>
      <c r="B1546" s="253" t="s">
        <v>363</v>
      </c>
      <c r="C1546" s="118">
        <v>1120</v>
      </c>
      <c r="D1546" s="74" t="s">
        <v>14</v>
      </c>
      <c r="E1546" s="60"/>
      <c r="F1546" s="89"/>
      <c r="G1546" s="60"/>
      <c r="H1546" s="89"/>
      <c r="I1546" s="89"/>
      <c r="J1546" s="356"/>
      <c r="K1546" s="376"/>
      <c r="L1546" s="118" t="e">
        <f>VLOOKUP($O1546,#REF!,6,FALSE)</f>
        <v>#REF!</v>
      </c>
      <c r="M1546" s="118" t="e">
        <f>VLOOKUP($O1546,#REF!,7,FALSE)</f>
        <v>#REF!</v>
      </c>
      <c r="O1546" s="204" t="s">
        <v>2638</v>
      </c>
      <c r="Q1546" s="893"/>
      <c r="R1546" s="891"/>
    </row>
    <row r="1547" spans="1:81" ht="24.6" customHeight="1" outlineLevel="2">
      <c r="A1547" s="67"/>
      <c r="B1547" s="253" t="s">
        <v>44</v>
      </c>
      <c r="C1547" s="118">
        <v>52</v>
      </c>
      <c r="D1547" s="74" t="s">
        <v>14</v>
      </c>
      <c r="E1547" s="60"/>
      <c r="F1547" s="89"/>
      <c r="G1547" s="60"/>
      <c r="H1547" s="89"/>
      <c r="I1547" s="89"/>
      <c r="J1547" s="356"/>
      <c r="K1547" s="376"/>
      <c r="L1547" s="118" t="e">
        <f>VLOOKUP($O1547,#REF!,6,FALSE)</f>
        <v>#REF!</v>
      </c>
      <c r="M1547" s="118" t="e">
        <f>VLOOKUP($O1547,#REF!,7,FALSE)</f>
        <v>#REF!</v>
      </c>
      <c r="O1547" s="204" t="s">
        <v>2639</v>
      </c>
      <c r="Q1547" s="893"/>
      <c r="R1547" s="891"/>
    </row>
    <row r="1548" spans="1:81" ht="24.6" customHeight="1" outlineLevel="2">
      <c r="A1548" s="67"/>
      <c r="B1548" s="253" t="s">
        <v>45</v>
      </c>
      <c r="C1548" s="89">
        <v>20</v>
      </c>
      <c r="D1548" s="74" t="s">
        <v>14</v>
      </c>
      <c r="E1548" s="60"/>
      <c r="F1548" s="89"/>
      <c r="G1548" s="60"/>
      <c r="H1548" s="89"/>
      <c r="I1548" s="89"/>
      <c r="J1548" s="356"/>
      <c r="K1548" s="376"/>
      <c r="L1548" s="118" t="e">
        <f>VLOOKUP($O1548,#REF!,6,FALSE)</f>
        <v>#REF!</v>
      </c>
      <c r="M1548" s="118" t="e">
        <f>VLOOKUP($O1548,#REF!,7,FALSE)</f>
        <v>#REF!</v>
      </c>
      <c r="O1548" s="204" t="s">
        <v>2640</v>
      </c>
      <c r="Q1548" s="893"/>
      <c r="R1548" s="891"/>
    </row>
    <row r="1549" spans="1:81" ht="24.6" customHeight="1" outlineLevel="2">
      <c r="A1549" s="67"/>
      <c r="B1549" s="253" t="s">
        <v>47</v>
      </c>
      <c r="C1549" s="89">
        <v>42</v>
      </c>
      <c r="D1549" s="74" t="s">
        <v>14</v>
      </c>
      <c r="E1549" s="60"/>
      <c r="F1549" s="89"/>
      <c r="G1549" s="60"/>
      <c r="H1549" s="89"/>
      <c r="I1549" s="89"/>
      <c r="J1549" s="356"/>
      <c r="K1549" s="376"/>
      <c r="L1549" s="118" t="e">
        <f>VLOOKUP($O1549,#REF!,6,FALSE)</f>
        <v>#REF!</v>
      </c>
      <c r="M1549" s="118" t="e">
        <f>VLOOKUP($O1549,#REF!,7,FALSE)</f>
        <v>#REF!</v>
      </c>
      <c r="O1549" s="205" t="s">
        <v>2642</v>
      </c>
      <c r="Q1549" s="893"/>
      <c r="R1549" s="891"/>
    </row>
    <row r="1550" spans="1:81" ht="24.6" customHeight="1" outlineLevel="2">
      <c r="A1550" s="243"/>
      <c r="B1550" s="239" t="s">
        <v>461</v>
      </c>
      <c r="C1550" s="118">
        <v>60</v>
      </c>
      <c r="D1550" s="74" t="s">
        <v>14</v>
      </c>
      <c r="E1550" s="60"/>
      <c r="F1550" s="89"/>
      <c r="G1550" s="60"/>
      <c r="H1550" s="89"/>
      <c r="I1550" s="89"/>
      <c r="J1550" s="356"/>
      <c r="K1550" s="376"/>
      <c r="L1550" s="118" t="s">
        <v>3126</v>
      </c>
      <c r="M1550" s="118" t="s">
        <v>3126</v>
      </c>
      <c r="O1550" s="204" t="s">
        <v>2769</v>
      </c>
      <c r="Q1550" s="893"/>
      <c r="R1550" s="891"/>
    </row>
    <row r="1551" spans="1:81" ht="24.6" customHeight="1" outlineLevel="2">
      <c r="A1551" s="67"/>
      <c r="B1551" s="239" t="s">
        <v>83</v>
      </c>
      <c r="C1551" s="118">
        <v>24</v>
      </c>
      <c r="D1551" s="72" t="s">
        <v>14</v>
      </c>
      <c r="E1551" s="60"/>
      <c r="F1551" s="89"/>
      <c r="G1551" s="60"/>
      <c r="H1551" s="89"/>
      <c r="I1551" s="89"/>
      <c r="J1551" s="356"/>
      <c r="K1551" s="376"/>
      <c r="L1551" s="118" t="s">
        <v>3126</v>
      </c>
      <c r="M1551" s="118" t="s">
        <v>3126</v>
      </c>
      <c r="O1551" s="204" t="s">
        <v>2745</v>
      </c>
      <c r="Q1551" s="893"/>
      <c r="R1551" s="891"/>
    </row>
    <row r="1552" spans="1:81" ht="24.6" customHeight="1" outlineLevel="2">
      <c r="A1552" s="67"/>
      <c r="B1552" s="239" t="s">
        <v>1710</v>
      </c>
      <c r="C1552" s="118">
        <v>1</v>
      </c>
      <c r="D1552" s="72" t="s">
        <v>1627</v>
      </c>
      <c r="E1552" s="324"/>
      <c r="F1552" s="89"/>
      <c r="G1552" s="324"/>
      <c r="H1552" s="89"/>
      <c r="I1552" s="66"/>
      <c r="J1552" s="222"/>
      <c r="K1552" s="357"/>
      <c r="L1552" s="90" t="s">
        <v>3081</v>
      </c>
      <c r="M1552" s="90" t="s">
        <v>3082</v>
      </c>
      <c r="N1552" s="357"/>
      <c r="O1552" s="205"/>
      <c r="P1552" s="357"/>
      <c r="Q1552" s="893"/>
      <c r="R1552" s="891"/>
      <c r="S1552" s="357"/>
      <c r="T1552" s="357"/>
      <c r="U1552" s="357"/>
      <c r="V1552" s="357"/>
      <c r="W1552" s="357"/>
      <c r="X1552" s="357"/>
      <c r="Y1552" s="357"/>
      <c r="Z1552" s="357"/>
      <c r="AA1552" s="357"/>
      <c r="AB1552" s="357"/>
      <c r="AC1552" s="357"/>
      <c r="AD1552" s="357"/>
      <c r="AE1552" s="357"/>
      <c r="AF1552" s="357"/>
      <c r="AG1552" s="357"/>
      <c r="AH1552" s="357"/>
      <c r="AI1552" s="357"/>
      <c r="AJ1552" s="357"/>
      <c r="AK1552" s="357"/>
      <c r="AL1552" s="357"/>
      <c r="AM1552" s="357"/>
      <c r="AN1552" s="357"/>
      <c r="AO1552" s="357"/>
      <c r="AP1552" s="357"/>
      <c r="AQ1552" s="357"/>
      <c r="AR1552" s="357"/>
      <c r="AS1552" s="357"/>
      <c r="AT1552" s="357"/>
      <c r="AU1552" s="357"/>
      <c r="AV1552" s="357"/>
      <c r="AW1552" s="357"/>
      <c r="AX1552" s="357"/>
      <c r="AY1552" s="357"/>
      <c r="AZ1552" s="357"/>
      <c r="BA1552" s="357"/>
      <c r="BB1552" s="357"/>
      <c r="BC1552" s="357"/>
      <c r="BD1552" s="357"/>
      <c r="BE1552" s="357"/>
      <c r="BF1552" s="357"/>
      <c r="BG1552" s="357"/>
      <c r="BH1552" s="357"/>
      <c r="BI1552" s="357"/>
      <c r="BJ1552" s="357"/>
      <c r="BK1552" s="357"/>
      <c r="BL1552" s="357"/>
      <c r="BM1552" s="357"/>
      <c r="BN1552" s="357"/>
      <c r="BO1552" s="357"/>
      <c r="BP1552" s="357"/>
      <c r="BQ1552" s="357"/>
      <c r="BR1552" s="357"/>
      <c r="BS1552" s="357"/>
      <c r="BT1552" s="357"/>
      <c r="BU1552" s="357"/>
      <c r="BV1552" s="357"/>
      <c r="BW1552" s="357"/>
      <c r="BX1552" s="357"/>
      <c r="BY1552" s="357"/>
      <c r="BZ1552" s="357"/>
      <c r="CA1552" s="357"/>
      <c r="CB1552" s="357"/>
      <c r="CC1552" s="357"/>
    </row>
    <row r="1553" spans="1:81" ht="24.6" customHeight="1" outlineLevel="2">
      <c r="A1553" s="67"/>
      <c r="B1553" s="239" t="s">
        <v>79</v>
      </c>
      <c r="C1553" s="309"/>
      <c r="D1553" s="72"/>
      <c r="E1553" s="324"/>
      <c r="F1553" s="58"/>
      <c r="G1553" s="324"/>
      <c r="H1553" s="58"/>
      <c r="I1553" s="66"/>
      <c r="J1553" s="222"/>
      <c r="K1553" s="357"/>
      <c r="L1553" s="90"/>
      <c r="M1553" s="213"/>
      <c r="N1553" s="357"/>
      <c r="O1553" s="205"/>
      <c r="P1553" s="357"/>
      <c r="Q1553" s="893"/>
      <c r="R1553" s="891"/>
      <c r="S1553" s="357"/>
      <c r="T1553" s="357"/>
      <c r="U1553" s="357"/>
      <c r="V1553" s="357"/>
      <c r="W1553" s="357"/>
      <c r="X1553" s="357"/>
      <c r="Y1553" s="357"/>
      <c r="Z1553" s="357"/>
      <c r="AA1553" s="357"/>
      <c r="AB1553" s="357"/>
      <c r="AC1553" s="357"/>
      <c r="AD1553" s="357"/>
      <c r="AE1553" s="357"/>
      <c r="AF1553" s="357"/>
      <c r="AG1553" s="357"/>
      <c r="AH1553" s="357"/>
      <c r="AI1553" s="357"/>
      <c r="AJ1553" s="357"/>
      <c r="AK1553" s="357"/>
      <c r="AL1553" s="357"/>
      <c r="AM1553" s="357"/>
      <c r="AN1553" s="357"/>
      <c r="AO1553" s="357"/>
      <c r="AP1553" s="357"/>
      <c r="AQ1553" s="357"/>
      <c r="AR1553" s="357"/>
      <c r="AS1553" s="357"/>
      <c r="AT1553" s="357"/>
      <c r="AU1553" s="357"/>
      <c r="AV1553" s="357"/>
      <c r="AW1553" s="357"/>
      <c r="AX1553" s="357"/>
      <c r="AY1553" s="357"/>
      <c r="AZ1553" s="357"/>
      <c r="BA1553" s="357"/>
      <c r="BB1553" s="357"/>
      <c r="BC1553" s="357"/>
      <c r="BD1553" s="357"/>
      <c r="BE1553" s="357"/>
      <c r="BF1553" s="357"/>
      <c r="BG1553" s="357"/>
      <c r="BH1553" s="357"/>
      <c r="BI1553" s="357"/>
      <c r="BJ1553" s="357"/>
      <c r="BK1553" s="357"/>
      <c r="BL1553" s="357"/>
      <c r="BM1553" s="357"/>
      <c r="BN1553" s="357"/>
      <c r="BO1553" s="357"/>
      <c r="BP1553" s="357"/>
      <c r="BQ1553" s="357"/>
      <c r="BR1553" s="357"/>
      <c r="BS1553" s="357"/>
      <c r="BT1553" s="357"/>
      <c r="BU1553" s="357"/>
      <c r="BV1553" s="357"/>
      <c r="BW1553" s="357"/>
      <c r="BX1553" s="357"/>
      <c r="BY1553" s="357"/>
      <c r="BZ1553" s="357"/>
      <c r="CA1553" s="357"/>
      <c r="CB1553" s="357"/>
      <c r="CC1553" s="357"/>
    </row>
    <row r="1554" spans="1:81" ht="24.6" customHeight="1" outlineLevel="2">
      <c r="A1554" s="243"/>
      <c r="B1554" s="258" t="s">
        <v>366</v>
      </c>
      <c r="C1554" s="118">
        <v>474</v>
      </c>
      <c r="D1554" s="74" t="s">
        <v>14</v>
      </c>
      <c r="E1554" s="60"/>
      <c r="F1554" s="89"/>
      <c r="G1554" s="60"/>
      <c r="H1554" s="89"/>
      <c r="I1554" s="89"/>
      <c r="J1554" s="356"/>
      <c r="K1554" s="376"/>
      <c r="L1554" s="118" t="s">
        <v>3126</v>
      </c>
      <c r="M1554" s="118" t="e">
        <f>VLOOKUP($O1554,#REF!,7,FALSE)</f>
        <v>#REF!</v>
      </c>
      <c r="N1554" s="357"/>
      <c r="O1554" s="205" t="s">
        <v>2649</v>
      </c>
      <c r="P1554" s="357"/>
      <c r="Q1554" s="893"/>
      <c r="R1554" s="891"/>
      <c r="S1554" s="357"/>
      <c r="T1554" s="357"/>
      <c r="U1554" s="357"/>
      <c r="V1554" s="357"/>
      <c r="W1554" s="357"/>
      <c r="X1554" s="357"/>
      <c r="Y1554" s="357"/>
      <c r="Z1554" s="357"/>
      <c r="AA1554" s="357"/>
      <c r="AB1554" s="357"/>
      <c r="AC1554" s="357"/>
      <c r="AD1554" s="357"/>
      <c r="AE1554" s="357"/>
      <c r="AF1554" s="357"/>
      <c r="AG1554" s="357"/>
      <c r="AH1554" s="357"/>
      <c r="AI1554" s="357"/>
      <c r="AJ1554" s="357"/>
      <c r="AK1554" s="357"/>
      <c r="AL1554" s="357"/>
      <c r="AM1554" s="357"/>
      <c r="AN1554" s="357"/>
      <c r="AO1554" s="357"/>
      <c r="AP1554" s="357"/>
      <c r="AQ1554" s="357"/>
      <c r="AR1554" s="357"/>
      <c r="AS1554" s="357"/>
      <c r="AT1554" s="357"/>
      <c r="AU1554" s="357"/>
      <c r="AV1554" s="357"/>
      <c r="AW1554" s="357"/>
      <c r="AX1554" s="357"/>
      <c r="AY1554" s="357"/>
      <c r="AZ1554" s="357"/>
      <c r="BA1554" s="357"/>
      <c r="BB1554" s="357"/>
      <c r="BC1554" s="357"/>
      <c r="BD1554" s="357"/>
      <c r="BE1554" s="357"/>
      <c r="BF1554" s="357"/>
      <c r="BG1554" s="357"/>
      <c r="BH1554" s="357"/>
      <c r="BI1554" s="357"/>
      <c r="BJ1554" s="357"/>
      <c r="BK1554" s="357"/>
      <c r="BL1554" s="357"/>
      <c r="BM1554" s="357"/>
      <c r="BN1554" s="357"/>
      <c r="BO1554" s="357"/>
      <c r="BP1554" s="357"/>
      <c r="BQ1554" s="357"/>
      <c r="BR1554" s="357"/>
      <c r="BS1554" s="357"/>
      <c r="BT1554" s="357"/>
      <c r="BU1554" s="357"/>
      <c r="BV1554" s="357"/>
      <c r="BW1554" s="357"/>
      <c r="BX1554" s="357"/>
      <c r="BY1554" s="357"/>
      <c r="BZ1554" s="357"/>
      <c r="CA1554" s="357"/>
      <c r="CB1554" s="357"/>
      <c r="CC1554" s="357"/>
    </row>
    <row r="1555" spans="1:81" ht="24.6" customHeight="1" outlineLevel="2">
      <c r="A1555" s="67"/>
      <c r="B1555" s="258" t="s">
        <v>368</v>
      </c>
      <c r="C1555" s="89">
        <v>20</v>
      </c>
      <c r="D1555" s="74" t="s">
        <v>14</v>
      </c>
      <c r="E1555" s="60"/>
      <c r="F1555" s="89"/>
      <c r="G1555" s="60"/>
      <c r="H1555" s="89"/>
      <c r="I1555" s="89"/>
      <c r="J1555" s="356"/>
      <c r="K1555" s="376"/>
      <c r="L1555" s="118" t="s">
        <v>3126</v>
      </c>
      <c r="M1555" s="118" t="e">
        <f>VLOOKUP($O1555,#REF!,7,FALSE)</f>
        <v>#REF!</v>
      </c>
      <c r="O1555" s="205" t="s">
        <v>2651</v>
      </c>
      <c r="Q1555" s="893"/>
      <c r="R1555" s="891"/>
    </row>
    <row r="1556" spans="1:81" ht="24.6" customHeight="1" outlineLevel="2">
      <c r="A1556" s="67"/>
      <c r="B1556" s="239" t="s">
        <v>1816</v>
      </c>
      <c r="C1556" s="309"/>
      <c r="D1556" s="74"/>
      <c r="E1556" s="324"/>
      <c r="F1556" s="70"/>
      <c r="G1556" s="324"/>
      <c r="H1556" s="70"/>
      <c r="I1556" s="71"/>
      <c r="J1556" s="244"/>
      <c r="L1556" s="148"/>
      <c r="M1556" s="149"/>
      <c r="O1556" s="204"/>
      <c r="Q1556" s="893"/>
      <c r="R1556" s="891"/>
    </row>
    <row r="1557" spans="1:81" ht="24.6" customHeight="1" outlineLevel="2">
      <c r="A1557" s="67"/>
      <c r="B1557" s="239" t="s">
        <v>1711</v>
      </c>
      <c r="C1557" s="118">
        <v>1</v>
      </c>
      <c r="D1557" s="72" t="s">
        <v>1627</v>
      </c>
      <c r="E1557" s="324"/>
      <c r="F1557" s="89"/>
      <c r="G1557" s="324"/>
      <c r="H1557" s="89"/>
      <c r="I1557" s="71"/>
      <c r="J1557" s="222"/>
      <c r="K1557" s="357"/>
      <c r="L1557" s="90" t="s">
        <v>3081</v>
      </c>
      <c r="M1557" s="90" t="s">
        <v>3082</v>
      </c>
      <c r="N1557" s="357"/>
      <c r="O1557" s="205"/>
      <c r="P1557" s="357"/>
      <c r="Q1557" s="893"/>
      <c r="R1557" s="891"/>
      <c r="S1557" s="357"/>
      <c r="T1557" s="357"/>
      <c r="U1557" s="357"/>
      <c r="V1557" s="357"/>
      <c r="W1557" s="357"/>
      <c r="X1557" s="357"/>
      <c r="Y1557" s="357"/>
      <c r="Z1557" s="357"/>
      <c r="AA1557" s="357"/>
      <c r="AB1557" s="357"/>
      <c r="AC1557" s="357"/>
      <c r="AD1557" s="357"/>
      <c r="AE1557" s="357"/>
      <c r="AF1557" s="357"/>
      <c r="AG1557" s="357"/>
      <c r="AH1557" s="357"/>
      <c r="AI1557" s="357"/>
      <c r="AJ1557" s="357"/>
      <c r="AK1557" s="357"/>
      <c r="AL1557" s="357"/>
      <c r="AM1557" s="357"/>
      <c r="AN1557" s="357"/>
      <c r="AO1557" s="357"/>
      <c r="AP1557" s="357"/>
      <c r="AQ1557" s="357"/>
      <c r="AR1557" s="357"/>
      <c r="AS1557" s="357"/>
      <c r="AT1557" s="357"/>
      <c r="AU1557" s="357"/>
      <c r="AV1557" s="357"/>
      <c r="AW1557" s="357"/>
      <c r="AX1557" s="357"/>
      <c r="AY1557" s="357"/>
      <c r="AZ1557" s="357"/>
      <c r="BA1557" s="357"/>
      <c r="BB1557" s="357"/>
      <c r="BC1557" s="357"/>
      <c r="BD1557" s="357"/>
      <c r="BE1557" s="357"/>
      <c r="BF1557" s="357"/>
      <c r="BG1557" s="357"/>
      <c r="BH1557" s="357"/>
      <c r="BI1557" s="357"/>
      <c r="BJ1557" s="357"/>
      <c r="BK1557" s="357"/>
      <c r="BL1557" s="357"/>
      <c r="BM1557" s="357"/>
      <c r="BN1557" s="357"/>
      <c r="BO1557" s="357"/>
      <c r="BP1557" s="357"/>
      <c r="BQ1557" s="357"/>
      <c r="BR1557" s="357"/>
      <c r="BS1557" s="357"/>
      <c r="BT1557" s="357"/>
      <c r="BU1557" s="357"/>
      <c r="BV1557" s="357"/>
      <c r="BW1557" s="357"/>
      <c r="BX1557" s="357"/>
      <c r="BY1557" s="357"/>
      <c r="BZ1557" s="357"/>
      <c r="CA1557" s="357"/>
      <c r="CB1557" s="357"/>
      <c r="CC1557" s="357"/>
    </row>
    <row r="1558" spans="1:81" ht="24.6" customHeight="1" outlineLevel="1">
      <c r="A1558" s="608"/>
      <c r="B1558" s="619" t="s">
        <v>472</v>
      </c>
      <c r="C1558" s="1193"/>
      <c r="D1558" s="610"/>
      <c r="E1558" s="618"/>
      <c r="F1558" s="544"/>
      <c r="G1558" s="618"/>
      <c r="H1558" s="544"/>
      <c r="I1558" s="612"/>
      <c r="J1558" s="613"/>
      <c r="K1558" s="357"/>
      <c r="L1558" s="614"/>
      <c r="M1558" s="615"/>
      <c r="N1558" s="357"/>
      <c r="O1558" s="616"/>
      <c r="P1558" s="357"/>
      <c r="Q1558" s="893"/>
      <c r="R1558" s="891"/>
      <c r="S1558" s="357"/>
      <c r="T1558" s="357"/>
      <c r="U1558" s="357"/>
      <c r="V1558" s="357"/>
      <c r="W1558" s="357"/>
      <c r="X1558" s="357"/>
      <c r="Y1558" s="357"/>
      <c r="Z1558" s="357"/>
      <c r="AA1558" s="357"/>
      <c r="AB1558" s="357"/>
      <c r="AC1558" s="357"/>
      <c r="AD1558" s="357"/>
      <c r="AE1558" s="357"/>
      <c r="AF1558" s="357"/>
      <c r="AG1558" s="357"/>
      <c r="AH1558" s="357"/>
      <c r="AI1558" s="357"/>
      <c r="AJ1558" s="357"/>
      <c r="AK1558" s="357"/>
      <c r="AL1558" s="357"/>
      <c r="AM1558" s="357"/>
      <c r="AN1558" s="357"/>
      <c r="AO1558" s="357"/>
      <c r="AP1558" s="357"/>
      <c r="AQ1558" s="357"/>
      <c r="AR1558" s="357"/>
      <c r="AS1558" s="357"/>
      <c r="AT1558" s="357"/>
      <c r="AU1558" s="357"/>
      <c r="AV1558" s="357"/>
      <c r="AW1558" s="357"/>
      <c r="AX1558" s="357"/>
      <c r="AY1558" s="357"/>
      <c r="AZ1558" s="357"/>
      <c r="BA1558" s="357"/>
      <c r="BB1558" s="357"/>
      <c r="BC1558" s="357"/>
      <c r="BD1558" s="357"/>
      <c r="BE1558" s="357"/>
      <c r="BF1558" s="357"/>
      <c r="BG1558" s="357"/>
      <c r="BH1558" s="357"/>
      <c r="BI1558" s="357"/>
      <c r="BJ1558" s="357"/>
      <c r="BK1558" s="357"/>
      <c r="BL1558" s="357"/>
      <c r="BM1558" s="357"/>
      <c r="BN1558" s="357"/>
      <c r="BO1558" s="357"/>
      <c r="BP1558" s="357"/>
      <c r="BQ1558" s="357"/>
      <c r="BR1558" s="357"/>
      <c r="BS1558" s="357"/>
      <c r="BT1558" s="357"/>
      <c r="BU1558" s="357"/>
      <c r="BV1558" s="357"/>
      <c r="BW1558" s="357"/>
      <c r="BX1558" s="357"/>
      <c r="BY1558" s="357"/>
      <c r="BZ1558" s="357"/>
      <c r="CA1558" s="357"/>
      <c r="CB1558" s="357"/>
      <c r="CC1558" s="357"/>
    </row>
    <row r="1559" spans="1:81" ht="24.6" customHeight="1" outlineLevel="1">
      <c r="A1559" s="227">
        <v>18.2</v>
      </c>
      <c r="B1559" s="254" t="s">
        <v>465</v>
      </c>
      <c r="C1559" s="1194"/>
      <c r="D1559" s="236"/>
      <c r="E1559" s="325"/>
      <c r="F1559" s="126"/>
      <c r="G1559" s="325"/>
      <c r="H1559" s="126"/>
      <c r="I1559" s="126"/>
      <c r="J1559" s="218"/>
      <c r="K1559" s="357"/>
      <c r="L1559" s="124"/>
      <c r="M1559" s="124"/>
      <c r="N1559" s="357"/>
      <c r="O1559" s="206"/>
      <c r="P1559" s="357"/>
      <c r="Q1559" s="893"/>
      <c r="R1559" s="891"/>
      <c r="S1559" s="357"/>
      <c r="T1559" s="357"/>
      <c r="U1559" s="357"/>
      <c r="V1559" s="357"/>
      <c r="W1559" s="357"/>
      <c r="X1559" s="357"/>
      <c r="Y1559" s="357"/>
      <c r="Z1559" s="357"/>
      <c r="AA1559" s="357"/>
      <c r="AB1559" s="357"/>
      <c r="AC1559" s="357"/>
      <c r="AD1559" s="357"/>
      <c r="AE1559" s="357"/>
      <c r="AF1559" s="357"/>
      <c r="AG1559" s="357"/>
      <c r="AH1559" s="357"/>
      <c r="AI1559" s="357"/>
      <c r="AJ1559" s="357"/>
      <c r="AK1559" s="357"/>
      <c r="AL1559" s="357"/>
      <c r="AM1559" s="357"/>
      <c r="AN1559" s="357"/>
      <c r="AO1559" s="357"/>
      <c r="AP1559" s="357"/>
      <c r="AQ1559" s="357"/>
      <c r="AR1559" s="357"/>
      <c r="AS1559" s="357"/>
      <c r="AT1559" s="357"/>
      <c r="AU1559" s="357"/>
      <c r="AV1559" s="357"/>
      <c r="AW1559" s="357"/>
      <c r="AX1559" s="357"/>
      <c r="AY1559" s="357"/>
      <c r="AZ1559" s="357"/>
      <c r="BA1559" s="357"/>
      <c r="BB1559" s="357"/>
      <c r="BC1559" s="357"/>
      <c r="BD1559" s="357"/>
      <c r="BE1559" s="357"/>
      <c r="BF1559" s="357"/>
      <c r="BG1559" s="357"/>
      <c r="BH1559" s="357"/>
      <c r="BI1559" s="357"/>
      <c r="BJ1559" s="357"/>
      <c r="BK1559" s="357"/>
      <c r="BL1559" s="357"/>
      <c r="BM1559" s="357"/>
      <c r="BN1559" s="357"/>
      <c r="BO1559" s="357"/>
      <c r="BP1559" s="357"/>
      <c r="BQ1559" s="357"/>
      <c r="BR1559" s="357"/>
      <c r="BS1559" s="357"/>
      <c r="BT1559" s="357"/>
      <c r="BU1559" s="357"/>
      <c r="BV1559" s="357"/>
      <c r="BW1559" s="357"/>
      <c r="BX1559" s="357"/>
      <c r="BY1559" s="357"/>
      <c r="BZ1559" s="357"/>
      <c r="CA1559" s="357"/>
      <c r="CB1559" s="357"/>
      <c r="CC1559" s="357"/>
    </row>
    <row r="1560" spans="1:81" ht="24.6" customHeight="1" outlineLevel="2">
      <c r="A1560" s="230"/>
      <c r="B1560" s="68" t="s">
        <v>96</v>
      </c>
      <c r="C1560" s="308"/>
      <c r="D1560" s="72"/>
      <c r="E1560" s="322"/>
      <c r="F1560" s="70"/>
      <c r="G1560" s="322"/>
      <c r="H1560" s="70"/>
      <c r="I1560" s="58"/>
      <c r="J1560" s="222"/>
      <c r="K1560" s="357"/>
      <c r="L1560" s="90"/>
      <c r="M1560" s="90"/>
      <c r="N1560" s="357"/>
      <c r="O1560" s="205"/>
      <c r="P1560" s="357"/>
      <c r="Q1560" s="893"/>
      <c r="R1560" s="891"/>
      <c r="S1560" s="357"/>
      <c r="T1560" s="357"/>
      <c r="U1560" s="357"/>
      <c r="V1560" s="357"/>
      <c r="W1560" s="357"/>
      <c r="X1560" s="357"/>
      <c r="Y1560" s="357"/>
      <c r="Z1560" s="357"/>
      <c r="AA1560" s="357"/>
      <c r="AB1560" s="357"/>
      <c r="AC1560" s="357"/>
      <c r="AD1560" s="357"/>
      <c r="AE1560" s="357"/>
      <c r="AF1560" s="357"/>
      <c r="AG1560" s="357"/>
      <c r="AH1560" s="357"/>
      <c r="AI1560" s="357"/>
      <c r="AJ1560" s="357"/>
      <c r="AK1560" s="357"/>
      <c r="AL1560" s="357"/>
      <c r="AM1560" s="357"/>
      <c r="AN1560" s="357"/>
      <c r="AO1560" s="357"/>
      <c r="AP1560" s="357"/>
      <c r="AQ1560" s="357"/>
      <c r="AR1560" s="357"/>
      <c r="AS1560" s="357"/>
      <c r="AT1560" s="357"/>
      <c r="AU1560" s="357"/>
      <c r="AV1560" s="357"/>
      <c r="AW1560" s="357"/>
      <c r="AX1560" s="357"/>
      <c r="AY1560" s="357"/>
      <c r="AZ1560" s="357"/>
      <c r="BA1560" s="357"/>
      <c r="BB1560" s="357"/>
      <c r="BC1560" s="357"/>
      <c r="BD1560" s="357"/>
      <c r="BE1560" s="357"/>
      <c r="BF1560" s="357"/>
      <c r="BG1560" s="357"/>
      <c r="BH1560" s="357"/>
      <c r="BI1560" s="357"/>
      <c r="BJ1560" s="357"/>
      <c r="BK1560" s="357"/>
      <c r="BL1560" s="357"/>
      <c r="BM1560" s="357"/>
      <c r="BN1560" s="357"/>
      <c r="BO1560" s="357"/>
      <c r="BP1560" s="357"/>
      <c r="BQ1560" s="357"/>
      <c r="BR1560" s="357"/>
      <c r="BS1560" s="357"/>
      <c r="BT1560" s="357"/>
      <c r="BU1560" s="357"/>
      <c r="BV1560" s="357"/>
      <c r="BW1560" s="357"/>
      <c r="BX1560" s="357"/>
      <c r="BY1560" s="357"/>
      <c r="BZ1560" s="357"/>
      <c r="CA1560" s="357"/>
      <c r="CB1560" s="357"/>
      <c r="CC1560" s="357"/>
    </row>
    <row r="1561" spans="1:81" ht="24.6" customHeight="1" outlineLevel="2">
      <c r="A1561" s="67"/>
      <c r="B1561" s="68" t="s">
        <v>458</v>
      </c>
      <c r="C1561" s="118">
        <v>17</v>
      </c>
      <c r="D1561" s="72" t="s">
        <v>2</v>
      </c>
      <c r="E1561" s="60"/>
      <c r="F1561" s="89"/>
      <c r="G1561" s="60"/>
      <c r="H1561" s="89"/>
      <c r="I1561" s="89"/>
      <c r="J1561" s="356"/>
      <c r="K1561" s="376"/>
      <c r="L1561" s="118" t="s">
        <v>3022</v>
      </c>
      <c r="M1561" s="118" t="s">
        <v>3022</v>
      </c>
      <c r="N1561" s="357"/>
      <c r="O1561" s="205" t="s">
        <v>2826</v>
      </c>
      <c r="P1561" s="357"/>
      <c r="Q1561" s="893"/>
      <c r="R1561" s="891"/>
      <c r="S1561" s="357"/>
      <c r="T1561" s="357"/>
      <c r="U1561" s="357"/>
      <c r="V1561" s="357"/>
      <c r="W1561" s="357"/>
      <c r="X1561" s="357"/>
      <c r="Y1561" s="357"/>
      <c r="Z1561" s="357"/>
      <c r="AA1561" s="357"/>
      <c r="AB1561" s="357"/>
      <c r="AC1561" s="357"/>
      <c r="AD1561" s="357"/>
      <c r="AE1561" s="357"/>
      <c r="AF1561" s="357"/>
      <c r="AG1561" s="357"/>
      <c r="AH1561" s="357"/>
      <c r="AI1561" s="357"/>
      <c r="AJ1561" s="357"/>
      <c r="AK1561" s="357"/>
      <c r="AL1561" s="357"/>
      <c r="AM1561" s="357"/>
      <c r="AN1561" s="357"/>
      <c r="AO1561" s="357"/>
      <c r="AP1561" s="357"/>
      <c r="AQ1561" s="357"/>
      <c r="AR1561" s="357"/>
      <c r="AS1561" s="357"/>
      <c r="AT1561" s="357"/>
      <c r="AU1561" s="357"/>
      <c r="AV1561" s="357"/>
      <c r="AW1561" s="357"/>
      <c r="AX1561" s="357"/>
      <c r="AY1561" s="357"/>
      <c r="AZ1561" s="357"/>
      <c r="BA1561" s="357"/>
      <c r="BB1561" s="357"/>
      <c r="BC1561" s="357"/>
      <c r="BD1561" s="357"/>
      <c r="BE1561" s="357"/>
      <c r="BF1561" s="357"/>
      <c r="BG1561" s="357"/>
      <c r="BH1561" s="357"/>
      <c r="BI1561" s="357"/>
      <c r="BJ1561" s="357"/>
      <c r="BK1561" s="357"/>
      <c r="BL1561" s="357"/>
      <c r="BM1561" s="357"/>
      <c r="BN1561" s="357"/>
      <c r="BO1561" s="357"/>
      <c r="BP1561" s="357"/>
      <c r="BQ1561" s="357"/>
      <c r="BR1561" s="357"/>
      <c r="BS1561" s="357"/>
      <c r="BT1561" s="357"/>
      <c r="BU1561" s="357"/>
      <c r="BV1561" s="357"/>
      <c r="BW1561" s="357"/>
      <c r="BX1561" s="357"/>
      <c r="BY1561" s="357"/>
      <c r="BZ1561" s="357"/>
      <c r="CA1561" s="357"/>
      <c r="CB1561" s="357"/>
      <c r="CC1561" s="357"/>
    </row>
    <row r="1562" spans="1:81" ht="24.6" customHeight="1" outlineLevel="2">
      <c r="A1562" s="67"/>
      <c r="B1562" s="68" t="s">
        <v>3256</v>
      </c>
      <c r="C1562" s="118"/>
      <c r="D1562" s="72"/>
      <c r="E1562" s="60"/>
      <c r="F1562" s="89"/>
      <c r="G1562" s="60"/>
      <c r="H1562" s="89"/>
      <c r="I1562" s="89"/>
      <c r="J1562" s="356"/>
      <c r="K1562" s="376"/>
      <c r="L1562" s="118" t="e">
        <f>VLOOKUP($O1562,#REF!,6,FALSE)</f>
        <v>#REF!</v>
      </c>
      <c r="M1562" s="118" t="e">
        <f>VLOOKUP($O1562,#REF!,7,FALSE)</f>
        <v>#REF!</v>
      </c>
      <c r="N1562" s="357"/>
      <c r="O1562" s="205" t="s">
        <v>2827</v>
      </c>
      <c r="P1562" s="357"/>
      <c r="Q1562" s="893"/>
      <c r="R1562" s="891"/>
      <c r="S1562" s="357"/>
      <c r="T1562" s="357"/>
      <c r="U1562" s="357"/>
      <c r="V1562" s="357"/>
      <c r="W1562" s="357"/>
      <c r="X1562" s="357"/>
      <c r="Y1562" s="357"/>
      <c r="Z1562" s="357"/>
      <c r="AA1562" s="357"/>
      <c r="AB1562" s="357"/>
      <c r="AC1562" s="357"/>
      <c r="AD1562" s="357"/>
      <c r="AE1562" s="357"/>
      <c r="AF1562" s="357"/>
      <c r="AG1562" s="357"/>
      <c r="AH1562" s="357"/>
      <c r="AI1562" s="357"/>
      <c r="AJ1562" s="357"/>
      <c r="AK1562" s="357"/>
      <c r="AL1562" s="357"/>
      <c r="AM1562" s="357"/>
      <c r="AN1562" s="357"/>
      <c r="AO1562" s="357"/>
      <c r="AP1562" s="357"/>
      <c r="AQ1562" s="357"/>
      <c r="AR1562" s="357"/>
      <c r="AS1562" s="357"/>
      <c r="AT1562" s="357"/>
      <c r="AU1562" s="357"/>
      <c r="AV1562" s="357"/>
      <c r="AW1562" s="357"/>
      <c r="AX1562" s="357"/>
      <c r="AY1562" s="357"/>
      <c r="AZ1562" s="357"/>
      <c r="BA1562" s="357"/>
      <c r="BB1562" s="357"/>
      <c r="BC1562" s="357"/>
      <c r="BD1562" s="357"/>
      <c r="BE1562" s="357"/>
      <c r="BF1562" s="357"/>
      <c r="BG1562" s="357"/>
      <c r="BH1562" s="357"/>
      <c r="BI1562" s="357"/>
      <c r="BJ1562" s="357"/>
      <c r="BK1562" s="357"/>
      <c r="BL1562" s="357"/>
      <c r="BM1562" s="357"/>
      <c r="BN1562" s="357"/>
      <c r="BO1562" s="357"/>
      <c r="BP1562" s="357"/>
      <c r="BQ1562" s="357"/>
      <c r="BR1562" s="357"/>
      <c r="BS1562" s="357"/>
      <c r="BT1562" s="357"/>
      <c r="BU1562" s="357"/>
      <c r="BV1562" s="357"/>
      <c r="BW1562" s="357"/>
      <c r="BX1562" s="357"/>
      <c r="BY1562" s="357"/>
      <c r="BZ1562" s="357"/>
      <c r="CA1562" s="357"/>
      <c r="CB1562" s="357"/>
      <c r="CC1562" s="357"/>
    </row>
    <row r="1563" spans="1:81" ht="24.6" customHeight="1" outlineLevel="2">
      <c r="A1563" s="67"/>
      <c r="B1563" s="68" t="s">
        <v>3257</v>
      </c>
      <c r="C1563" s="118"/>
      <c r="D1563" s="72"/>
      <c r="E1563" s="60"/>
      <c r="F1563" s="89"/>
      <c r="G1563" s="60"/>
      <c r="H1563" s="89"/>
      <c r="I1563" s="89"/>
      <c r="J1563" s="356"/>
      <c r="K1563" s="376"/>
      <c r="L1563" s="118" t="e">
        <f>VLOOKUP($O1563,#REF!,6,FALSE)</f>
        <v>#REF!</v>
      </c>
      <c r="M1563" s="118" t="e">
        <f>VLOOKUP($O1563,#REF!,7,FALSE)</f>
        <v>#REF!</v>
      </c>
      <c r="N1563" s="357"/>
      <c r="O1563" s="205" t="s">
        <v>2828</v>
      </c>
      <c r="P1563" s="357"/>
      <c r="Q1563" s="893"/>
      <c r="R1563" s="891"/>
      <c r="S1563" s="357"/>
      <c r="T1563" s="357"/>
      <c r="U1563" s="357"/>
      <c r="V1563" s="357"/>
      <c r="W1563" s="357"/>
      <c r="X1563" s="357"/>
      <c r="Y1563" s="357"/>
      <c r="Z1563" s="357"/>
      <c r="AA1563" s="357"/>
      <c r="AB1563" s="357"/>
      <c r="AC1563" s="357"/>
      <c r="AD1563" s="357"/>
      <c r="AE1563" s="357"/>
      <c r="AF1563" s="357"/>
      <c r="AG1563" s="357"/>
      <c r="AH1563" s="357"/>
      <c r="AI1563" s="357"/>
      <c r="AJ1563" s="357"/>
      <c r="AK1563" s="357"/>
      <c r="AL1563" s="357"/>
      <c r="AM1563" s="357"/>
      <c r="AN1563" s="357"/>
      <c r="AO1563" s="357"/>
      <c r="AP1563" s="357"/>
      <c r="AQ1563" s="357"/>
      <c r="AR1563" s="357"/>
      <c r="AS1563" s="357"/>
      <c r="AT1563" s="357"/>
      <c r="AU1563" s="357"/>
      <c r="AV1563" s="357"/>
      <c r="AW1563" s="357"/>
      <c r="AX1563" s="357"/>
      <c r="AY1563" s="357"/>
      <c r="AZ1563" s="357"/>
      <c r="BA1563" s="357"/>
      <c r="BB1563" s="357"/>
      <c r="BC1563" s="357"/>
      <c r="BD1563" s="357"/>
      <c r="BE1563" s="357"/>
      <c r="BF1563" s="357"/>
      <c r="BG1563" s="357"/>
      <c r="BH1563" s="357"/>
      <c r="BI1563" s="357"/>
      <c r="BJ1563" s="357"/>
      <c r="BK1563" s="357"/>
      <c r="BL1563" s="357"/>
      <c r="BM1563" s="357"/>
      <c r="BN1563" s="357"/>
      <c r="BO1563" s="357"/>
      <c r="BP1563" s="357"/>
      <c r="BQ1563" s="357"/>
      <c r="BR1563" s="357"/>
      <c r="BS1563" s="357"/>
      <c r="BT1563" s="357"/>
      <c r="BU1563" s="357"/>
      <c r="BV1563" s="357"/>
      <c r="BW1563" s="357"/>
      <c r="BX1563" s="357"/>
      <c r="BY1563" s="357"/>
      <c r="BZ1563" s="357"/>
      <c r="CA1563" s="357"/>
      <c r="CB1563" s="357"/>
      <c r="CC1563" s="357"/>
    </row>
    <row r="1564" spans="1:81" ht="24.6" customHeight="1" outlineLevel="2">
      <c r="A1564" s="67"/>
      <c r="B1564" s="68" t="s">
        <v>3258</v>
      </c>
      <c r="C1564" s="118"/>
      <c r="D1564" s="72"/>
      <c r="E1564" s="60"/>
      <c r="F1564" s="89"/>
      <c r="G1564" s="60"/>
      <c r="H1564" s="89"/>
      <c r="I1564" s="89"/>
      <c r="J1564" s="356"/>
      <c r="K1564" s="376"/>
      <c r="L1564" s="118" t="e">
        <f>VLOOKUP($O1564,#REF!,6,FALSE)</f>
        <v>#REF!</v>
      </c>
      <c r="M1564" s="118" t="e">
        <f>VLOOKUP($O1564,#REF!,7,FALSE)</f>
        <v>#REF!</v>
      </c>
      <c r="N1564" s="357"/>
      <c r="O1564" s="205" t="s">
        <v>2829</v>
      </c>
      <c r="P1564" s="357"/>
      <c r="Q1564" s="893"/>
      <c r="R1564" s="891"/>
      <c r="S1564" s="357"/>
      <c r="T1564" s="357"/>
      <c r="U1564" s="357"/>
      <c r="V1564" s="357"/>
      <c r="W1564" s="357"/>
      <c r="X1564" s="357"/>
      <c r="Y1564" s="357"/>
      <c r="Z1564" s="357"/>
      <c r="AA1564" s="357"/>
      <c r="AB1564" s="357"/>
      <c r="AC1564" s="357"/>
      <c r="AD1564" s="357"/>
      <c r="AE1564" s="357"/>
      <c r="AF1564" s="357"/>
      <c r="AG1564" s="357"/>
      <c r="AH1564" s="357"/>
      <c r="AI1564" s="357"/>
      <c r="AJ1564" s="357"/>
      <c r="AK1564" s="357"/>
      <c r="AL1564" s="357"/>
      <c r="AM1564" s="357"/>
      <c r="AN1564" s="357"/>
      <c r="AO1564" s="357"/>
      <c r="AP1564" s="357"/>
      <c r="AQ1564" s="357"/>
      <c r="AR1564" s="357"/>
      <c r="AS1564" s="357"/>
      <c r="AT1564" s="357"/>
      <c r="AU1564" s="357"/>
      <c r="AV1564" s="357"/>
      <c r="AW1564" s="357"/>
      <c r="AX1564" s="357"/>
      <c r="AY1564" s="357"/>
      <c r="AZ1564" s="357"/>
      <c r="BA1564" s="357"/>
      <c r="BB1564" s="357"/>
      <c r="BC1564" s="357"/>
      <c r="BD1564" s="357"/>
      <c r="BE1564" s="357"/>
      <c r="BF1564" s="357"/>
      <c r="BG1564" s="357"/>
      <c r="BH1564" s="357"/>
      <c r="BI1564" s="357"/>
      <c r="BJ1564" s="357"/>
      <c r="BK1564" s="357"/>
      <c r="BL1564" s="357"/>
      <c r="BM1564" s="357"/>
      <c r="BN1564" s="357"/>
      <c r="BO1564" s="357"/>
      <c r="BP1564" s="357"/>
      <c r="BQ1564" s="357"/>
      <c r="BR1564" s="357"/>
      <c r="BS1564" s="357"/>
      <c r="BT1564" s="357"/>
      <c r="BU1564" s="357"/>
      <c r="BV1564" s="357"/>
      <c r="BW1564" s="357"/>
      <c r="BX1564" s="357"/>
      <c r="BY1564" s="357"/>
      <c r="BZ1564" s="357"/>
      <c r="CA1564" s="357"/>
      <c r="CB1564" s="357"/>
      <c r="CC1564" s="357"/>
    </row>
    <row r="1565" spans="1:81" ht="24.6" customHeight="1" outlineLevel="2">
      <c r="A1565" s="67"/>
      <c r="B1565" s="68" t="s">
        <v>3259</v>
      </c>
      <c r="C1565" s="118"/>
      <c r="D1565" s="72"/>
      <c r="E1565" s="60"/>
      <c r="F1565" s="89"/>
      <c r="G1565" s="60"/>
      <c r="H1565" s="89"/>
      <c r="I1565" s="89"/>
      <c r="J1565" s="356"/>
      <c r="K1565" s="376"/>
      <c r="L1565" s="118" t="e">
        <f>VLOOKUP($O1565,#REF!,6,FALSE)</f>
        <v>#REF!</v>
      </c>
      <c r="M1565" s="118" t="e">
        <f>VLOOKUP($O1565,#REF!,7,FALSE)</f>
        <v>#REF!</v>
      </c>
      <c r="N1565" s="357"/>
      <c r="O1565" s="205" t="s">
        <v>2595</v>
      </c>
      <c r="P1565" s="357"/>
      <c r="Q1565" s="893"/>
      <c r="R1565" s="891"/>
      <c r="S1565" s="357"/>
      <c r="T1565" s="357"/>
      <c r="U1565" s="357"/>
      <c r="V1565" s="357"/>
      <c r="W1565" s="357"/>
      <c r="X1565" s="357"/>
      <c r="Y1565" s="357"/>
      <c r="Z1565" s="357"/>
      <c r="AA1565" s="357"/>
      <c r="AB1565" s="357"/>
      <c r="AC1565" s="357"/>
      <c r="AD1565" s="357"/>
      <c r="AE1565" s="357"/>
      <c r="AF1565" s="357"/>
      <c r="AG1565" s="357"/>
      <c r="AH1565" s="357"/>
      <c r="AI1565" s="357"/>
      <c r="AJ1565" s="357"/>
      <c r="AK1565" s="357"/>
      <c r="AL1565" s="357"/>
      <c r="AM1565" s="357"/>
      <c r="AN1565" s="357"/>
      <c r="AO1565" s="357"/>
      <c r="AP1565" s="357"/>
      <c r="AQ1565" s="357"/>
      <c r="AR1565" s="357"/>
      <c r="AS1565" s="357"/>
      <c r="AT1565" s="357"/>
      <c r="AU1565" s="357"/>
      <c r="AV1565" s="357"/>
      <c r="AW1565" s="357"/>
      <c r="AX1565" s="357"/>
      <c r="AY1565" s="357"/>
      <c r="AZ1565" s="357"/>
      <c r="BA1565" s="357"/>
      <c r="BB1565" s="357"/>
      <c r="BC1565" s="357"/>
      <c r="BD1565" s="357"/>
      <c r="BE1565" s="357"/>
      <c r="BF1565" s="357"/>
      <c r="BG1565" s="357"/>
      <c r="BH1565" s="357"/>
      <c r="BI1565" s="357"/>
      <c r="BJ1565" s="357"/>
      <c r="BK1565" s="357"/>
      <c r="BL1565" s="357"/>
      <c r="BM1565" s="357"/>
      <c r="BN1565" s="357"/>
      <c r="BO1565" s="357"/>
      <c r="BP1565" s="357"/>
      <c r="BQ1565" s="357"/>
      <c r="BR1565" s="357"/>
      <c r="BS1565" s="357"/>
      <c r="BT1565" s="357"/>
      <c r="BU1565" s="357"/>
      <c r="BV1565" s="357"/>
      <c r="BW1565" s="357"/>
      <c r="BX1565" s="357"/>
      <c r="BY1565" s="357"/>
      <c r="BZ1565" s="357"/>
      <c r="CA1565" s="357"/>
      <c r="CB1565" s="357"/>
      <c r="CC1565" s="357"/>
    </row>
    <row r="1566" spans="1:81" ht="24.6" customHeight="1" outlineLevel="2">
      <c r="A1566" s="67"/>
      <c r="B1566" s="68" t="s">
        <v>3260</v>
      </c>
      <c r="C1566" s="118"/>
      <c r="D1566" s="72"/>
      <c r="E1566" s="60"/>
      <c r="F1566" s="89"/>
      <c r="G1566" s="60"/>
      <c r="H1566" s="89"/>
      <c r="I1566" s="89"/>
      <c r="J1566" s="356"/>
      <c r="K1566" s="376"/>
      <c r="L1566" s="118" t="e">
        <f>VLOOKUP($O1566,#REF!,6,FALSE)</f>
        <v>#REF!</v>
      </c>
      <c r="M1566" s="118" t="e">
        <f>VLOOKUP($O1566,#REF!,7,FALSE)</f>
        <v>#REF!</v>
      </c>
      <c r="N1566" s="357"/>
      <c r="O1566" s="205" t="s">
        <v>2590</v>
      </c>
      <c r="P1566" s="357"/>
      <c r="Q1566" s="893"/>
      <c r="R1566" s="891"/>
      <c r="S1566" s="357"/>
      <c r="T1566" s="357"/>
      <c r="U1566" s="357"/>
      <c r="V1566" s="357"/>
      <c r="W1566" s="357"/>
      <c r="X1566" s="357"/>
      <c r="Y1566" s="357"/>
      <c r="Z1566" s="357"/>
      <c r="AA1566" s="357"/>
      <c r="AB1566" s="357"/>
      <c r="AC1566" s="357"/>
      <c r="AD1566" s="357"/>
      <c r="AE1566" s="357"/>
      <c r="AF1566" s="357"/>
      <c r="AG1566" s="357"/>
      <c r="AH1566" s="357"/>
      <c r="AI1566" s="357"/>
      <c r="AJ1566" s="357"/>
      <c r="AK1566" s="357"/>
      <c r="AL1566" s="357"/>
      <c r="AM1566" s="357"/>
      <c r="AN1566" s="357"/>
      <c r="AO1566" s="357"/>
      <c r="AP1566" s="357"/>
      <c r="AQ1566" s="357"/>
      <c r="AR1566" s="357"/>
      <c r="AS1566" s="357"/>
      <c r="AT1566" s="357"/>
      <c r="AU1566" s="357"/>
      <c r="AV1566" s="357"/>
      <c r="AW1566" s="357"/>
      <c r="AX1566" s="357"/>
      <c r="AY1566" s="357"/>
      <c r="AZ1566" s="357"/>
      <c r="BA1566" s="357"/>
      <c r="BB1566" s="357"/>
      <c r="BC1566" s="357"/>
      <c r="BD1566" s="357"/>
      <c r="BE1566" s="357"/>
      <c r="BF1566" s="357"/>
      <c r="BG1566" s="357"/>
      <c r="BH1566" s="357"/>
      <c r="BI1566" s="357"/>
      <c r="BJ1566" s="357"/>
      <c r="BK1566" s="357"/>
      <c r="BL1566" s="357"/>
      <c r="BM1566" s="357"/>
      <c r="BN1566" s="357"/>
      <c r="BO1566" s="357"/>
      <c r="BP1566" s="357"/>
      <c r="BQ1566" s="357"/>
      <c r="BR1566" s="357"/>
      <c r="BS1566" s="357"/>
      <c r="BT1566" s="357"/>
      <c r="BU1566" s="357"/>
      <c r="BV1566" s="357"/>
      <c r="BW1566" s="357"/>
      <c r="BX1566" s="357"/>
      <c r="BY1566" s="357"/>
      <c r="BZ1566" s="357"/>
      <c r="CA1566" s="357"/>
      <c r="CB1566" s="357"/>
      <c r="CC1566" s="357"/>
    </row>
    <row r="1567" spans="1:81" ht="24.6" customHeight="1" outlineLevel="2">
      <c r="A1567" s="67"/>
      <c r="B1567" s="68" t="s">
        <v>114</v>
      </c>
      <c r="C1567" s="309"/>
      <c r="D1567" s="72"/>
      <c r="E1567" s="324"/>
      <c r="F1567" s="58"/>
      <c r="G1567" s="324"/>
      <c r="H1567" s="58"/>
      <c r="I1567" s="58"/>
      <c r="J1567" s="222"/>
      <c r="L1567" s="90"/>
      <c r="M1567" s="90"/>
      <c r="O1567" s="205"/>
      <c r="Q1567" s="893"/>
      <c r="R1567" s="891"/>
    </row>
    <row r="1568" spans="1:81" ht="24.6" customHeight="1" outlineLevel="2">
      <c r="A1568" s="67"/>
      <c r="B1568" s="68" t="s">
        <v>61</v>
      </c>
      <c r="C1568" s="118">
        <v>17</v>
      </c>
      <c r="D1568" s="72" t="s">
        <v>2</v>
      </c>
      <c r="E1568" s="60"/>
      <c r="F1568" s="89"/>
      <c r="G1568" s="60"/>
      <c r="H1568" s="89"/>
      <c r="I1568" s="89"/>
      <c r="J1568" s="356"/>
      <c r="K1568" s="376"/>
      <c r="L1568" s="118" t="s">
        <v>3022</v>
      </c>
      <c r="M1568" s="118" t="s">
        <v>3022</v>
      </c>
      <c r="O1568" s="205" t="s">
        <v>2701</v>
      </c>
      <c r="Q1568" s="893"/>
      <c r="R1568" s="891"/>
    </row>
    <row r="1569" spans="1:81" ht="24.6" customHeight="1" outlineLevel="2">
      <c r="A1569" s="67"/>
      <c r="B1569" s="68" t="s">
        <v>66</v>
      </c>
      <c r="C1569" s="118">
        <v>34</v>
      </c>
      <c r="D1569" s="72" t="s">
        <v>2</v>
      </c>
      <c r="E1569" s="60"/>
      <c r="F1569" s="89"/>
      <c r="G1569" s="60"/>
      <c r="H1569" s="89"/>
      <c r="I1569" s="89"/>
      <c r="J1569" s="356"/>
      <c r="K1569" s="376"/>
      <c r="L1569" s="118" t="s">
        <v>3022</v>
      </c>
      <c r="M1569" s="118" t="s">
        <v>3022</v>
      </c>
      <c r="O1569" s="205" t="s">
        <v>2704</v>
      </c>
      <c r="Q1569" s="893"/>
      <c r="R1569" s="891"/>
    </row>
    <row r="1570" spans="1:81" ht="24.6" customHeight="1" outlineLevel="2">
      <c r="A1570" s="67"/>
      <c r="B1570" s="68" t="s">
        <v>64</v>
      </c>
      <c r="C1570" s="118">
        <v>17</v>
      </c>
      <c r="D1570" s="72" t="s">
        <v>2</v>
      </c>
      <c r="E1570" s="60"/>
      <c r="F1570" s="89"/>
      <c r="G1570" s="60"/>
      <c r="H1570" s="89"/>
      <c r="I1570" s="89"/>
      <c r="J1570" s="356"/>
      <c r="K1570" s="376"/>
      <c r="L1570" s="118" t="s">
        <v>3022</v>
      </c>
      <c r="M1570" s="118" t="s">
        <v>3022</v>
      </c>
      <c r="O1570" s="205" t="s">
        <v>2705</v>
      </c>
      <c r="Q1570" s="893"/>
      <c r="R1570" s="891"/>
    </row>
    <row r="1571" spans="1:81" ht="24.6" customHeight="1" outlineLevel="2">
      <c r="A1571" s="67"/>
      <c r="B1571" s="68" t="s">
        <v>65</v>
      </c>
      <c r="C1571" s="118">
        <v>68</v>
      </c>
      <c r="D1571" s="72" t="s">
        <v>2</v>
      </c>
      <c r="E1571" s="60"/>
      <c r="F1571" s="89"/>
      <c r="G1571" s="60"/>
      <c r="H1571" s="89"/>
      <c r="I1571" s="89"/>
      <c r="J1571" s="356"/>
      <c r="K1571" s="376"/>
      <c r="L1571" s="118" t="s">
        <v>3022</v>
      </c>
      <c r="M1571" s="118" t="s">
        <v>3022</v>
      </c>
      <c r="O1571" s="205" t="s">
        <v>2706</v>
      </c>
      <c r="Q1571" s="893"/>
      <c r="R1571" s="891"/>
    </row>
    <row r="1572" spans="1:81" ht="24.6" customHeight="1" outlineLevel="2">
      <c r="A1572" s="67"/>
      <c r="B1572" s="68" t="s">
        <v>425</v>
      </c>
      <c r="C1572" s="118">
        <v>17</v>
      </c>
      <c r="D1572" s="72" t="s">
        <v>2</v>
      </c>
      <c r="E1572" s="60"/>
      <c r="F1572" s="89"/>
      <c r="G1572" s="60"/>
      <c r="H1572" s="89"/>
      <c r="I1572" s="89"/>
      <c r="J1572" s="356"/>
      <c r="K1572" s="376"/>
      <c r="L1572" s="118" t="s">
        <v>3022</v>
      </c>
      <c r="M1572" s="118" t="s">
        <v>3022</v>
      </c>
      <c r="O1572" s="205" t="s">
        <v>2707</v>
      </c>
      <c r="Q1572" s="893"/>
      <c r="R1572" s="891"/>
    </row>
    <row r="1573" spans="1:81" ht="24.6" customHeight="1" outlineLevel="2">
      <c r="A1573" s="67"/>
      <c r="B1573" s="68" t="s">
        <v>429</v>
      </c>
      <c r="C1573" s="118">
        <v>17</v>
      </c>
      <c r="D1573" s="74" t="s">
        <v>2</v>
      </c>
      <c r="E1573" s="60"/>
      <c r="F1573" s="89"/>
      <c r="G1573" s="60"/>
      <c r="H1573" s="89"/>
      <c r="I1573" s="89"/>
      <c r="J1573" s="356"/>
      <c r="K1573" s="376"/>
      <c r="L1573" s="118" t="s">
        <v>3022</v>
      </c>
      <c r="M1573" s="118" t="s">
        <v>3022</v>
      </c>
      <c r="O1573" s="204" t="s">
        <v>2710</v>
      </c>
      <c r="Q1573" s="893"/>
      <c r="R1573" s="891"/>
    </row>
    <row r="1574" spans="1:81" ht="24.6" customHeight="1" outlineLevel="2">
      <c r="A1574" s="67"/>
      <c r="B1574" s="68" t="s">
        <v>97</v>
      </c>
      <c r="C1574" s="308"/>
      <c r="D1574" s="74"/>
      <c r="E1574" s="322"/>
      <c r="F1574" s="70"/>
      <c r="G1574" s="322"/>
      <c r="H1574" s="70"/>
      <c r="I1574" s="71"/>
      <c r="J1574" s="222"/>
      <c r="K1574" s="357"/>
      <c r="L1574" s="148"/>
      <c r="M1574" s="149"/>
      <c r="N1574" s="357"/>
      <c r="O1574" s="204"/>
      <c r="P1574" s="357"/>
      <c r="Q1574" s="893"/>
      <c r="R1574" s="891"/>
      <c r="S1574" s="357"/>
      <c r="T1574" s="357"/>
      <c r="U1574" s="357"/>
      <c r="V1574" s="357"/>
      <c r="W1574" s="357"/>
      <c r="X1574" s="357"/>
      <c r="Y1574" s="357"/>
      <c r="Z1574" s="357"/>
      <c r="AA1574" s="357"/>
      <c r="AB1574" s="357"/>
      <c r="AC1574" s="357"/>
      <c r="AD1574" s="357"/>
      <c r="AE1574" s="357"/>
      <c r="AF1574" s="357"/>
      <c r="AG1574" s="357"/>
      <c r="AH1574" s="357"/>
      <c r="AI1574" s="357"/>
      <c r="AJ1574" s="357"/>
      <c r="AK1574" s="357"/>
      <c r="AL1574" s="357"/>
      <c r="AM1574" s="357"/>
      <c r="AN1574" s="357"/>
      <c r="AO1574" s="357"/>
      <c r="AP1574" s="357"/>
      <c r="AQ1574" s="357"/>
      <c r="AR1574" s="357"/>
      <c r="AS1574" s="357"/>
      <c r="AT1574" s="357"/>
      <c r="AU1574" s="357"/>
      <c r="AV1574" s="357"/>
      <c r="AW1574" s="357"/>
      <c r="AX1574" s="357"/>
      <c r="AY1574" s="357"/>
      <c r="AZ1574" s="357"/>
      <c r="BA1574" s="357"/>
      <c r="BB1574" s="357"/>
      <c r="BC1574" s="357"/>
      <c r="BD1574" s="357"/>
      <c r="BE1574" s="357"/>
      <c r="BF1574" s="357"/>
      <c r="BG1574" s="357"/>
      <c r="BH1574" s="357"/>
      <c r="BI1574" s="357"/>
      <c r="BJ1574" s="357"/>
      <c r="BK1574" s="357"/>
      <c r="BL1574" s="357"/>
      <c r="BM1574" s="357"/>
      <c r="BN1574" s="357"/>
      <c r="BO1574" s="357"/>
      <c r="BP1574" s="357"/>
      <c r="BQ1574" s="357"/>
      <c r="BR1574" s="357"/>
      <c r="BS1574" s="357"/>
      <c r="BT1574" s="357"/>
      <c r="BU1574" s="357"/>
      <c r="BV1574" s="357"/>
      <c r="BW1574" s="357"/>
      <c r="BX1574" s="357"/>
      <c r="BY1574" s="357"/>
      <c r="BZ1574" s="357"/>
      <c r="CA1574" s="357"/>
      <c r="CB1574" s="357"/>
      <c r="CC1574" s="357"/>
    </row>
    <row r="1575" spans="1:81" ht="24.6" customHeight="1" outlineLevel="2">
      <c r="A1575" s="67"/>
      <c r="B1575" s="68" t="s">
        <v>385</v>
      </c>
      <c r="C1575" s="118">
        <v>119</v>
      </c>
      <c r="D1575" s="72" t="s">
        <v>2</v>
      </c>
      <c r="E1575" s="60"/>
      <c r="F1575" s="89"/>
      <c r="G1575" s="60"/>
      <c r="H1575" s="89"/>
      <c r="I1575" s="89"/>
      <c r="J1575" s="356"/>
      <c r="K1575" s="376"/>
      <c r="L1575" s="118" t="s">
        <v>3022</v>
      </c>
      <c r="M1575" s="118" t="s">
        <v>3022</v>
      </c>
      <c r="O1575" s="205" t="s">
        <v>2692</v>
      </c>
      <c r="Q1575" s="893"/>
      <c r="R1575" s="891"/>
    </row>
    <row r="1576" spans="1:81" ht="24.6" customHeight="1" outlineLevel="2">
      <c r="A1576" s="67"/>
      <c r="B1576" s="68" t="s">
        <v>386</v>
      </c>
      <c r="C1576" s="118">
        <v>17</v>
      </c>
      <c r="D1576" s="72" t="s">
        <v>2</v>
      </c>
      <c r="E1576" s="60"/>
      <c r="F1576" s="89"/>
      <c r="G1576" s="60"/>
      <c r="H1576" s="89"/>
      <c r="I1576" s="89"/>
      <c r="J1576" s="356"/>
      <c r="K1576" s="376"/>
      <c r="L1576" s="118" t="s">
        <v>3022</v>
      </c>
      <c r="M1576" s="118" t="s">
        <v>3022</v>
      </c>
      <c r="O1576" s="205" t="s">
        <v>2693</v>
      </c>
      <c r="Q1576" s="893"/>
      <c r="R1576" s="891"/>
    </row>
    <row r="1577" spans="1:81" ht="24.6" customHeight="1" outlineLevel="2">
      <c r="A1577" s="67"/>
      <c r="B1577" s="68" t="s">
        <v>387</v>
      </c>
      <c r="C1577" s="118">
        <v>17</v>
      </c>
      <c r="D1577" s="72" t="s">
        <v>2</v>
      </c>
      <c r="E1577" s="60"/>
      <c r="F1577" s="89"/>
      <c r="G1577" s="60"/>
      <c r="H1577" s="89"/>
      <c r="I1577" s="89"/>
      <c r="J1577" s="356"/>
      <c r="K1577" s="376"/>
      <c r="L1577" s="118" t="s">
        <v>3022</v>
      </c>
      <c r="M1577" s="118" t="s">
        <v>3022</v>
      </c>
      <c r="O1577" s="205" t="s">
        <v>2694</v>
      </c>
      <c r="Q1577" s="893"/>
      <c r="R1577" s="891"/>
    </row>
    <row r="1578" spans="1:81" ht="24.6" customHeight="1" outlineLevel="2">
      <c r="A1578" s="67"/>
      <c r="B1578" s="68" t="s">
        <v>388</v>
      </c>
      <c r="C1578" s="118">
        <v>17</v>
      </c>
      <c r="D1578" s="72" t="s">
        <v>2</v>
      </c>
      <c r="E1578" s="60"/>
      <c r="F1578" s="89"/>
      <c r="G1578" s="60"/>
      <c r="H1578" s="89"/>
      <c r="I1578" s="89"/>
      <c r="J1578" s="356"/>
      <c r="K1578" s="376"/>
      <c r="L1578" s="118" t="s">
        <v>3022</v>
      </c>
      <c r="M1578" s="118" t="s">
        <v>3022</v>
      </c>
      <c r="O1578" s="205" t="s">
        <v>2695</v>
      </c>
      <c r="Q1578" s="893"/>
      <c r="R1578" s="891"/>
    </row>
    <row r="1579" spans="1:81" ht="24.6" customHeight="1" outlineLevel="2">
      <c r="A1579" s="67"/>
      <c r="B1579" s="68" t="s">
        <v>409</v>
      </c>
      <c r="C1579" s="118">
        <v>51</v>
      </c>
      <c r="D1579" s="72" t="s">
        <v>2</v>
      </c>
      <c r="E1579" s="60"/>
      <c r="F1579" s="89"/>
      <c r="G1579" s="60"/>
      <c r="H1579" s="89"/>
      <c r="I1579" s="89"/>
      <c r="J1579" s="356"/>
      <c r="K1579" s="376"/>
      <c r="L1579" s="118" t="s">
        <v>3022</v>
      </c>
      <c r="M1579" s="118" t="s">
        <v>3022</v>
      </c>
      <c r="O1579" s="205" t="s">
        <v>2684</v>
      </c>
      <c r="Q1579" s="893"/>
      <c r="R1579" s="891"/>
    </row>
    <row r="1580" spans="1:81" ht="24.6" customHeight="1" outlineLevel="2">
      <c r="A1580" s="67"/>
      <c r="B1580" s="68" t="s">
        <v>98</v>
      </c>
      <c r="C1580" s="309"/>
      <c r="D1580" s="72"/>
      <c r="E1580" s="324"/>
      <c r="F1580" s="58"/>
      <c r="G1580" s="324"/>
      <c r="H1580" s="58"/>
      <c r="I1580" s="58"/>
      <c r="J1580" s="222"/>
      <c r="L1580" s="90"/>
      <c r="M1580" s="90"/>
      <c r="O1580" s="205"/>
      <c r="Q1580" s="893"/>
      <c r="R1580" s="891"/>
    </row>
    <row r="1581" spans="1:81" ht="24.6" customHeight="1" outlineLevel="2">
      <c r="A1581" s="67"/>
      <c r="B1581" s="68" t="s">
        <v>459</v>
      </c>
      <c r="C1581" s="118">
        <v>17</v>
      </c>
      <c r="D1581" s="72" t="s">
        <v>2</v>
      </c>
      <c r="E1581" s="60"/>
      <c r="F1581" s="89"/>
      <c r="G1581" s="60"/>
      <c r="H1581" s="89"/>
      <c r="I1581" s="89"/>
      <c r="J1581" s="356"/>
      <c r="K1581" s="376"/>
      <c r="L1581" s="118" t="s">
        <v>3022</v>
      </c>
      <c r="M1581" s="118" t="s">
        <v>3022</v>
      </c>
      <c r="N1581" s="357"/>
      <c r="O1581" s="205" t="s">
        <v>2802</v>
      </c>
      <c r="P1581" s="357"/>
      <c r="Q1581" s="893"/>
      <c r="R1581" s="891"/>
      <c r="S1581" s="357"/>
      <c r="T1581" s="357"/>
      <c r="U1581" s="357"/>
      <c r="V1581" s="357"/>
      <c r="W1581" s="357"/>
      <c r="X1581" s="357"/>
      <c r="Y1581" s="357"/>
      <c r="Z1581" s="357"/>
      <c r="AA1581" s="357"/>
      <c r="AB1581" s="357"/>
      <c r="AC1581" s="357"/>
      <c r="AD1581" s="357"/>
      <c r="AE1581" s="357"/>
      <c r="AF1581" s="357"/>
      <c r="AG1581" s="357"/>
      <c r="AH1581" s="357"/>
      <c r="AI1581" s="357"/>
      <c r="AJ1581" s="357"/>
      <c r="AK1581" s="357"/>
      <c r="AL1581" s="357"/>
      <c r="AM1581" s="357"/>
      <c r="AN1581" s="357"/>
      <c r="AO1581" s="357"/>
      <c r="AP1581" s="357"/>
      <c r="AQ1581" s="357"/>
      <c r="AR1581" s="357"/>
      <c r="AS1581" s="357"/>
      <c r="AT1581" s="357"/>
      <c r="AU1581" s="357"/>
      <c r="AV1581" s="357"/>
      <c r="AW1581" s="357"/>
      <c r="AX1581" s="357"/>
      <c r="AY1581" s="357"/>
      <c r="AZ1581" s="357"/>
      <c r="BA1581" s="357"/>
      <c r="BB1581" s="357"/>
      <c r="BC1581" s="357"/>
      <c r="BD1581" s="357"/>
      <c r="BE1581" s="357"/>
      <c r="BF1581" s="357"/>
      <c r="BG1581" s="357"/>
      <c r="BH1581" s="357"/>
      <c r="BI1581" s="357"/>
      <c r="BJ1581" s="357"/>
      <c r="BK1581" s="357"/>
      <c r="BL1581" s="357"/>
      <c r="BM1581" s="357"/>
      <c r="BN1581" s="357"/>
      <c r="BO1581" s="357"/>
      <c r="BP1581" s="357"/>
      <c r="BQ1581" s="357"/>
      <c r="BR1581" s="357"/>
      <c r="BS1581" s="357"/>
      <c r="BT1581" s="357"/>
      <c r="BU1581" s="357"/>
      <c r="BV1581" s="357"/>
      <c r="BW1581" s="357"/>
      <c r="BX1581" s="357"/>
      <c r="BY1581" s="357"/>
      <c r="BZ1581" s="357"/>
      <c r="CA1581" s="357"/>
      <c r="CB1581" s="357"/>
      <c r="CC1581" s="357"/>
    </row>
    <row r="1582" spans="1:81" ht="24.6" customHeight="1" outlineLevel="2">
      <c r="A1582" s="67"/>
      <c r="B1582" s="68" t="s">
        <v>460</v>
      </c>
      <c r="C1582" s="118">
        <v>17</v>
      </c>
      <c r="D1582" s="72" t="s">
        <v>2</v>
      </c>
      <c r="E1582" s="60"/>
      <c r="F1582" s="89"/>
      <c r="G1582" s="60"/>
      <c r="H1582" s="89"/>
      <c r="I1582" s="89"/>
      <c r="J1582" s="356"/>
      <c r="K1582" s="376"/>
      <c r="L1582" s="118" t="s">
        <v>3022</v>
      </c>
      <c r="M1582" s="118" t="s">
        <v>3022</v>
      </c>
      <c r="N1582" s="357"/>
      <c r="O1582" s="205" t="s">
        <v>2803</v>
      </c>
      <c r="P1582" s="357"/>
      <c r="Q1582" s="893"/>
      <c r="R1582" s="891"/>
      <c r="S1582" s="357"/>
      <c r="T1582" s="357"/>
      <c r="U1582" s="357"/>
      <c r="V1582" s="357"/>
      <c r="W1582" s="357"/>
      <c r="X1582" s="357"/>
      <c r="Y1582" s="357"/>
      <c r="Z1582" s="357"/>
      <c r="AA1582" s="357"/>
      <c r="AB1582" s="357"/>
      <c r="AC1582" s="357"/>
      <c r="AD1582" s="357"/>
      <c r="AE1582" s="357"/>
      <c r="AF1582" s="357"/>
      <c r="AG1582" s="357"/>
      <c r="AH1582" s="357"/>
      <c r="AI1582" s="357"/>
      <c r="AJ1582" s="357"/>
      <c r="AK1582" s="357"/>
      <c r="AL1582" s="357"/>
      <c r="AM1582" s="357"/>
      <c r="AN1582" s="357"/>
      <c r="AO1582" s="357"/>
      <c r="AP1582" s="357"/>
      <c r="AQ1582" s="357"/>
      <c r="AR1582" s="357"/>
      <c r="AS1582" s="357"/>
      <c r="AT1582" s="357"/>
      <c r="AU1582" s="357"/>
      <c r="AV1582" s="357"/>
      <c r="AW1582" s="357"/>
      <c r="AX1582" s="357"/>
      <c r="AY1582" s="357"/>
      <c r="AZ1582" s="357"/>
      <c r="BA1582" s="357"/>
      <c r="BB1582" s="357"/>
      <c r="BC1582" s="357"/>
      <c r="BD1582" s="357"/>
      <c r="BE1582" s="357"/>
      <c r="BF1582" s="357"/>
      <c r="BG1582" s="357"/>
      <c r="BH1582" s="357"/>
      <c r="BI1582" s="357"/>
      <c r="BJ1582" s="357"/>
      <c r="BK1582" s="357"/>
      <c r="BL1582" s="357"/>
      <c r="BM1582" s="357"/>
      <c r="BN1582" s="357"/>
      <c r="BO1582" s="357"/>
      <c r="BP1582" s="357"/>
      <c r="BQ1582" s="357"/>
      <c r="BR1582" s="357"/>
      <c r="BS1582" s="357"/>
      <c r="BT1582" s="357"/>
      <c r="BU1582" s="357"/>
      <c r="BV1582" s="357"/>
      <c r="BW1582" s="357"/>
      <c r="BX1582" s="357"/>
      <c r="BY1582" s="357"/>
      <c r="BZ1582" s="357"/>
      <c r="CA1582" s="357"/>
      <c r="CB1582" s="357"/>
      <c r="CC1582" s="357"/>
    </row>
    <row r="1583" spans="1:81" ht="24.6" customHeight="1" outlineLevel="2">
      <c r="A1583" s="67"/>
      <c r="B1583" s="68" t="s">
        <v>234</v>
      </c>
      <c r="C1583" s="118">
        <v>17</v>
      </c>
      <c r="D1583" s="72" t="s">
        <v>2</v>
      </c>
      <c r="E1583" s="60"/>
      <c r="F1583" s="89"/>
      <c r="G1583" s="60"/>
      <c r="H1583" s="89"/>
      <c r="I1583" s="89"/>
      <c r="J1583" s="356"/>
      <c r="K1583" s="376"/>
      <c r="L1583" s="118" t="s">
        <v>3022</v>
      </c>
      <c r="M1583" s="118" t="s">
        <v>3022</v>
      </c>
      <c r="N1583" s="357"/>
      <c r="O1583" s="205" t="s">
        <v>2741</v>
      </c>
      <c r="P1583" s="357"/>
      <c r="Q1583" s="893"/>
      <c r="R1583" s="891"/>
      <c r="S1583" s="357"/>
      <c r="T1583" s="357"/>
      <c r="U1583" s="357"/>
      <c r="V1583" s="357"/>
      <c r="W1583" s="357"/>
      <c r="X1583" s="357"/>
      <c r="Y1583" s="357"/>
      <c r="Z1583" s="357"/>
      <c r="AA1583" s="357"/>
      <c r="AB1583" s="357"/>
      <c r="AC1583" s="357"/>
      <c r="AD1583" s="357"/>
      <c r="AE1583" s="357"/>
      <c r="AF1583" s="357"/>
      <c r="AG1583" s="357"/>
      <c r="AH1583" s="357"/>
      <c r="AI1583" s="357"/>
      <c r="AJ1583" s="357"/>
      <c r="AK1583" s="357"/>
      <c r="AL1583" s="357"/>
      <c r="AM1583" s="357"/>
      <c r="AN1583" s="357"/>
      <c r="AO1583" s="357"/>
      <c r="AP1583" s="357"/>
      <c r="AQ1583" s="357"/>
      <c r="AR1583" s="357"/>
      <c r="AS1583" s="357"/>
      <c r="AT1583" s="357"/>
      <c r="AU1583" s="357"/>
      <c r="AV1583" s="357"/>
      <c r="AW1583" s="357"/>
      <c r="AX1583" s="357"/>
      <c r="AY1583" s="357"/>
      <c r="AZ1583" s="357"/>
      <c r="BA1583" s="357"/>
      <c r="BB1583" s="357"/>
      <c r="BC1583" s="357"/>
      <c r="BD1583" s="357"/>
      <c r="BE1583" s="357"/>
      <c r="BF1583" s="357"/>
      <c r="BG1583" s="357"/>
      <c r="BH1583" s="357"/>
      <c r="BI1583" s="357"/>
      <c r="BJ1583" s="357"/>
      <c r="BK1583" s="357"/>
      <c r="BL1583" s="357"/>
      <c r="BM1583" s="357"/>
      <c r="BN1583" s="357"/>
      <c r="BO1583" s="357"/>
      <c r="BP1583" s="357"/>
      <c r="BQ1583" s="357"/>
      <c r="BR1583" s="357"/>
      <c r="BS1583" s="357"/>
      <c r="BT1583" s="357"/>
      <c r="BU1583" s="357"/>
      <c r="BV1583" s="357"/>
      <c r="BW1583" s="357"/>
      <c r="BX1583" s="357"/>
      <c r="BY1583" s="357"/>
      <c r="BZ1583" s="357"/>
      <c r="CA1583" s="357"/>
      <c r="CB1583" s="357"/>
      <c r="CC1583" s="357"/>
    </row>
    <row r="1584" spans="1:81" ht="24.6" customHeight="1" outlineLevel="2">
      <c r="A1584" s="67"/>
      <c r="B1584" s="68" t="s">
        <v>76</v>
      </c>
      <c r="C1584" s="309"/>
      <c r="D1584" s="74"/>
      <c r="E1584" s="322"/>
      <c r="F1584" s="70"/>
      <c r="G1584" s="322"/>
      <c r="H1584" s="70"/>
      <c r="I1584" s="71"/>
      <c r="J1584" s="222"/>
      <c r="K1584" s="357"/>
      <c r="L1584" s="148"/>
      <c r="M1584" s="149"/>
      <c r="N1584" s="357"/>
      <c r="O1584" s="204"/>
      <c r="P1584" s="357"/>
      <c r="Q1584" s="893"/>
      <c r="R1584" s="891"/>
      <c r="S1584" s="357"/>
      <c r="T1584" s="357"/>
      <c r="U1584" s="357"/>
      <c r="V1584" s="357"/>
      <c r="W1584" s="357"/>
      <c r="X1584" s="357"/>
      <c r="Y1584" s="357"/>
      <c r="Z1584" s="357"/>
      <c r="AA1584" s="357"/>
      <c r="AB1584" s="357"/>
      <c r="AC1584" s="357"/>
      <c r="AD1584" s="357"/>
      <c r="AE1584" s="357"/>
      <c r="AF1584" s="357"/>
      <c r="AG1584" s="357"/>
      <c r="AH1584" s="357"/>
      <c r="AI1584" s="357"/>
      <c r="AJ1584" s="357"/>
      <c r="AK1584" s="357"/>
      <c r="AL1584" s="357"/>
      <c r="AM1584" s="357"/>
      <c r="AN1584" s="357"/>
      <c r="AO1584" s="357"/>
      <c r="AP1584" s="357"/>
      <c r="AQ1584" s="357"/>
      <c r="AR1584" s="357"/>
      <c r="AS1584" s="357"/>
      <c r="AT1584" s="357"/>
      <c r="AU1584" s="357"/>
      <c r="AV1584" s="357"/>
      <c r="AW1584" s="357"/>
      <c r="AX1584" s="357"/>
      <c r="AY1584" s="357"/>
      <c r="AZ1584" s="357"/>
      <c r="BA1584" s="357"/>
      <c r="BB1584" s="357"/>
      <c r="BC1584" s="357"/>
      <c r="BD1584" s="357"/>
      <c r="BE1584" s="357"/>
      <c r="BF1584" s="357"/>
      <c r="BG1584" s="357"/>
      <c r="BH1584" s="357"/>
      <c r="BI1584" s="357"/>
      <c r="BJ1584" s="357"/>
      <c r="BK1584" s="357"/>
      <c r="BL1584" s="357"/>
      <c r="BM1584" s="357"/>
      <c r="BN1584" s="357"/>
      <c r="BO1584" s="357"/>
      <c r="BP1584" s="357"/>
      <c r="BQ1584" s="357"/>
      <c r="BR1584" s="357"/>
      <c r="BS1584" s="357"/>
      <c r="BT1584" s="357"/>
      <c r="BU1584" s="357"/>
      <c r="BV1584" s="357"/>
      <c r="BW1584" s="357"/>
      <c r="BX1584" s="357"/>
      <c r="BY1584" s="357"/>
      <c r="BZ1584" s="357"/>
      <c r="CA1584" s="357"/>
      <c r="CB1584" s="357"/>
      <c r="CC1584" s="357"/>
    </row>
    <row r="1585" spans="1:81" ht="24.6" customHeight="1" outlineLevel="2">
      <c r="A1585" s="67"/>
      <c r="B1585" s="68" t="s">
        <v>363</v>
      </c>
      <c r="C1585" s="118">
        <v>6664</v>
      </c>
      <c r="D1585" s="74" t="s">
        <v>14</v>
      </c>
      <c r="E1585" s="60"/>
      <c r="F1585" s="89"/>
      <c r="G1585" s="60"/>
      <c r="H1585" s="89"/>
      <c r="I1585" s="89"/>
      <c r="J1585" s="356"/>
      <c r="K1585" s="376"/>
      <c r="L1585" s="118" t="s">
        <v>3022</v>
      </c>
      <c r="M1585" s="118" t="s">
        <v>3022</v>
      </c>
      <c r="O1585" s="204" t="s">
        <v>2638</v>
      </c>
      <c r="Q1585" s="893"/>
      <c r="R1585" s="891"/>
    </row>
    <row r="1586" spans="1:81" ht="24.6" customHeight="1" outlineLevel="2">
      <c r="A1586" s="67"/>
      <c r="B1586" s="68" t="s">
        <v>44</v>
      </c>
      <c r="C1586" s="118">
        <v>731</v>
      </c>
      <c r="D1586" s="74" t="s">
        <v>14</v>
      </c>
      <c r="E1586" s="60"/>
      <c r="F1586" s="89"/>
      <c r="G1586" s="60"/>
      <c r="H1586" s="89"/>
      <c r="I1586" s="89"/>
      <c r="J1586" s="356"/>
      <c r="K1586" s="376"/>
      <c r="L1586" s="118" t="s">
        <v>3022</v>
      </c>
      <c r="M1586" s="118" t="s">
        <v>3022</v>
      </c>
      <c r="O1586" s="204" t="s">
        <v>2639</v>
      </c>
      <c r="Q1586" s="893"/>
      <c r="R1586" s="891"/>
    </row>
    <row r="1587" spans="1:81" ht="24.6" customHeight="1" outlineLevel="2">
      <c r="A1587" s="243"/>
      <c r="B1587" s="68" t="s">
        <v>461</v>
      </c>
      <c r="C1587" s="89">
        <v>442</v>
      </c>
      <c r="D1587" s="74" t="s">
        <v>14</v>
      </c>
      <c r="E1587" s="60"/>
      <c r="F1587" s="89"/>
      <c r="G1587" s="60"/>
      <c r="H1587" s="89"/>
      <c r="I1587" s="89"/>
      <c r="J1587" s="356"/>
      <c r="K1587" s="376"/>
      <c r="L1587" s="118" t="s">
        <v>3022</v>
      </c>
      <c r="M1587" s="118" t="s">
        <v>3022</v>
      </c>
      <c r="O1587" s="204" t="s">
        <v>2769</v>
      </c>
      <c r="Q1587" s="893"/>
      <c r="R1587" s="891"/>
    </row>
    <row r="1588" spans="1:81" ht="24.6" customHeight="1" outlineLevel="2">
      <c r="A1588" s="67"/>
      <c r="B1588" s="68" t="s">
        <v>83</v>
      </c>
      <c r="C1588" s="89">
        <v>170</v>
      </c>
      <c r="D1588" s="72" t="s">
        <v>14</v>
      </c>
      <c r="E1588" s="60"/>
      <c r="F1588" s="89"/>
      <c r="G1588" s="60"/>
      <c r="H1588" s="89"/>
      <c r="I1588" s="89"/>
      <c r="J1588" s="356"/>
      <c r="K1588" s="376"/>
      <c r="L1588" s="118" t="s">
        <v>3022</v>
      </c>
      <c r="M1588" s="118" t="s">
        <v>3022</v>
      </c>
      <c r="O1588" s="204" t="s">
        <v>2745</v>
      </c>
      <c r="Q1588" s="893"/>
      <c r="R1588" s="891"/>
    </row>
    <row r="1589" spans="1:81" ht="24.6" customHeight="1" outlineLevel="2">
      <c r="A1589" s="67"/>
      <c r="B1589" s="68" t="s">
        <v>1710</v>
      </c>
      <c r="C1589" s="118">
        <v>1</v>
      </c>
      <c r="D1589" s="72" t="s">
        <v>1627</v>
      </c>
      <c r="E1589" s="324"/>
      <c r="F1589" s="89"/>
      <c r="G1589" s="324"/>
      <c r="H1589" s="89"/>
      <c r="I1589" s="66"/>
      <c r="J1589" s="222"/>
      <c r="K1589" s="357"/>
      <c r="L1589" s="118" t="s">
        <v>3022</v>
      </c>
      <c r="M1589" s="118" t="s">
        <v>3022</v>
      </c>
      <c r="N1589" s="357"/>
      <c r="O1589" s="205"/>
      <c r="P1589" s="357"/>
      <c r="Q1589" s="893"/>
      <c r="R1589" s="891"/>
      <c r="S1589" s="357"/>
      <c r="T1589" s="357"/>
      <c r="U1589" s="357"/>
      <c r="V1589" s="357"/>
      <c r="W1589" s="357"/>
      <c r="X1589" s="357"/>
      <c r="Y1589" s="357"/>
      <c r="Z1589" s="357"/>
      <c r="AA1589" s="357"/>
      <c r="AB1589" s="357"/>
      <c r="AC1589" s="357"/>
      <c r="AD1589" s="357"/>
      <c r="AE1589" s="357"/>
      <c r="AF1589" s="357"/>
      <c r="AG1589" s="357"/>
      <c r="AH1589" s="357"/>
      <c r="AI1589" s="357"/>
      <c r="AJ1589" s="357"/>
      <c r="AK1589" s="357"/>
      <c r="AL1589" s="357"/>
      <c r="AM1589" s="357"/>
      <c r="AN1589" s="357"/>
      <c r="AO1589" s="357"/>
      <c r="AP1589" s="357"/>
      <c r="AQ1589" s="357"/>
      <c r="AR1589" s="357"/>
      <c r="AS1589" s="357"/>
      <c r="AT1589" s="357"/>
      <c r="AU1589" s="357"/>
      <c r="AV1589" s="357"/>
      <c r="AW1589" s="357"/>
      <c r="AX1589" s="357"/>
      <c r="AY1589" s="357"/>
      <c r="AZ1589" s="357"/>
      <c r="BA1589" s="357"/>
      <c r="BB1589" s="357"/>
      <c r="BC1589" s="357"/>
      <c r="BD1589" s="357"/>
      <c r="BE1589" s="357"/>
      <c r="BF1589" s="357"/>
      <c r="BG1589" s="357"/>
      <c r="BH1589" s="357"/>
      <c r="BI1589" s="357"/>
      <c r="BJ1589" s="357"/>
      <c r="BK1589" s="357"/>
      <c r="BL1589" s="357"/>
      <c r="BM1589" s="357"/>
      <c r="BN1589" s="357"/>
      <c r="BO1589" s="357"/>
      <c r="BP1589" s="357"/>
      <c r="BQ1589" s="357"/>
      <c r="BR1589" s="357"/>
      <c r="BS1589" s="357"/>
      <c r="BT1589" s="357"/>
      <c r="BU1589" s="357"/>
      <c r="BV1589" s="357"/>
      <c r="BW1589" s="357"/>
      <c r="BX1589" s="357"/>
      <c r="BY1589" s="357"/>
      <c r="BZ1589" s="357"/>
      <c r="CA1589" s="357"/>
      <c r="CB1589" s="357"/>
      <c r="CC1589" s="357"/>
    </row>
    <row r="1590" spans="1:81" ht="24.6" customHeight="1" outlineLevel="2">
      <c r="A1590" s="67"/>
      <c r="B1590" s="68" t="s">
        <v>79</v>
      </c>
      <c r="C1590" s="309"/>
      <c r="D1590" s="72"/>
      <c r="E1590" s="324"/>
      <c r="F1590" s="58"/>
      <c r="G1590" s="324"/>
      <c r="H1590" s="58"/>
      <c r="I1590" s="66"/>
      <c r="J1590" s="222"/>
      <c r="K1590" s="357"/>
      <c r="L1590" s="90"/>
      <c r="M1590" s="213"/>
      <c r="N1590" s="357"/>
      <c r="O1590" s="205"/>
      <c r="P1590" s="357"/>
      <c r="Q1590" s="893"/>
      <c r="R1590" s="891"/>
      <c r="S1590" s="357"/>
      <c r="T1590" s="357"/>
      <c r="U1590" s="357"/>
      <c r="V1590" s="357"/>
      <c r="W1590" s="357"/>
      <c r="X1590" s="357"/>
      <c r="Y1590" s="357"/>
      <c r="Z1590" s="357"/>
      <c r="AA1590" s="357"/>
      <c r="AB1590" s="357"/>
      <c r="AC1590" s="357"/>
      <c r="AD1590" s="357"/>
      <c r="AE1590" s="357"/>
      <c r="AF1590" s="357"/>
      <c r="AG1590" s="357"/>
      <c r="AH1590" s="357"/>
      <c r="AI1590" s="357"/>
      <c r="AJ1590" s="357"/>
      <c r="AK1590" s="357"/>
      <c r="AL1590" s="357"/>
      <c r="AM1590" s="357"/>
      <c r="AN1590" s="357"/>
      <c r="AO1590" s="357"/>
      <c r="AP1590" s="357"/>
      <c r="AQ1590" s="357"/>
      <c r="AR1590" s="357"/>
      <c r="AS1590" s="357"/>
      <c r="AT1590" s="357"/>
      <c r="AU1590" s="357"/>
      <c r="AV1590" s="357"/>
      <c r="AW1590" s="357"/>
      <c r="AX1590" s="357"/>
      <c r="AY1590" s="357"/>
      <c r="AZ1590" s="357"/>
      <c r="BA1590" s="357"/>
      <c r="BB1590" s="357"/>
      <c r="BC1590" s="357"/>
      <c r="BD1590" s="357"/>
      <c r="BE1590" s="357"/>
      <c r="BF1590" s="357"/>
      <c r="BG1590" s="357"/>
      <c r="BH1590" s="357"/>
      <c r="BI1590" s="357"/>
      <c r="BJ1590" s="357"/>
      <c r="BK1590" s="357"/>
      <c r="BL1590" s="357"/>
      <c r="BM1590" s="357"/>
      <c r="BN1590" s="357"/>
      <c r="BO1590" s="357"/>
      <c r="BP1590" s="357"/>
      <c r="BQ1590" s="357"/>
      <c r="BR1590" s="357"/>
      <c r="BS1590" s="357"/>
      <c r="BT1590" s="357"/>
      <c r="BU1590" s="357"/>
      <c r="BV1590" s="357"/>
      <c r="BW1590" s="357"/>
      <c r="BX1590" s="357"/>
      <c r="BY1590" s="357"/>
      <c r="BZ1590" s="357"/>
      <c r="CA1590" s="357"/>
      <c r="CB1590" s="357"/>
      <c r="CC1590" s="357"/>
    </row>
    <row r="1591" spans="1:81" ht="24.6" customHeight="1" outlineLevel="2">
      <c r="A1591" s="243"/>
      <c r="B1591" s="68" t="s">
        <v>366</v>
      </c>
      <c r="C1591" s="118">
        <v>3077</v>
      </c>
      <c r="D1591" s="74" t="s">
        <v>14</v>
      </c>
      <c r="E1591" s="60"/>
      <c r="F1591" s="89"/>
      <c r="G1591" s="60"/>
      <c r="H1591" s="89"/>
      <c r="I1591" s="89"/>
      <c r="J1591" s="356"/>
      <c r="K1591" s="376"/>
      <c r="L1591" s="118" t="s">
        <v>3022</v>
      </c>
      <c r="M1591" s="118" t="s">
        <v>3022</v>
      </c>
      <c r="N1591" s="357"/>
      <c r="O1591" s="205" t="s">
        <v>2649</v>
      </c>
      <c r="P1591" s="357"/>
      <c r="Q1591" s="893"/>
      <c r="R1591" s="891"/>
      <c r="S1591" s="357"/>
      <c r="T1591" s="357"/>
      <c r="U1591" s="357"/>
      <c r="V1591" s="357"/>
      <c r="W1591" s="357"/>
      <c r="X1591" s="357"/>
      <c r="Y1591" s="357"/>
      <c r="Z1591" s="357"/>
      <c r="AA1591" s="357"/>
      <c r="AB1591" s="357"/>
      <c r="AC1591" s="357"/>
      <c r="AD1591" s="357"/>
      <c r="AE1591" s="357"/>
      <c r="AF1591" s="357"/>
      <c r="AG1591" s="357"/>
      <c r="AH1591" s="357"/>
      <c r="AI1591" s="357"/>
      <c r="AJ1591" s="357"/>
      <c r="AK1591" s="357"/>
      <c r="AL1591" s="357"/>
      <c r="AM1591" s="357"/>
      <c r="AN1591" s="357"/>
      <c r="AO1591" s="357"/>
      <c r="AP1591" s="357"/>
      <c r="AQ1591" s="357"/>
      <c r="AR1591" s="357"/>
      <c r="AS1591" s="357"/>
      <c r="AT1591" s="357"/>
      <c r="AU1591" s="357"/>
      <c r="AV1591" s="357"/>
      <c r="AW1591" s="357"/>
      <c r="AX1591" s="357"/>
      <c r="AY1591" s="357"/>
      <c r="AZ1591" s="357"/>
      <c r="BA1591" s="357"/>
      <c r="BB1591" s="357"/>
      <c r="BC1591" s="357"/>
      <c r="BD1591" s="357"/>
      <c r="BE1591" s="357"/>
      <c r="BF1591" s="357"/>
      <c r="BG1591" s="357"/>
      <c r="BH1591" s="357"/>
      <c r="BI1591" s="357"/>
      <c r="BJ1591" s="357"/>
      <c r="BK1591" s="357"/>
      <c r="BL1591" s="357"/>
      <c r="BM1591" s="357"/>
      <c r="BN1591" s="357"/>
      <c r="BO1591" s="357"/>
      <c r="BP1591" s="357"/>
      <c r="BQ1591" s="357"/>
      <c r="BR1591" s="357"/>
      <c r="BS1591" s="357"/>
      <c r="BT1591" s="357"/>
      <c r="BU1591" s="357"/>
      <c r="BV1591" s="357"/>
      <c r="BW1591" s="357"/>
      <c r="BX1591" s="357"/>
      <c r="BY1591" s="357"/>
      <c r="BZ1591" s="357"/>
      <c r="CA1591" s="357"/>
      <c r="CB1591" s="357"/>
      <c r="CC1591" s="357"/>
    </row>
    <row r="1592" spans="1:81" ht="24.6" customHeight="1" outlineLevel="2">
      <c r="A1592" s="67"/>
      <c r="B1592" s="68" t="s">
        <v>1816</v>
      </c>
      <c r="C1592" s="309"/>
      <c r="D1592" s="74"/>
      <c r="E1592" s="324"/>
      <c r="F1592" s="70"/>
      <c r="G1592" s="324"/>
      <c r="H1592" s="70"/>
      <c r="I1592" s="71"/>
      <c r="J1592" s="222"/>
      <c r="K1592" s="357"/>
      <c r="L1592" s="148"/>
      <c r="M1592" s="149"/>
      <c r="N1592" s="357"/>
      <c r="O1592" s="204"/>
      <c r="P1592" s="357"/>
      <c r="Q1592" s="893"/>
      <c r="R1592" s="891"/>
      <c r="S1592" s="357"/>
      <c r="T1592" s="357"/>
      <c r="U1592" s="357"/>
      <c r="V1592" s="357"/>
      <c r="W1592" s="357"/>
      <c r="X1592" s="357"/>
      <c r="Y1592" s="357"/>
      <c r="Z1592" s="357"/>
      <c r="AA1592" s="357"/>
      <c r="AB1592" s="357"/>
      <c r="AC1592" s="357"/>
      <c r="AD1592" s="357"/>
      <c r="AE1592" s="357"/>
      <c r="AF1592" s="357"/>
      <c r="AG1592" s="357"/>
      <c r="AH1592" s="357"/>
      <c r="AI1592" s="357"/>
      <c r="AJ1592" s="357"/>
      <c r="AK1592" s="357"/>
      <c r="AL1592" s="357"/>
      <c r="AM1592" s="357"/>
      <c r="AN1592" s="357"/>
      <c r="AO1592" s="357"/>
      <c r="AP1592" s="357"/>
      <c r="AQ1592" s="357"/>
      <c r="AR1592" s="357"/>
      <c r="AS1592" s="357"/>
      <c r="AT1592" s="357"/>
      <c r="AU1592" s="357"/>
      <c r="AV1592" s="357"/>
      <c r="AW1592" s="357"/>
      <c r="AX1592" s="357"/>
      <c r="AY1592" s="357"/>
      <c r="AZ1592" s="357"/>
      <c r="BA1592" s="357"/>
      <c r="BB1592" s="357"/>
      <c r="BC1592" s="357"/>
      <c r="BD1592" s="357"/>
      <c r="BE1592" s="357"/>
      <c r="BF1592" s="357"/>
      <c r="BG1592" s="357"/>
      <c r="BH1592" s="357"/>
      <c r="BI1592" s="357"/>
      <c r="BJ1592" s="357"/>
      <c r="BK1592" s="357"/>
      <c r="BL1592" s="357"/>
      <c r="BM1592" s="357"/>
      <c r="BN1592" s="357"/>
      <c r="BO1592" s="357"/>
      <c r="BP1592" s="357"/>
      <c r="BQ1592" s="357"/>
      <c r="BR1592" s="357"/>
      <c r="BS1592" s="357"/>
      <c r="BT1592" s="357"/>
      <c r="BU1592" s="357"/>
      <c r="BV1592" s="357"/>
      <c r="BW1592" s="357"/>
      <c r="BX1592" s="357"/>
      <c r="BY1592" s="357"/>
      <c r="BZ1592" s="357"/>
      <c r="CA1592" s="357"/>
      <c r="CB1592" s="357"/>
      <c r="CC1592" s="357"/>
    </row>
    <row r="1593" spans="1:81" ht="24.6" customHeight="1" outlineLevel="2">
      <c r="A1593" s="67"/>
      <c r="B1593" s="68" t="s">
        <v>1711</v>
      </c>
      <c r="C1593" s="118">
        <v>1</v>
      </c>
      <c r="D1593" s="72" t="s">
        <v>1627</v>
      </c>
      <c r="E1593" s="324"/>
      <c r="F1593" s="89"/>
      <c r="G1593" s="324"/>
      <c r="H1593" s="89"/>
      <c r="I1593" s="66"/>
      <c r="J1593" s="222"/>
      <c r="K1593" s="357"/>
      <c r="L1593" s="118" t="s">
        <v>3022</v>
      </c>
      <c r="M1593" s="118" t="s">
        <v>3022</v>
      </c>
      <c r="N1593" s="357"/>
      <c r="O1593" s="205"/>
      <c r="P1593" s="357"/>
      <c r="Q1593" s="893"/>
      <c r="R1593" s="891"/>
      <c r="S1593" s="357"/>
      <c r="T1593" s="357"/>
      <c r="U1593" s="357"/>
      <c r="V1593" s="357"/>
      <c r="W1593" s="357"/>
      <c r="X1593" s="357"/>
      <c r="Y1593" s="357"/>
      <c r="Z1593" s="357"/>
      <c r="AA1593" s="357"/>
      <c r="AB1593" s="357"/>
      <c r="AC1593" s="357"/>
      <c r="AD1593" s="357"/>
      <c r="AE1593" s="357"/>
      <c r="AF1593" s="357"/>
      <c r="AG1593" s="357"/>
      <c r="AH1593" s="357"/>
      <c r="AI1593" s="357"/>
      <c r="AJ1593" s="357"/>
      <c r="AK1593" s="357"/>
      <c r="AL1593" s="357"/>
      <c r="AM1593" s="357"/>
      <c r="AN1593" s="357"/>
      <c r="AO1593" s="357"/>
      <c r="AP1593" s="357"/>
      <c r="AQ1593" s="357"/>
      <c r="AR1593" s="357"/>
      <c r="AS1593" s="357"/>
      <c r="AT1593" s="357"/>
      <c r="AU1593" s="357"/>
      <c r="AV1593" s="357"/>
      <c r="AW1593" s="357"/>
      <c r="AX1593" s="357"/>
      <c r="AY1593" s="357"/>
      <c r="AZ1593" s="357"/>
      <c r="BA1593" s="357"/>
      <c r="BB1593" s="357"/>
      <c r="BC1593" s="357"/>
      <c r="BD1593" s="357"/>
      <c r="BE1593" s="357"/>
      <c r="BF1593" s="357"/>
      <c r="BG1593" s="357"/>
      <c r="BH1593" s="357"/>
      <c r="BI1593" s="357"/>
      <c r="BJ1593" s="357"/>
      <c r="BK1593" s="357"/>
      <c r="BL1593" s="357"/>
      <c r="BM1593" s="357"/>
      <c r="BN1593" s="357"/>
      <c r="BO1593" s="357"/>
      <c r="BP1593" s="357"/>
      <c r="BQ1593" s="357"/>
      <c r="BR1593" s="357"/>
      <c r="BS1593" s="357"/>
      <c r="BT1593" s="357"/>
      <c r="BU1593" s="357"/>
      <c r="BV1593" s="357"/>
      <c r="BW1593" s="357"/>
      <c r="BX1593" s="357"/>
      <c r="BY1593" s="357"/>
      <c r="BZ1593" s="357"/>
      <c r="CA1593" s="357"/>
      <c r="CB1593" s="357"/>
      <c r="CC1593" s="357"/>
    </row>
    <row r="1594" spans="1:81" ht="24.6" customHeight="1" outlineLevel="2">
      <c r="A1594" s="230"/>
      <c r="B1594" s="68" t="s">
        <v>96</v>
      </c>
      <c r="C1594" s="308"/>
      <c r="D1594" s="72"/>
      <c r="E1594" s="322"/>
      <c r="F1594" s="70"/>
      <c r="G1594" s="322"/>
      <c r="H1594" s="70"/>
      <c r="I1594" s="58"/>
      <c r="J1594" s="222"/>
      <c r="K1594" s="357"/>
      <c r="L1594" s="90"/>
      <c r="M1594" s="90"/>
      <c r="N1594" s="357"/>
      <c r="O1594" s="205"/>
      <c r="P1594" s="357"/>
      <c r="Q1594" s="893"/>
      <c r="R1594" s="891"/>
      <c r="S1594" s="357"/>
      <c r="T1594" s="357"/>
      <c r="U1594" s="357"/>
      <c r="V1594" s="357"/>
      <c r="W1594" s="357"/>
      <c r="X1594" s="357"/>
      <c r="Y1594" s="357"/>
      <c r="Z1594" s="357"/>
      <c r="AA1594" s="357"/>
      <c r="AB1594" s="357"/>
      <c r="AC1594" s="357"/>
      <c r="AD1594" s="357"/>
      <c r="AE1594" s="357"/>
      <c r="AF1594" s="357"/>
      <c r="AG1594" s="357"/>
      <c r="AH1594" s="357"/>
      <c r="AI1594" s="357"/>
      <c r="AJ1594" s="357"/>
      <c r="AK1594" s="357"/>
      <c r="AL1594" s="357"/>
      <c r="AM1594" s="357"/>
      <c r="AN1594" s="357"/>
      <c r="AO1594" s="357"/>
      <c r="AP1594" s="357"/>
      <c r="AQ1594" s="357"/>
      <c r="AR1594" s="357"/>
      <c r="AS1594" s="357"/>
      <c r="AT1594" s="357"/>
      <c r="AU1594" s="357"/>
      <c r="AV1594" s="357"/>
      <c r="AW1594" s="357"/>
      <c r="AX1594" s="357"/>
      <c r="AY1594" s="357"/>
      <c r="AZ1594" s="357"/>
      <c r="BA1594" s="357"/>
      <c r="BB1594" s="357"/>
      <c r="BC1594" s="357"/>
      <c r="BD1594" s="357"/>
      <c r="BE1594" s="357"/>
      <c r="BF1594" s="357"/>
      <c r="BG1594" s="357"/>
      <c r="BH1594" s="357"/>
      <c r="BI1594" s="357"/>
      <c r="BJ1594" s="357"/>
      <c r="BK1594" s="357"/>
      <c r="BL1594" s="357"/>
      <c r="BM1594" s="357"/>
      <c r="BN1594" s="357"/>
      <c r="BO1594" s="357"/>
      <c r="BP1594" s="357"/>
      <c r="BQ1594" s="357"/>
      <c r="BR1594" s="357"/>
      <c r="BS1594" s="357"/>
      <c r="BT1594" s="357"/>
      <c r="BU1594" s="357"/>
      <c r="BV1594" s="357"/>
      <c r="BW1594" s="357"/>
      <c r="BX1594" s="357"/>
      <c r="BY1594" s="357"/>
      <c r="BZ1594" s="357"/>
      <c r="CA1594" s="357"/>
      <c r="CB1594" s="357"/>
      <c r="CC1594" s="357"/>
    </row>
    <row r="1595" spans="1:81" ht="24.6" customHeight="1" outlineLevel="2">
      <c r="A1595" s="67"/>
      <c r="B1595" s="68" t="s">
        <v>463</v>
      </c>
      <c r="C1595" s="118">
        <v>1</v>
      </c>
      <c r="D1595" s="72" t="s">
        <v>2</v>
      </c>
      <c r="E1595" s="60"/>
      <c r="F1595" s="89"/>
      <c r="G1595" s="60"/>
      <c r="H1595" s="89"/>
      <c r="I1595" s="89"/>
      <c r="J1595" s="356"/>
      <c r="K1595" s="376"/>
      <c r="L1595" s="118" t="s">
        <v>3022</v>
      </c>
      <c r="M1595" s="118" t="s">
        <v>3022</v>
      </c>
      <c r="N1595" s="357"/>
      <c r="O1595" s="205" t="s">
        <v>2830</v>
      </c>
      <c r="P1595" s="357"/>
      <c r="Q1595" s="893"/>
      <c r="R1595" s="891"/>
      <c r="S1595" s="357"/>
      <c r="T1595" s="357"/>
      <c r="U1595" s="357"/>
      <c r="V1595" s="357"/>
      <c r="W1595" s="357"/>
      <c r="X1595" s="357"/>
      <c r="Y1595" s="357"/>
      <c r="Z1595" s="357"/>
      <c r="AA1595" s="357"/>
      <c r="AB1595" s="357"/>
      <c r="AC1595" s="357"/>
      <c r="AD1595" s="357"/>
      <c r="AE1595" s="357"/>
      <c r="AF1595" s="357"/>
      <c r="AG1595" s="357"/>
      <c r="AH1595" s="357"/>
      <c r="AI1595" s="357"/>
      <c r="AJ1595" s="357"/>
      <c r="AK1595" s="357"/>
      <c r="AL1595" s="357"/>
      <c r="AM1595" s="357"/>
      <c r="AN1595" s="357"/>
      <c r="AO1595" s="357"/>
      <c r="AP1595" s="357"/>
      <c r="AQ1595" s="357"/>
      <c r="AR1595" s="357"/>
      <c r="AS1595" s="357"/>
      <c r="AT1595" s="357"/>
      <c r="AU1595" s="357"/>
      <c r="AV1595" s="357"/>
      <c r="AW1595" s="357"/>
      <c r="AX1595" s="357"/>
      <c r="AY1595" s="357"/>
      <c r="AZ1595" s="357"/>
      <c r="BA1595" s="357"/>
      <c r="BB1595" s="357"/>
      <c r="BC1595" s="357"/>
      <c r="BD1595" s="357"/>
      <c r="BE1595" s="357"/>
      <c r="BF1595" s="357"/>
      <c r="BG1595" s="357"/>
      <c r="BH1595" s="357"/>
      <c r="BI1595" s="357"/>
      <c r="BJ1595" s="357"/>
      <c r="BK1595" s="357"/>
      <c r="BL1595" s="357"/>
      <c r="BM1595" s="357"/>
      <c r="BN1595" s="357"/>
      <c r="BO1595" s="357"/>
      <c r="BP1595" s="357"/>
      <c r="BQ1595" s="357"/>
      <c r="BR1595" s="357"/>
      <c r="BS1595" s="357"/>
      <c r="BT1595" s="357"/>
      <c r="BU1595" s="357"/>
      <c r="BV1595" s="357"/>
      <c r="BW1595" s="357"/>
      <c r="BX1595" s="357"/>
      <c r="BY1595" s="357"/>
      <c r="BZ1595" s="357"/>
      <c r="CA1595" s="357"/>
      <c r="CB1595" s="357"/>
      <c r="CC1595" s="357"/>
    </row>
    <row r="1596" spans="1:81" ht="24.6" customHeight="1" outlineLevel="2">
      <c r="A1596" s="67"/>
      <c r="B1596" s="68" t="s">
        <v>3261</v>
      </c>
      <c r="C1596" s="118"/>
      <c r="D1596" s="72" t="s">
        <v>2</v>
      </c>
      <c r="E1596" s="60"/>
      <c r="F1596" s="89"/>
      <c r="G1596" s="60"/>
      <c r="H1596" s="89"/>
      <c r="I1596" s="89"/>
      <c r="J1596" s="356"/>
      <c r="K1596" s="376"/>
      <c r="L1596" s="118" t="s">
        <v>3022</v>
      </c>
      <c r="M1596" s="118" t="s">
        <v>3022</v>
      </c>
      <c r="N1596" s="357"/>
      <c r="O1596" s="205" t="s">
        <v>2831</v>
      </c>
      <c r="P1596" s="357"/>
      <c r="Q1596" s="893"/>
      <c r="R1596" s="891"/>
      <c r="S1596" s="357"/>
      <c r="T1596" s="357"/>
      <c r="U1596" s="357"/>
      <c r="V1596" s="357"/>
      <c r="W1596" s="357"/>
      <c r="X1596" s="357"/>
      <c r="Y1596" s="357"/>
      <c r="Z1596" s="357"/>
      <c r="AA1596" s="357"/>
      <c r="AB1596" s="357"/>
      <c r="AC1596" s="357"/>
      <c r="AD1596" s="357"/>
      <c r="AE1596" s="357"/>
      <c r="AF1596" s="357"/>
      <c r="AG1596" s="357"/>
      <c r="AH1596" s="357"/>
      <c r="AI1596" s="357"/>
      <c r="AJ1596" s="357"/>
      <c r="AK1596" s="357"/>
      <c r="AL1596" s="357"/>
      <c r="AM1596" s="357"/>
      <c r="AN1596" s="357"/>
      <c r="AO1596" s="357"/>
      <c r="AP1596" s="357"/>
      <c r="AQ1596" s="357"/>
      <c r="AR1596" s="357"/>
      <c r="AS1596" s="357"/>
      <c r="AT1596" s="357"/>
      <c r="AU1596" s="357"/>
      <c r="AV1596" s="357"/>
      <c r="AW1596" s="357"/>
      <c r="AX1596" s="357"/>
      <c r="AY1596" s="357"/>
      <c r="AZ1596" s="357"/>
      <c r="BA1596" s="357"/>
      <c r="BB1596" s="357"/>
      <c r="BC1596" s="357"/>
      <c r="BD1596" s="357"/>
      <c r="BE1596" s="357"/>
      <c r="BF1596" s="357"/>
      <c r="BG1596" s="357"/>
      <c r="BH1596" s="357"/>
      <c r="BI1596" s="357"/>
      <c r="BJ1596" s="357"/>
      <c r="BK1596" s="357"/>
      <c r="BL1596" s="357"/>
      <c r="BM1596" s="357"/>
      <c r="BN1596" s="357"/>
      <c r="BO1596" s="357"/>
      <c r="BP1596" s="357"/>
      <c r="BQ1596" s="357"/>
      <c r="BR1596" s="357"/>
      <c r="BS1596" s="357"/>
      <c r="BT1596" s="357"/>
      <c r="BU1596" s="357"/>
      <c r="BV1596" s="357"/>
      <c r="BW1596" s="357"/>
      <c r="BX1596" s="357"/>
      <c r="BY1596" s="357"/>
      <c r="BZ1596" s="357"/>
      <c r="CA1596" s="357"/>
      <c r="CB1596" s="357"/>
      <c r="CC1596" s="357"/>
    </row>
    <row r="1597" spans="1:81" ht="24.6" customHeight="1" outlineLevel="2">
      <c r="A1597" s="67"/>
      <c r="B1597" s="68" t="s">
        <v>3262</v>
      </c>
      <c r="C1597" s="118"/>
      <c r="D1597" s="72" t="s">
        <v>2</v>
      </c>
      <c r="E1597" s="60"/>
      <c r="F1597" s="89"/>
      <c r="G1597" s="60"/>
      <c r="H1597" s="89"/>
      <c r="I1597" s="89"/>
      <c r="J1597" s="356"/>
      <c r="K1597" s="376"/>
      <c r="L1597" s="118" t="s">
        <v>3022</v>
      </c>
      <c r="M1597" s="118" t="s">
        <v>3022</v>
      </c>
      <c r="N1597" s="357"/>
      <c r="O1597" s="205" t="s">
        <v>2828</v>
      </c>
      <c r="P1597" s="357"/>
      <c r="Q1597" s="893"/>
      <c r="R1597" s="891"/>
      <c r="S1597" s="357"/>
      <c r="T1597" s="357"/>
      <c r="U1597" s="357"/>
      <c r="V1597" s="357"/>
      <c r="W1597" s="357"/>
      <c r="X1597" s="357"/>
      <c r="Y1597" s="357"/>
      <c r="Z1597" s="357"/>
      <c r="AA1597" s="357"/>
      <c r="AB1597" s="357"/>
      <c r="AC1597" s="357"/>
      <c r="AD1597" s="357"/>
      <c r="AE1597" s="357"/>
      <c r="AF1597" s="357"/>
      <c r="AG1597" s="357"/>
      <c r="AH1597" s="357"/>
      <c r="AI1597" s="357"/>
      <c r="AJ1597" s="357"/>
      <c r="AK1597" s="357"/>
      <c r="AL1597" s="357"/>
      <c r="AM1597" s="357"/>
      <c r="AN1597" s="357"/>
      <c r="AO1597" s="357"/>
      <c r="AP1597" s="357"/>
      <c r="AQ1597" s="357"/>
      <c r="AR1597" s="357"/>
      <c r="AS1597" s="357"/>
      <c r="AT1597" s="357"/>
      <c r="AU1597" s="357"/>
      <c r="AV1597" s="357"/>
      <c r="AW1597" s="357"/>
      <c r="AX1597" s="357"/>
      <c r="AY1597" s="357"/>
      <c r="AZ1597" s="357"/>
      <c r="BA1597" s="357"/>
      <c r="BB1597" s="357"/>
      <c r="BC1597" s="357"/>
      <c r="BD1597" s="357"/>
      <c r="BE1597" s="357"/>
      <c r="BF1597" s="357"/>
      <c r="BG1597" s="357"/>
      <c r="BH1597" s="357"/>
      <c r="BI1597" s="357"/>
      <c r="BJ1597" s="357"/>
      <c r="BK1597" s="357"/>
      <c r="BL1597" s="357"/>
      <c r="BM1597" s="357"/>
      <c r="BN1597" s="357"/>
      <c r="BO1597" s="357"/>
      <c r="BP1597" s="357"/>
      <c r="BQ1597" s="357"/>
      <c r="BR1597" s="357"/>
      <c r="BS1597" s="357"/>
      <c r="BT1597" s="357"/>
      <c r="BU1597" s="357"/>
      <c r="BV1597" s="357"/>
      <c r="BW1597" s="357"/>
      <c r="BX1597" s="357"/>
      <c r="BY1597" s="357"/>
      <c r="BZ1597" s="357"/>
      <c r="CA1597" s="357"/>
      <c r="CB1597" s="357"/>
      <c r="CC1597" s="357"/>
    </row>
    <row r="1598" spans="1:81" ht="24.6" customHeight="1" outlineLevel="2">
      <c r="A1598" s="67"/>
      <c r="B1598" s="68" t="s">
        <v>3263</v>
      </c>
      <c r="C1598" s="118"/>
      <c r="D1598" s="72" t="s">
        <v>2</v>
      </c>
      <c r="E1598" s="60"/>
      <c r="F1598" s="89"/>
      <c r="G1598" s="60"/>
      <c r="H1598" s="89"/>
      <c r="I1598" s="89"/>
      <c r="J1598" s="356"/>
      <c r="K1598" s="376"/>
      <c r="L1598" s="118" t="s">
        <v>3022</v>
      </c>
      <c r="M1598" s="118" t="s">
        <v>3022</v>
      </c>
      <c r="N1598" s="357"/>
      <c r="O1598" s="205" t="s">
        <v>2832</v>
      </c>
      <c r="P1598" s="357"/>
      <c r="Q1598" s="893"/>
      <c r="R1598" s="891"/>
      <c r="S1598" s="357"/>
      <c r="T1598" s="357"/>
      <c r="U1598" s="357"/>
      <c r="V1598" s="357"/>
      <c r="W1598" s="357"/>
      <c r="X1598" s="357"/>
      <c r="Y1598" s="357"/>
      <c r="Z1598" s="357"/>
      <c r="AA1598" s="357"/>
      <c r="AB1598" s="357"/>
      <c r="AC1598" s="357"/>
      <c r="AD1598" s="357"/>
      <c r="AE1598" s="357"/>
      <c r="AF1598" s="357"/>
      <c r="AG1598" s="357"/>
      <c r="AH1598" s="357"/>
      <c r="AI1598" s="357"/>
      <c r="AJ1598" s="357"/>
      <c r="AK1598" s="357"/>
      <c r="AL1598" s="357"/>
      <c r="AM1598" s="357"/>
      <c r="AN1598" s="357"/>
      <c r="AO1598" s="357"/>
      <c r="AP1598" s="357"/>
      <c r="AQ1598" s="357"/>
      <c r="AR1598" s="357"/>
      <c r="AS1598" s="357"/>
      <c r="AT1598" s="357"/>
      <c r="AU1598" s="357"/>
      <c r="AV1598" s="357"/>
      <c r="AW1598" s="357"/>
      <c r="AX1598" s="357"/>
      <c r="AY1598" s="357"/>
      <c r="AZ1598" s="357"/>
      <c r="BA1598" s="357"/>
      <c r="BB1598" s="357"/>
      <c r="BC1598" s="357"/>
      <c r="BD1598" s="357"/>
      <c r="BE1598" s="357"/>
      <c r="BF1598" s="357"/>
      <c r="BG1598" s="357"/>
      <c r="BH1598" s="357"/>
      <c r="BI1598" s="357"/>
      <c r="BJ1598" s="357"/>
      <c r="BK1598" s="357"/>
      <c r="BL1598" s="357"/>
      <c r="BM1598" s="357"/>
      <c r="BN1598" s="357"/>
      <c r="BO1598" s="357"/>
      <c r="BP1598" s="357"/>
      <c r="BQ1598" s="357"/>
      <c r="BR1598" s="357"/>
      <c r="BS1598" s="357"/>
      <c r="BT1598" s="357"/>
      <c r="BU1598" s="357"/>
      <c r="BV1598" s="357"/>
      <c r="BW1598" s="357"/>
      <c r="BX1598" s="357"/>
      <c r="BY1598" s="357"/>
      <c r="BZ1598" s="357"/>
      <c r="CA1598" s="357"/>
      <c r="CB1598" s="357"/>
      <c r="CC1598" s="357"/>
    </row>
    <row r="1599" spans="1:81" ht="24.6" customHeight="1" outlineLevel="2">
      <c r="A1599" s="67"/>
      <c r="B1599" s="68" t="s">
        <v>3264</v>
      </c>
      <c r="C1599" s="118"/>
      <c r="D1599" s="72" t="s">
        <v>2</v>
      </c>
      <c r="E1599" s="60"/>
      <c r="F1599" s="89"/>
      <c r="G1599" s="60"/>
      <c r="H1599" s="89"/>
      <c r="I1599" s="89"/>
      <c r="J1599" s="356"/>
      <c r="K1599" s="376"/>
      <c r="L1599" s="118" t="s">
        <v>3022</v>
      </c>
      <c r="M1599" s="118" t="s">
        <v>3022</v>
      </c>
      <c r="N1599" s="357"/>
      <c r="O1599" s="205" t="s">
        <v>2590</v>
      </c>
      <c r="P1599" s="357"/>
      <c r="Q1599" s="893"/>
      <c r="R1599" s="891"/>
      <c r="S1599" s="357"/>
      <c r="T1599" s="357"/>
      <c r="U1599" s="357"/>
      <c r="V1599" s="357"/>
      <c r="W1599" s="357"/>
      <c r="X1599" s="357"/>
      <c r="Y1599" s="357"/>
      <c r="Z1599" s="357"/>
      <c r="AA1599" s="357"/>
      <c r="AB1599" s="357"/>
      <c r="AC1599" s="357"/>
      <c r="AD1599" s="357"/>
      <c r="AE1599" s="357"/>
      <c r="AF1599" s="357"/>
      <c r="AG1599" s="357"/>
      <c r="AH1599" s="357"/>
      <c r="AI1599" s="357"/>
      <c r="AJ1599" s="357"/>
      <c r="AK1599" s="357"/>
      <c r="AL1599" s="357"/>
      <c r="AM1599" s="357"/>
      <c r="AN1599" s="357"/>
      <c r="AO1599" s="357"/>
      <c r="AP1599" s="357"/>
      <c r="AQ1599" s="357"/>
      <c r="AR1599" s="357"/>
      <c r="AS1599" s="357"/>
      <c r="AT1599" s="357"/>
      <c r="AU1599" s="357"/>
      <c r="AV1599" s="357"/>
      <c r="AW1599" s="357"/>
      <c r="AX1599" s="357"/>
      <c r="AY1599" s="357"/>
      <c r="AZ1599" s="357"/>
      <c r="BA1599" s="357"/>
      <c r="BB1599" s="357"/>
      <c r="BC1599" s="357"/>
      <c r="BD1599" s="357"/>
      <c r="BE1599" s="357"/>
      <c r="BF1599" s="357"/>
      <c r="BG1599" s="357"/>
      <c r="BH1599" s="357"/>
      <c r="BI1599" s="357"/>
      <c r="BJ1599" s="357"/>
      <c r="BK1599" s="357"/>
      <c r="BL1599" s="357"/>
      <c r="BM1599" s="357"/>
      <c r="BN1599" s="357"/>
      <c r="BO1599" s="357"/>
      <c r="BP1599" s="357"/>
      <c r="BQ1599" s="357"/>
      <c r="BR1599" s="357"/>
      <c r="BS1599" s="357"/>
      <c r="BT1599" s="357"/>
      <c r="BU1599" s="357"/>
      <c r="BV1599" s="357"/>
      <c r="BW1599" s="357"/>
      <c r="BX1599" s="357"/>
      <c r="BY1599" s="357"/>
      <c r="BZ1599" s="357"/>
      <c r="CA1599" s="357"/>
      <c r="CB1599" s="357"/>
      <c r="CC1599" s="357"/>
    </row>
    <row r="1600" spans="1:81" ht="24.6" customHeight="1" outlineLevel="2">
      <c r="A1600" s="67"/>
      <c r="B1600" s="68" t="s">
        <v>3265</v>
      </c>
      <c r="C1600" s="118"/>
      <c r="D1600" s="72" t="s">
        <v>2</v>
      </c>
      <c r="E1600" s="60"/>
      <c r="F1600" s="89"/>
      <c r="G1600" s="60"/>
      <c r="H1600" s="89"/>
      <c r="I1600" s="89"/>
      <c r="J1600" s="356"/>
      <c r="K1600" s="376"/>
      <c r="L1600" s="118" t="s">
        <v>3022</v>
      </c>
      <c r="M1600" s="118" t="s">
        <v>3022</v>
      </c>
      <c r="N1600" s="357"/>
      <c r="O1600" s="205" t="s">
        <v>2595</v>
      </c>
      <c r="P1600" s="357"/>
      <c r="Q1600" s="893"/>
      <c r="R1600" s="891"/>
      <c r="S1600" s="357"/>
      <c r="T1600" s="357"/>
      <c r="U1600" s="357"/>
      <c r="V1600" s="357"/>
      <c r="W1600" s="357"/>
      <c r="X1600" s="357"/>
      <c r="Y1600" s="357"/>
      <c r="Z1600" s="357"/>
      <c r="AA1600" s="357"/>
      <c r="AB1600" s="357"/>
      <c r="AC1600" s="357"/>
      <c r="AD1600" s="357"/>
      <c r="AE1600" s="357"/>
      <c r="AF1600" s="357"/>
      <c r="AG1600" s="357"/>
      <c r="AH1600" s="357"/>
      <c r="AI1600" s="357"/>
      <c r="AJ1600" s="357"/>
      <c r="AK1600" s="357"/>
      <c r="AL1600" s="357"/>
      <c r="AM1600" s="357"/>
      <c r="AN1600" s="357"/>
      <c r="AO1600" s="357"/>
      <c r="AP1600" s="357"/>
      <c r="AQ1600" s="357"/>
      <c r="AR1600" s="357"/>
      <c r="AS1600" s="357"/>
      <c r="AT1600" s="357"/>
      <c r="AU1600" s="357"/>
      <c r="AV1600" s="357"/>
      <c r="AW1600" s="357"/>
      <c r="AX1600" s="357"/>
      <c r="AY1600" s="357"/>
      <c r="AZ1600" s="357"/>
      <c r="BA1600" s="357"/>
      <c r="BB1600" s="357"/>
      <c r="BC1600" s="357"/>
      <c r="BD1600" s="357"/>
      <c r="BE1600" s="357"/>
      <c r="BF1600" s="357"/>
      <c r="BG1600" s="357"/>
      <c r="BH1600" s="357"/>
      <c r="BI1600" s="357"/>
      <c r="BJ1600" s="357"/>
      <c r="BK1600" s="357"/>
      <c r="BL1600" s="357"/>
      <c r="BM1600" s="357"/>
      <c r="BN1600" s="357"/>
      <c r="BO1600" s="357"/>
      <c r="BP1600" s="357"/>
      <c r="BQ1600" s="357"/>
      <c r="BR1600" s="357"/>
      <c r="BS1600" s="357"/>
      <c r="BT1600" s="357"/>
      <c r="BU1600" s="357"/>
      <c r="BV1600" s="357"/>
      <c r="BW1600" s="357"/>
      <c r="BX1600" s="357"/>
      <c r="BY1600" s="357"/>
      <c r="BZ1600" s="357"/>
      <c r="CA1600" s="357"/>
      <c r="CB1600" s="357"/>
      <c r="CC1600" s="357"/>
    </row>
    <row r="1601" spans="1:81" ht="24.6" customHeight="1" outlineLevel="2">
      <c r="A1601" s="67"/>
      <c r="B1601" s="68" t="s">
        <v>114</v>
      </c>
      <c r="C1601" s="309"/>
      <c r="D1601" s="72"/>
      <c r="E1601" s="324"/>
      <c r="F1601" s="58"/>
      <c r="G1601" s="324"/>
      <c r="H1601" s="58"/>
      <c r="I1601" s="58"/>
      <c r="J1601" s="222"/>
      <c r="L1601" s="90"/>
      <c r="M1601" s="90"/>
      <c r="O1601" s="205"/>
      <c r="Q1601" s="893"/>
      <c r="R1601" s="891"/>
    </row>
    <row r="1602" spans="1:81" ht="24.6" customHeight="1" outlineLevel="2">
      <c r="A1602" s="67"/>
      <c r="B1602" s="68" t="s">
        <v>61</v>
      </c>
      <c r="C1602" s="118">
        <v>1</v>
      </c>
      <c r="D1602" s="72" t="s">
        <v>2</v>
      </c>
      <c r="E1602" s="60"/>
      <c r="F1602" s="89"/>
      <c r="G1602" s="60"/>
      <c r="H1602" s="89"/>
      <c r="I1602" s="89"/>
      <c r="J1602" s="356"/>
      <c r="K1602" s="376"/>
      <c r="L1602" s="118" t="s">
        <v>3022</v>
      </c>
      <c r="M1602" s="118" t="s">
        <v>3022</v>
      </c>
      <c r="O1602" s="205" t="s">
        <v>2701</v>
      </c>
      <c r="Q1602" s="893"/>
      <c r="R1602" s="891"/>
    </row>
    <row r="1603" spans="1:81" ht="24.6" customHeight="1" outlineLevel="2">
      <c r="A1603" s="67"/>
      <c r="B1603" s="68" t="s">
        <v>62</v>
      </c>
      <c r="C1603" s="118">
        <v>2</v>
      </c>
      <c r="D1603" s="72" t="s">
        <v>2</v>
      </c>
      <c r="E1603" s="60"/>
      <c r="F1603" s="89"/>
      <c r="G1603" s="60"/>
      <c r="H1603" s="89"/>
      <c r="I1603" s="89"/>
      <c r="J1603" s="356"/>
      <c r="K1603" s="376"/>
      <c r="L1603" s="118" t="s">
        <v>3022</v>
      </c>
      <c r="M1603" s="118" t="s">
        <v>3022</v>
      </c>
      <c r="O1603" s="205" t="s">
        <v>2702</v>
      </c>
      <c r="Q1603" s="893"/>
      <c r="R1603" s="891"/>
    </row>
    <row r="1604" spans="1:81" ht="24.6" customHeight="1" outlineLevel="2">
      <c r="A1604" s="67"/>
      <c r="B1604" s="68" t="s">
        <v>66</v>
      </c>
      <c r="C1604" s="118">
        <v>1</v>
      </c>
      <c r="D1604" s="72" t="s">
        <v>2</v>
      </c>
      <c r="E1604" s="60"/>
      <c r="F1604" s="89"/>
      <c r="G1604" s="60"/>
      <c r="H1604" s="89"/>
      <c r="I1604" s="89"/>
      <c r="J1604" s="356"/>
      <c r="K1604" s="376"/>
      <c r="L1604" s="118" t="s">
        <v>3022</v>
      </c>
      <c r="M1604" s="118" t="s">
        <v>3022</v>
      </c>
      <c r="O1604" s="205" t="s">
        <v>2704</v>
      </c>
      <c r="Q1604" s="893"/>
      <c r="R1604" s="891"/>
    </row>
    <row r="1605" spans="1:81" ht="24.6" customHeight="1" outlineLevel="2">
      <c r="A1605" s="67"/>
      <c r="B1605" s="68" t="s">
        <v>64</v>
      </c>
      <c r="C1605" s="118">
        <v>3</v>
      </c>
      <c r="D1605" s="72" t="s">
        <v>2</v>
      </c>
      <c r="E1605" s="60"/>
      <c r="F1605" s="89"/>
      <c r="G1605" s="60"/>
      <c r="H1605" s="89"/>
      <c r="I1605" s="89"/>
      <c r="J1605" s="356"/>
      <c r="K1605" s="376"/>
      <c r="L1605" s="118" t="s">
        <v>3022</v>
      </c>
      <c r="M1605" s="118" t="s">
        <v>3022</v>
      </c>
      <c r="O1605" s="205" t="s">
        <v>2705</v>
      </c>
      <c r="Q1605" s="893"/>
      <c r="R1605" s="891"/>
    </row>
    <row r="1606" spans="1:81" ht="24.6" customHeight="1" outlineLevel="2">
      <c r="A1606" s="67"/>
      <c r="B1606" s="68" t="s">
        <v>65</v>
      </c>
      <c r="C1606" s="118">
        <v>7</v>
      </c>
      <c r="D1606" s="72" t="s">
        <v>2</v>
      </c>
      <c r="E1606" s="60"/>
      <c r="F1606" s="89"/>
      <c r="G1606" s="60"/>
      <c r="H1606" s="89"/>
      <c r="I1606" s="89"/>
      <c r="J1606" s="356"/>
      <c r="K1606" s="376"/>
      <c r="L1606" s="118" t="s">
        <v>3022</v>
      </c>
      <c r="M1606" s="118" t="s">
        <v>3022</v>
      </c>
      <c r="O1606" s="205" t="s">
        <v>2706</v>
      </c>
      <c r="Q1606" s="893"/>
      <c r="R1606" s="891"/>
    </row>
    <row r="1607" spans="1:81" ht="24.6" customHeight="1" outlineLevel="2">
      <c r="A1607" s="67"/>
      <c r="B1607" s="68" t="s">
        <v>425</v>
      </c>
      <c r="C1607" s="118">
        <v>1</v>
      </c>
      <c r="D1607" s="72" t="s">
        <v>2</v>
      </c>
      <c r="E1607" s="60"/>
      <c r="F1607" s="89"/>
      <c r="G1607" s="60"/>
      <c r="H1607" s="89"/>
      <c r="I1607" s="89"/>
      <c r="J1607" s="356"/>
      <c r="K1607" s="376"/>
      <c r="L1607" s="118" t="s">
        <v>3022</v>
      </c>
      <c r="M1607" s="118" t="s">
        <v>3022</v>
      </c>
      <c r="O1607" s="205" t="s">
        <v>2707</v>
      </c>
      <c r="Q1607" s="893"/>
      <c r="R1607" s="891"/>
    </row>
    <row r="1608" spans="1:81" ht="24.6" customHeight="1" outlineLevel="2">
      <c r="A1608" s="67"/>
      <c r="B1608" s="68" t="s">
        <v>464</v>
      </c>
      <c r="C1608" s="118">
        <v>1</v>
      </c>
      <c r="D1608" s="74" t="s">
        <v>2</v>
      </c>
      <c r="E1608" s="60"/>
      <c r="F1608" s="89"/>
      <c r="G1608" s="60"/>
      <c r="H1608" s="89"/>
      <c r="I1608" s="89"/>
      <c r="J1608" s="356"/>
      <c r="K1608" s="376"/>
      <c r="L1608" s="118" t="s">
        <v>3022</v>
      </c>
      <c r="M1608" s="118" t="s">
        <v>3022</v>
      </c>
      <c r="O1608" s="204" t="s">
        <v>2713</v>
      </c>
      <c r="Q1608" s="893"/>
      <c r="R1608" s="891"/>
    </row>
    <row r="1609" spans="1:81" ht="24.6" customHeight="1" outlineLevel="2">
      <c r="A1609" s="67"/>
      <c r="B1609" s="68" t="s">
        <v>97</v>
      </c>
      <c r="C1609" s="308"/>
      <c r="D1609" s="74"/>
      <c r="E1609" s="322"/>
      <c r="F1609" s="70"/>
      <c r="G1609" s="322"/>
      <c r="H1609" s="70"/>
      <c r="I1609" s="71"/>
      <c r="J1609" s="222"/>
      <c r="K1609" s="357"/>
      <c r="L1609" s="148"/>
      <c r="M1609" s="149"/>
      <c r="N1609" s="357"/>
      <c r="O1609" s="204"/>
      <c r="P1609" s="357"/>
      <c r="Q1609" s="893"/>
      <c r="R1609" s="891"/>
      <c r="S1609" s="357"/>
      <c r="T1609" s="357"/>
      <c r="U1609" s="357"/>
      <c r="V1609" s="357"/>
      <c r="W1609" s="357"/>
      <c r="X1609" s="357"/>
      <c r="Y1609" s="357"/>
      <c r="Z1609" s="357"/>
      <c r="AA1609" s="357"/>
      <c r="AB1609" s="357"/>
      <c r="AC1609" s="357"/>
      <c r="AD1609" s="357"/>
      <c r="AE1609" s="357"/>
      <c r="AF1609" s="357"/>
      <c r="AG1609" s="357"/>
      <c r="AH1609" s="357"/>
      <c r="AI1609" s="357"/>
      <c r="AJ1609" s="357"/>
      <c r="AK1609" s="357"/>
      <c r="AL1609" s="357"/>
      <c r="AM1609" s="357"/>
      <c r="AN1609" s="357"/>
      <c r="AO1609" s="357"/>
      <c r="AP1609" s="357"/>
      <c r="AQ1609" s="357"/>
      <c r="AR1609" s="357"/>
      <c r="AS1609" s="357"/>
      <c r="AT1609" s="357"/>
      <c r="AU1609" s="357"/>
      <c r="AV1609" s="357"/>
      <c r="AW1609" s="357"/>
      <c r="AX1609" s="357"/>
      <c r="AY1609" s="357"/>
      <c r="AZ1609" s="357"/>
      <c r="BA1609" s="357"/>
      <c r="BB1609" s="357"/>
      <c r="BC1609" s="357"/>
      <c r="BD1609" s="357"/>
      <c r="BE1609" s="357"/>
      <c r="BF1609" s="357"/>
      <c r="BG1609" s="357"/>
      <c r="BH1609" s="357"/>
      <c r="BI1609" s="357"/>
      <c r="BJ1609" s="357"/>
      <c r="BK1609" s="357"/>
      <c r="BL1609" s="357"/>
      <c r="BM1609" s="357"/>
      <c r="BN1609" s="357"/>
      <c r="BO1609" s="357"/>
      <c r="BP1609" s="357"/>
      <c r="BQ1609" s="357"/>
      <c r="BR1609" s="357"/>
      <c r="BS1609" s="357"/>
      <c r="BT1609" s="357"/>
      <c r="BU1609" s="357"/>
      <c r="BV1609" s="357"/>
      <c r="BW1609" s="357"/>
      <c r="BX1609" s="357"/>
      <c r="BY1609" s="357"/>
      <c r="BZ1609" s="357"/>
      <c r="CA1609" s="357"/>
      <c r="CB1609" s="357"/>
      <c r="CC1609" s="357"/>
    </row>
    <row r="1610" spans="1:81" ht="24.6" customHeight="1" outlineLevel="2">
      <c r="A1610" s="67"/>
      <c r="B1610" s="68" t="s">
        <v>385</v>
      </c>
      <c r="C1610" s="118">
        <v>11</v>
      </c>
      <c r="D1610" s="72" t="s">
        <v>2</v>
      </c>
      <c r="E1610" s="60"/>
      <c r="F1610" s="89"/>
      <c r="G1610" s="60"/>
      <c r="H1610" s="89"/>
      <c r="I1610" s="89"/>
      <c r="J1610" s="356"/>
      <c r="K1610" s="376"/>
      <c r="L1610" s="118" t="s">
        <v>3022</v>
      </c>
      <c r="M1610" s="118" t="s">
        <v>3022</v>
      </c>
      <c r="O1610" s="205" t="s">
        <v>2692</v>
      </c>
      <c r="Q1610" s="893"/>
      <c r="R1610" s="891"/>
    </row>
    <row r="1611" spans="1:81" ht="24.6" customHeight="1" outlineLevel="2">
      <c r="A1611" s="67"/>
      <c r="B1611" s="68" t="s">
        <v>386</v>
      </c>
      <c r="C1611" s="118">
        <v>1</v>
      </c>
      <c r="D1611" s="72" t="s">
        <v>2</v>
      </c>
      <c r="E1611" s="60"/>
      <c r="F1611" s="89"/>
      <c r="G1611" s="60"/>
      <c r="H1611" s="89"/>
      <c r="I1611" s="89"/>
      <c r="J1611" s="356"/>
      <c r="K1611" s="376"/>
      <c r="L1611" s="118" t="s">
        <v>3022</v>
      </c>
      <c r="M1611" s="118" t="s">
        <v>3022</v>
      </c>
      <c r="O1611" s="205" t="s">
        <v>2693</v>
      </c>
      <c r="Q1611" s="893"/>
      <c r="R1611" s="891"/>
    </row>
    <row r="1612" spans="1:81" ht="24.6" customHeight="1" outlineLevel="2">
      <c r="A1612" s="67"/>
      <c r="B1612" s="68" t="s">
        <v>387</v>
      </c>
      <c r="C1612" s="118">
        <v>1</v>
      </c>
      <c r="D1612" s="72" t="s">
        <v>2</v>
      </c>
      <c r="E1612" s="60"/>
      <c r="F1612" s="89"/>
      <c r="G1612" s="60"/>
      <c r="H1612" s="89"/>
      <c r="I1612" s="89"/>
      <c r="J1612" s="356"/>
      <c r="K1612" s="376"/>
      <c r="L1612" s="118" t="s">
        <v>3022</v>
      </c>
      <c r="M1612" s="118" t="s">
        <v>3022</v>
      </c>
      <c r="O1612" s="205" t="s">
        <v>2694</v>
      </c>
      <c r="Q1612" s="893"/>
      <c r="R1612" s="891"/>
    </row>
    <row r="1613" spans="1:81" ht="24.6" customHeight="1" outlineLevel="2">
      <c r="A1613" s="67"/>
      <c r="B1613" s="68" t="s">
        <v>409</v>
      </c>
      <c r="C1613" s="118">
        <v>3</v>
      </c>
      <c r="D1613" s="72" t="s">
        <v>2</v>
      </c>
      <c r="E1613" s="60"/>
      <c r="F1613" s="89"/>
      <c r="G1613" s="60"/>
      <c r="H1613" s="89"/>
      <c r="I1613" s="89"/>
      <c r="J1613" s="356"/>
      <c r="K1613" s="376"/>
      <c r="L1613" s="118" t="s">
        <v>3022</v>
      </c>
      <c r="M1613" s="118" t="s">
        <v>3022</v>
      </c>
      <c r="O1613" s="205" t="s">
        <v>2684</v>
      </c>
      <c r="Q1613" s="893"/>
      <c r="R1613" s="891"/>
    </row>
    <row r="1614" spans="1:81" ht="24.6" customHeight="1" outlineLevel="2">
      <c r="A1614" s="67"/>
      <c r="B1614" s="68" t="s">
        <v>98</v>
      </c>
      <c r="C1614" s="309"/>
      <c r="D1614" s="72"/>
      <c r="E1614" s="324"/>
      <c r="F1614" s="58"/>
      <c r="G1614" s="324"/>
      <c r="H1614" s="58"/>
      <c r="I1614" s="58"/>
      <c r="J1614" s="222"/>
      <c r="L1614" s="90"/>
      <c r="M1614" s="90"/>
      <c r="O1614" s="205"/>
      <c r="Q1614" s="893"/>
      <c r="R1614" s="891"/>
    </row>
    <row r="1615" spans="1:81" ht="24.6" customHeight="1" outlineLevel="2">
      <c r="A1615" s="67"/>
      <c r="B1615" s="68" t="s">
        <v>459</v>
      </c>
      <c r="C1615" s="118">
        <v>1</v>
      </c>
      <c r="D1615" s="72" t="s">
        <v>2</v>
      </c>
      <c r="E1615" s="60"/>
      <c r="F1615" s="89"/>
      <c r="G1615" s="60"/>
      <c r="H1615" s="89"/>
      <c r="I1615" s="89"/>
      <c r="J1615" s="356"/>
      <c r="K1615" s="376"/>
      <c r="L1615" s="118" t="s">
        <v>3022</v>
      </c>
      <c r="M1615" s="118" t="s">
        <v>3022</v>
      </c>
      <c r="N1615" s="357"/>
      <c r="O1615" s="205" t="s">
        <v>2802</v>
      </c>
      <c r="P1615" s="357"/>
      <c r="Q1615" s="893"/>
      <c r="R1615" s="891"/>
      <c r="S1615" s="357"/>
      <c r="T1615" s="357"/>
      <c r="U1615" s="357"/>
      <c r="V1615" s="357"/>
      <c r="W1615" s="357"/>
      <c r="X1615" s="357"/>
      <c r="Y1615" s="357"/>
      <c r="Z1615" s="357"/>
      <c r="AA1615" s="357"/>
      <c r="AB1615" s="357"/>
      <c r="AC1615" s="357"/>
      <c r="AD1615" s="357"/>
      <c r="AE1615" s="357"/>
      <c r="AF1615" s="357"/>
      <c r="AG1615" s="357"/>
      <c r="AH1615" s="357"/>
      <c r="AI1615" s="357"/>
      <c r="AJ1615" s="357"/>
      <c r="AK1615" s="357"/>
      <c r="AL1615" s="357"/>
      <c r="AM1615" s="357"/>
      <c r="AN1615" s="357"/>
      <c r="AO1615" s="357"/>
      <c r="AP1615" s="357"/>
      <c r="AQ1615" s="357"/>
      <c r="AR1615" s="357"/>
      <c r="AS1615" s="357"/>
      <c r="AT1615" s="357"/>
      <c r="AU1615" s="357"/>
      <c r="AV1615" s="357"/>
      <c r="AW1615" s="357"/>
      <c r="AX1615" s="357"/>
      <c r="AY1615" s="357"/>
      <c r="AZ1615" s="357"/>
      <c r="BA1615" s="357"/>
      <c r="BB1615" s="357"/>
      <c r="BC1615" s="357"/>
      <c r="BD1615" s="357"/>
      <c r="BE1615" s="357"/>
      <c r="BF1615" s="357"/>
      <c r="BG1615" s="357"/>
      <c r="BH1615" s="357"/>
      <c r="BI1615" s="357"/>
      <c r="BJ1615" s="357"/>
      <c r="BK1615" s="357"/>
      <c r="BL1615" s="357"/>
      <c r="BM1615" s="357"/>
      <c r="BN1615" s="357"/>
      <c r="BO1615" s="357"/>
      <c r="BP1615" s="357"/>
      <c r="BQ1615" s="357"/>
      <c r="BR1615" s="357"/>
      <c r="BS1615" s="357"/>
      <c r="BT1615" s="357"/>
      <c r="BU1615" s="357"/>
      <c r="BV1615" s="357"/>
      <c r="BW1615" s="357"/>
      <c r="BX1615" s="357"/>
      <c r="BY1615" s="357"/>
      <c r="BZ1615" s="357"/>
      <c r="CA1615" s="357"/>
      <c r="CB1615" s="357"/>
      <c r="CC1615" s="357"/>
    </row>
    <row r="1616" spans="1:81" ht="24.6" customHeight="1" outlineLevel="2">
      <c r="A1616" s="67"/>
      <c r="B1616" s="68" t="s">
        <v>460</v>
      </c>
      <c r="C1616" s="118">
        <v>1</v>
      </c>
      <c r="D1616" s="72" t="s">
        <v>2</v>
      </c>
      <c r="E1616" s="60"/>
      <c r="F1616" s="89"/>
      <c r="G1616" s="60"/>
      <c r="H1616" s="89"/>
      <c r="I1616" s="89"/>
      <c r="J1616" s="356"/>
      <c r="K1616" s="376"/>
      <c r="L1616" s="118" t="s">
        <v>3022</v>
      </c>
      <c r="M1616" s="118" t="s">
        <v>3022</v>
      </c>
      <c r="N1616" s="357"/>
      <c r="O1616" s="205" t="s">
        <v>2803</v>
      </c>
      <c r="P1616" s="357"/>
      <c r="Q1616" s="893"/>
      <c r="R1616" s="891"/>
      <c r="S1616" s="357"/>
      <c r="T1616" s="357"/>
      <c r="U1616" s="357"/>
      <c r="V1616" s="357"/>
      <c r="W1616" s="357"/>
      <c r="X1616" s="357"/>
      <c r="Y1616" s="357"/>
      <c r="Z1616" s="357"/>
      <c r="AA1616" s="357"/>
      <c r="AB1616" s="357"/>
      <c r="AC1616" s="357"/>
      <c r="AD1616" s="357"/>
      <c r="AE1616" s="357"/>
      <c r="AF1616" s="357"/>
      <c r="AG1616" s="357"/>
      <c r="AH1616" s="357"/>
      <c r="AI1616" s="357"/>
      <c r="AJ1616" s="357"/>
      <c r="AK1616" s="357"/>
      <c r="AL1616" s="357"/>
      <c r="AM1616" s="357"/>
      <c r="AN1616" s="357"/>
      <c r="AO1616" s="357"/>
      <c r="AP1616" s="357"/>
      <c r="AQ1616" s="357"/>
      <c r="AR1616" s="357"/>
      <c r="AS1616" s="357"/>
      <c r="AT1616" s="357"/>
      <c r="AU1616" s="357"/>
      <c r="AV1616" s="357"/>
      <c r="AW1616" s="357"/>
      <c r="AX1616" s="357"/>
      <c r="AY1616" s="357"/>
      <c r="AZ1616" s="357"/>
      <c r="BA1616" s="357"/>
      <c r="BB1616" s="357"/>
      <c r="BC1616" s="357"/>
      <c r="BD1616" s="357"/>
      <c r="BE1616" s="357"/>
      <c r="BF1616" s="357"/>
      <c r="BG1616" s="357"/>
      <c r="BH1616" s="357"/>
      <c r="BI1616" s="357"/>
      <c r="BJ1616" s="357"/>
      <c r="BK1616" s="357"/>
      <c r="BL1616" s="357"/>
      <c r="BM1616" s="357"/>
      <c r="BN1616" s="357"/>
      <c r="BO1616" s="357"/>
      <c r="BP1616" s="357"/>
      <c r="BQ1616" s="357"/>
      <c r="BR1616" s="357"/>
      <c r="BS1616" s="357"/>
      <c r="BT1616" s="357"/>
      <c r="BU1616" s="357"/>
      <c r="BV1616" s="357"/>
      <c r="BW1616" s="357"/>
      <c r="BX1616" s="357"/>
      <c r="BY1616" s="357"/>
      <c r="BZ1616" s="357"/>
      <c r="CA1616" s="357"/>
      <c r="CB1616" s="357"/>
      <c r="CC1616" s="357"/>
    </row>
    <row r="1617" spans="1:81" ht="24.6" customHeight="1" outlineLevel="2">
      <c r="A1617" s="67"/>
      <c r="B1617" s="68" t="s">
        <v>234</v>
      </c>
      <c r="C1617" s="118">
        <v>1</v>
      </c>
      <c r="D1617" s="72" t="s">
        <v>2</v>
      </c>
      <c r="E1617" s="60"/>
      <c r="F1617" s="89"/>
      <c r="G1617" s="60"/>
      <c r="H1617" s="89"/>
      <c r="I1617" s="89"/>
      <c r="J1617" s="356"/>
      <c r="K1617" s="376"/>
      <c r="L1617" s="118" t="s">
        <v>3022</v>
      </c>
      <c r="M1617" s="118" t="s">
        <v>3022</v>
      </c>
      <c r="N1617" s="357"/>
      <c r="O1617" s="205" t="s">
        <v>2741</v>
      </c>
      <c r="P1617" s="357"/>
      <c r="Q1617" s="893"/>
      <c r="R1617" s="891"/>
      <c r="S1617" s="357"/>
      <c r="T1617" s="357"/>
      <c r="U1617" s="357"/>
      <c r="V1617" s="357"/>
      <c r="W1617" s="357"/>
      <c r="X1617" s="357"/>
      <c r="Y1617" s="357"/>
      <c r="Z1617" s="357"/>
      <c r="AA1617" s="357"/>
      <c r="AB1617" s="357"/>
      <c r="AC1617" s="357"/>
      <c r="AD1617" s="357"/>
      <c r="AE1617" s="357"/>
      <c r="AF1617" s="357"/>
      <c r="AG1617" s="357"/>
      <c r="AH1617" s="357"/>
      <c r="AI1617" s="357"/>
      <c r="AJ1617" s="357"/>
      <c r="AK1617" s="357"/>
      <c r="AL1617" s="357"/>
      <c r="AM1617" s="357"/>
      <c r="AN1617" s="357"/>
      <c r="AO1617" s="357"/>
      <c r="AP1617" s="357"/>
      <c r="AQ1617" s="357"/>
      <c r="AR1617" s="357"/>
      <c r="AS1617" s="357"/>
      <c r="AT1617" s="357"/>
      <c r="AU1617" s="357"/>
      <c r="AV1617" s="357"/>
      <c r="AW1617" s="357"/>
      <c r="AX1617" s="357"/>
      <c r="AY1617" s="357"/>
      <c r="AZ1617" s="357"/>
      <c r="BA1617" s="357"/>
      <c r="BB1617" s="357"/>
      <c r="BC1617" s="357"/>
      <c r="BD1617" s="357"/>
      <c r="BE1617" s="357"/>
      <c r="BF1617" s="357"/>
      <c r="BG1617" s="357"/>
      <c r="BH1617" s="357"/>
      <c r="BI1617" s="357"/>
      <c r="BJ1617" s="357"/>
      <c r="BK1617" s="357"/>
      <c r="BL1617" s="357"/>
      <c r="BM1617" s="357"/>
      <c r="BN1617" s="357"/>
      <c r="BO1617" s="357"/>
      <c r="BP1617" s="357"/>
      <c r="BQ1617" s="357"/>
      <c r="BR1617" s="357"/>
      <c r="BS1617" s="357"/>
      <c r="BT1617" s="357"/>
      <c r="BU1617" s="357"/>
      <c r="BV1617" s="357"/>
      <c r="BW1617" s="357"/>
      <c r="BX1617" s="357"/>
      <c r="BY1617" s="357"/>
      <c r="BZ1617" s="357"/>
      <c r="CA1617" s="357"/>
      <c r="CB1617" s="357"/>
      <c r="CC1617" s="357"/>
    </row>
    <row r="1618" spans="1:81" ht="24.6" customHeight="1" outlineLevel="2">
      <c r="A1618" s="67"/>
      <c r="B1618" s="68" t="s">
        <v>76</v>
      </c>
      <c r="C1618" s="309"/>
      <c r="D1618" s="74"/>
      <c r="E1618" s="322"/>
      <c r="F1618" s="70"/>
      <c r="G1618" s="322"/>
      <c r="H1618" s="70"/>
      <c r="I1618" s="71"/>
      <c r="J1618" s="222"/>
      <c r="K1618" s="357"/>
      <c r="L1618" s="148"/>
      <c r="M1618" s="149"/>
      <c r="N1618" s="357"/>
      <c r="O1618" s="204"/>
      <c r="P1618" s="357"/>
      <c r="Q1618" s="893"/>
      <c r="R1618" s="891"/>
      <c r="S1618" s="357"/>
      <c r="T1618" s="357"/>
      <c r="U1618" s="357"/>
      <c r="V1618" s="357"/>
      <c r="W1618" s="357"/>
      <c r="X1618" s="357"/>
      <c r="Y1618" s="357"/>
      <c r="Z1618" s="357"/>
      <c r="AA1618" s="357"/>
      <c r="AB1618" s="357"/>
      <c r="AC1618" s="357"/>
      <c r="AD1618" s="357"/>
      <c r="AE1618" s="357"/>
      <c r="AF1618" s="357"/>
      <c r="AG1618" s="357"/>
      <c r="AH1618" s="357"/>
      <c r="AI1618" s="357"/>
      <c r="AJ1618" s="357"/>
      <c r="AK1618" s="357"/>
      <c r="AL1618" s="357"/>
      <c r="AM1618" s="357"/>
      <c r="AN1618" s="357"/>
      <c r="AO1618" s="357"/>
      <c r="AP1618" s="357"/>
      <c r="AQ1618" s="357"/>
      <c r="AR1618" s="357"/>
      <c r="AS1618" s="357"/>
      <c r="AT1618" s="357"/>
      <c r="AU1618" s="357"/>
      <c r="AV1618" s="357"/>
      <c r="AW1618" s="357"/>
      <c r="AX1618" s="357"/>
      <c r="AY1618" s="357"/>
      <c r="AZ1618" s="357"/>
      <c r="BA1618" s="357"/>
      <c r="BB1618" s="357"/>
      <c r="BC1618" s="357"/>
      <c r="BD1618" s="357"/>
      <c r="BE1618" s="357"/>
      <c r="BF1618" s="357"/>
      <c r="BG1618" s="357"/>
      <c r="BH1618" s="357"/>
      <c r="BI1618" s="357"/>
      <c r="BJ1618" s="357"/>
      <c r="BK1618" s="357"/>
      <c r="BL1618" s="357"/>
      <c r="BM1618" s="357"/>
      <c r="BN1618" s="357"/>
      <c r="BO1618" s="357"/>
      <c r="BP1618" s="357"/>
      <c r="BQ1618" s="357"/>
      <c r="BR1618" s="357"/>
      <c r="BS1618" s="357"/>
      <c r="BT1618" s="357"/>
      <c r="BU1618" s="357"/>
      <c r="BV1618" s="357"/>
      <c r="BW1618" s="357"/>
      <c r="BX1618" s="357"/>
      <c r="BY1618" s="357"/>
      <c r="BZ1618" s="357"/>
      <c r="CA1618" s="357"/>
      <c r="CB1618" s="357"/>
      <c r="CC1618" s="357"/>
    </row>
    <row r="1619" spans="1:81" ht="24.6" customHeight="1" outlineLevel="2">
      <c r="A1619" s="67"/>
      <c r="B1619" s="68" t="s">
        <v>363</v>
      </c>
      <c r="C1619" s="118">
        <v>541</v>
      </c>
      <c r="D1619" s="74" t="s">
        <v>14</v>
      </c>
      <c r="E1619" s="60"/>
      <c r="F1619" s="89"/>
      <c r="G1619" s="60"/>
      <c r="H1619" s="89"/>
      <c r="I1619" s="89"/>
      <c r="J1619" s="356"/>
      <c r="K1619" s="376"/>
      <c r="L1619" s="118" t="s">
        <v>3022</v>
      </c>
      <c r="M1619" s="118" t="s">
        <v>3022</v>
      </c>
      <c r="O1619" s="204" t="s">
        <v>2638</v>
      </c>
      <c r="Q1619" s="893"/>
      <c r="R1619" s="891"/>
    </row>
    <row r="1620" spans="1:81" ht="24.6" customHeight="1" outlineLevel="2">
      <c r="A1620" s="67"/>
      <c r="B1620" s="68" t="s">
        <v>44</v>
      </c>
      <c r="C1620" s="118">
        <v>36</v>
      </c>
      <c r="D1620" s="74" t="s">
        <v>14</v>
      </c>
      <c r="E1620" s="60"/>
      <c r="F1620" s="89"/>
      <c r="G1620" s="60"/>
      <c r="H1620" s="89"/>
      <c r="I1620" s="89"/>
      <c r="J1620" s="356"/>
      <c r="K1620" s="376"/>
      <c r="L1620" s="118" t="s">
        <v>3022</v>
      </c>
      <c r="M1620" s="118" t="s">
        <v>3022</v>
      </c>
      <c r="O1620" s="204" t="s">
        <v>2639</v>
      </c>
      <c r="Q1620" s="893"/>
      <c r="R1620" s="891"/>
    </row>
    <row r="1621" spans="1:81" ht="24.6" customHeight="1" outlineLevel="2">
      <c r="A1621" s="67"/>
      <c r="B1621" s="68" t="s">
        <v>46</v>
      </c>
      <c r="C1621" s="89">
        <v>24</v>
      </c>
      <c r="D1621" s="74" t="s">
        <v>14</v>
      </c>
      <c r="E1621" s="60"/>
      <c r="F1621" s="89"/>
      <c r="G1621" s="60"/>
      <c r="H1621" s="89"/>
      <c r="I1621" s="89"/>
      <c r="J1621" s="356"/>
      <c r="K1621" s="376"/>
      <c r="L1621" s="118" t="s">
        <v>3022</v>
      </c>
      <c r="M1621" s="118" t="s">
        <v>3022</v>
      </c>
      <c r="O1621" s="204" t="s">
        <v>2641</v>
      </c>
      <c r="Q1621" s="893"/>
      <c r="R1621" s="891"/>
    </row>
    <row r="1622" spans="1:81" ht="24.6" customHeight="1" outlineLevel="2">
      <c r="A1622" s="243"/>
      <c r="B1622" s="68" t="s">
        <v>461</v>
      </c>
      <c r="C1622" s="89">
        <v>30</v>
      </c>
      <c r="D1622" s="74" t="s">
        <v>14</v>
      </c>
      <c r="E1622" s="60"/>
      <c r="F1622" s="89"/>
      <c r="G1622" s="60"/>
      <c r="H1622" s="89"/>
      <c r="I1622" s="89"/>
      <c r="J1622" s="356"/>
      <c r="K1622" s="376"/>
      <c r="L1622" s="118" t="s">
        <v>3022</v>
      </c>
      <c r="M1622" s="118" t="s">
        <v>3022</v>
      </c>
      <c r="O1622" s="204" t="s">
        <v>2769</v>
      </c>
      <c r="Q1622" s="893"/>
      <c r="R1622" s="891"/>
    </row>
    <row r="1623" spans="1:81" ht="24.6" customHeight="1" outlineLevel="2">
      <c r="A1623" s="67"/>
      <c r="B1623" s="68" t="s">
        <v>83</v>
      </c>
      <c r="C1623" s="89">
        <v>12</v>
      </c>
      <c r="D1623" s="72" t="s">
        <v>14</v>
      </c>
      <c r="E1623" s="60"/>
      <c r="F1623" s="89"/>
      <c r="G1623" s="60"/>
      <c r="H1623" s="89"/>
      <c r="I1623" s="89"/>
      <c r="J1623" s="356"/>
      <c r="K1623" s="376"/>
      <c r="L1623" s="118" t="s">
        <v>3022</v>
      </c>
      <c r="M1623" s="118" t="s">
        <v>3022</v>
      </c>
      <c r="O1623" s="204" t="s">
        <v>2745</v>
      </c>
      <c r="Q1623" s="893"/>
      <c r="R1623" s="891"/>
    </row>
    <row r="1624" spans="1:81" ht="24.6" customHeight="1" outlineLevel="2">
      <c r="A1624" s="67"/>
      <c r="B1624" s="68" t="s">
        <v>1710</v>
      </c>
      <c r="C1624" s="118">
        <v>1</v>
      </c>
      <c r="D1624" s="72" t="s">
        <v>1627</v>
      </c>
      <c r="E1624" s="324"/>
      <c r="F1624" s="89"/>
      <c r="G1624" s="324"/>
      <c r="H1624" s="89"/>
      <c r="I1624" s="66"/>
      <c r="J1624" s="222"/>
      <c r="K1624" s="357"/>
      <c r="L1624" s="118" t="s">
        <v>3022</v>
      </c>
      <c r="M1624" s="118" t="s">
        <v>3022</v>
      </c>
      <c r="N1624" s="357"/>
      <c r="O1624" s="205"/>
      <c r="P1624" s="357"/>
      <c r="Q1624" s="893"/>
      <c r="R1624" s="891"/>
      <c r="S1624" s="357"/>
      <c r="T1624" s="357"/>
      <c r="U1624" s="357"/>
      <c r="V1624" s="357"/>
      <c r="W1624" s="357"/>
      <c r="X1624" s="357"/>
      <c r="Y1624" s="357"/>
      <c r="Z1624" s="357"/>
      <c r="AA1624" s="357"/>
      <c r="AB1624" s="357"/>
      <c r="AC1624" s="357"/>
      <c r="AD1624" s="357"/>
      <c r="AE1624" s="357"/>
      <c r="AF1624" s="357"/>
      <c r="AG1624" s="357"/>
      <c r="AH1624" s="357"/>
      <c r="AI1624" s="357"/>
      <c r="AJ1624" s="357"/>
      <c r="AK1624" s="357"/>
      <c r="AL1624" s="357"/>
      <c r="AM1624" s="357"/>
      <c r="AN1624" s="357"/>
      <c r="AO1624" s="357"/>
      <c r="AP1624" s="357"/>
      <c r="AQ1624" s="357"/>
      <c r="AR1624" s="357"/>
      <c r="AS1624" s="357"/>
      <c r="AT1624" s="357"/>
      <c r="AU1624" s="357"/>
      <c r="AV1624" s="357"/>
      <c r="AW1624" s="357"/>
      <c r="AX1624" s="357"/>
      <c r="AY1624" s="357"/>
      <c r="AZ1624" s="357"/>
      <c r="BA1624" s="357"/>
      <c r="BB1624" s="357"/>
      <c r="BC1624" s="357"/>
      <c r="BD1624" s="357"/>
      <c r="BE1624" s="357"/>
      <c r="BF1624" s="357"/>
      <c r="BG1624" s="357"/>
      <c r="BH1624" s="357"/>
      <c r="BI1624" s="357"/>
      <c r="BJ1624" s="357"/>
      <c r="BK1624" s="357"/>
      <c r="BL1624" s="357"/>
      <c r="BM1624" s="357"/>
      <c r="BN1624" s="357"/>
      <c r="BO1624" s="357"/>
      <c r="BP1624" s="357"/>
      <c r="BQ1624" s="357"/>
      <c r="BR1624" s="357"/>
      <c r="BS1624" s="357"/>
      <c r="BT1624" s="357"/>
      <c r="BU1624" s="357"/>
      <c r="BV1624" s="357"/>
      <c r="BW1624" s="357"/>
      <c r="BX1624" s="357"/>
      <c r="BY1624" s="357"/>
      <c r="BZ1624" s="357"/>
      <c r="CA1624" s="357"/>
      <c r="CB1624" s="357"/>
      <c r="CC1624" s="357"/>
    </row>
    <row r="1625" spans="1:81" ht="24.6" customHeight="1" outlineLevel="2">
      <c r="A1625" s="67"/>
      <c r="B1625" s="68" t="s">
        <v>79</v>
      </c>
      <c r="C1625" s="309"/>
      <c r="D1625" s="72"/>
      <c r="E1625" s="324"/>
      <c r="F1625" s="58"/>
      <c r="G1625" s="324"/>
      <c r="H1625" s="58"/>
      <c r="I1625" s="66"/>
      <c r="J1625" s="222"/>
      <c r="K1625" s="357"/>
      <c r="L1625" s="90"/>
      <c r="M1625" s="213"/>
      <c r="N1625" s="357"/>
      <c r="O1625" s="205"/>
      <c r="P1625" s="357"/>
      <c r="Q1625" s="893"/>
      <c r="R1625" s="891"/>
      <c r="S1625" s="357"/>
      <c r="T1625" s="357"/>
      <c r="U1625" s="357"/>
      <c r="V1625" s="357"/>
      <c r="W1625" s="357"/>
      <c r="X1625" s="357"/>
      <c r="Y1625" s="357"/>
      <c r="Z1625" s="357"/>
      <c r="AA1625" s="357"/>
      <c r="AB1625" s="357"/>
      <c r="AC1625" s="357"/>
      <c r="AD1625" s="357"/>
      <c r="AE1625" s="357"/>
      <c r="AF1625" s="357"/>
      <c r="AG1625" s="357"/>
      <c r="AH1625" s="357"/>
      <c r="AI1625" s="357"/>
      <c r="AJ1625" s="357"/>
      <c r="AK1625" s="357"/>
      <c r="AL1625" s="357"/>
      <c r="AM1625" s="357"/>
      <c r="AN1625" s="357"/>
      <c r="AO1625" s="357"/>
      <c r="AP1625" s="357"/>
      <c r="AQ1625" s="357"/>
      <c r="AR1625" s="357"/>
      <c r="AS1625" s="357"/>
      <c r="AT1625" s="357"/>
      <c r="AU1625" s="357"/>
      <c r="AV1625" s="357"/>
      <c r="AW1625" s="357"/>
      <c r="AX1625" s="357"/>
      <c r="AY1625" s="357"/>
      <c r="AZ1625" s="357"/>
      <c r="BA1625" s="357"/>
      <c r="BB1625" s="357"/>
      <c r="BC1625" s="357"/>
      <c r="BD1625" s="357"/>
      <c r="BE1625" s="357"/>
      <c r="BF1625" s="357"/>
      <c r="BG1625" s="357"/>
      <c r="BH1625" s="357"/>
      <c r="BI1625" s="357"/>
      <c r="BJ1625" s="357"/>
      <c r="BK1625" s="357"/>
      <c r="BL1625" s="357"/>
      <c r="BM1625" s="357"/>
      <c r="BN1625" s="357"/>
      <c r="BO1625" s="357"/>
      <c r="BP1625" s="357"/>
      <c r="BQ1625" s="357"/>
      <c r="BR1625" s="357"/>
      <c r="BS1625" s="357"/>
      <c r="BT1625" s="357"/>
      <c r="BU1625" s="357"/>
      <c r="BV1625" s="357"/>
      <c r="BW1625" s="357"/>
      <c r="BX1625" s="357"/>
      <c r="BY1625" s="357"/>
      <c r="BZ1625" s="357"/>
      <c r="CA1625" s="357"/>
      <c r="CB1625" s="357"/>
      <c r="CC1625" s="357"/>
    </row>
    <row r="1626" spans="1:81" ht="24.6" customHeight="1" outlineLevel="2">
      <c r="A1626" s="243"/>
      <c r="B1626" s="68" t="s">
        <v>366</v>
      </c>
      <c r="C1626" s="118">
        <v>230</v>
      </c>
      <c r="D1626" s="74" t="s">
        <v>14</v>
      </c>
      <c r="E1626" s="60"/>
      <c r="F1626" s="89"/>
      <c r="G1626" s="60"/>
      <c r="H1626" s="89"/>
      <c r="I1626" s="89"/>
      <c r="J1626" s="356"/>
      <c r="K1626" s="376"/>
      <c r="L1626" s="118" t="s">
        <v>3022</v>
      </c>
      <c r="M1626" s="118" t="s">
        <v>3022</v>
      </c>
      <c r="N1626" s="357"/>
      <c r="O1626" s="205" t="s">
        <v>2649</v>
      </c>
      <c r="P1626" s="357"/>
      <c r="Q1626" s="893"/>
      <c r="R1626" s="891"/>
      <c r="S1626" s="357"/>
      <c r="T1626" s="357"/>
      <c r="U1626" s="357"/>
      <c r="V1626" s="357"/>
      <c r="W1626" s="357"/>
      <c r="X1626" s="357"/>
      <c r="Y1626" s="357"/>
      <c r="Z1626" s="357"/>
      <c r="AA1626" s="357"/>
      <c r="AB1626" s="357"/>
      <c r="AC1626" s="357"/>
      <c r="AD1626" s="357"/>
      <c r="AE1626" s="357"/>
      <c r="AF1626" s="357"/>
      <c r="AG1626" s="357"/>
      <c r="AH1626" s="357"/>
      <c r="AI1626" s="357"/>
      <c r="AJ1626" s="357"/>
      <c r="AK1626" s="357"/>
      <c r="AL1626" s="357"/>
      <c r="AM1626" s="357"/>
      <c r="AN1626" s="357"/>
      <c r="AO1626" s="357"/>
      <c r="AP1626" s="357"/>
      <c r="AQ1626" s="357"/>
      <c r="AR1626" s="357"/>
      <c r="AS1626" s="357"/>
      <c r="AT1626" s="357"/>
      <c r="AU1626" s="357"/>
      <c r="AV1626" s="357"/>
      <c r="AW1626" s="357"/>
      <c r="AX1626" s="357"/>
      <c r="AY1626" s="357"/>
      <c r="AZ1626" s="357"/>
      <c r="BA1626" s="357"/>
      <c r="BB1626" s="357"/>
      <c r="BC1626" s="357"/>
      <c r="BD1626" s="357"/>
      <c r="BE1626" s="357"/>
      <c r="BF1626" s="357"/>
      <c r="BG1626" s="357"/>
      <c r="BH1626" s="357"/>
      <c r="BI1626" s="357"/>
      <c r="BJ1626" s="357"/>
      <c r="BK1626" s="357"/>
      <c r="BL1626" s="357"/>
      <c r="BM1626" s="357"/>
      <c r="BN1626" s="357"/>
      <c r="BO1626" s="357"/>
      <c r="BP1626" s="357"/>
      <c r="BQ1626" s="357"/>
      <c r="BR1626" s="357"/>
      <c r="BS1626" s="357"/>
      <c r="BT1626" s="357"/>
      <c r="BU1626" s="357"/>
      <c r="BV1626" s="357"/>
      <c r="BW1626" s="357"/>
      <c r="BX1626" s="357"/>
      <c r="BY1626" s="357"/>
      <c r="BZ1626" s="357"/>
      <c r="CA1626" s="357"/>
      <c r="CB1626" s="357"/>
      <c r="CC1626" s="357"/>
    </row>
    <row r="1627" spans="1:81" ht="24.6" customHeight="1" outlineLevel="2">
      <c r="A1627" s="67"/>
      <c r="B1627" s="68" t="s">
        <v>367</v>
      </c>
      <c r="C1627" s="89">
        <v>12</v>
      </c>
      <c r="D1627" s="74" t="s">
        <v>14</v>
      </c>
      <c r="E1627" s="60"/>
      <c r="F1627" s="89"/>
      <c r="G1627" s="60"/>
      <c r="H1627" s="89"/>
      <c r="I1627" s="89"/>
      <c r="J1627" s="356"/>
      <c r="K1627" s="376"/>
      <c r="L1627" s="118" t="s">
        <v>3022</v>
      </c>
      <c r="M1627" s="118" t="s">
        <v>3022</v>
      </c>
      <c r="O1627" s="205" t="s">
        <v>2650</v>
      </c>
      <c r="Q1627" s="893"/>
      <c r="R1627" s="891"/>
    </row>
    <row r="1628" spans="1:81" ht="24.6" customHeight="1" outlineLevel="2">
      <c r="A1628" s="67"/>
      <c r="B1628" s="68" t="s">
        <v>1816</v>
      </c>
      <c r="C1628" s="309"/>
      <c r="D1628" s="74"/>
      <c r="E1628" s="324"/>
      <c r="F1628" s="70"/>
      <c r="G1628" s="324"/>
      <c r="H1628" s="70"/>
      <c r="I1628" s="71"/>
      <c r="J1628" s="222"/>
      <c r="L1628" s="148"/>
      <c r="M1628" s="149"/>
      <c r="O1628" s="204"/>
      <c r="Q1628" s="893"/>
      <c r="R1628" s="891"/>
    </row>
    <row r="1629" spans="1:81" ht="24.6" customHeight="1" outlineLevel="2">
      <c r="A1629" s="67"/>
      <c r="B1629" s="68" t="s">
        <v>1711</v>
      </c>
      <c r="C1629" s="118">
        <v>1</v>
      </c>
      <c r="D1629" s="72" t="s">
        <v>1627</v>
      </c>
      <c r="E1629" s="324"/>
      <c r="F1629" s="89"/>
      <c r="G1629" s="324"/>
      <c r="H1629" s="89"/>
      <c r="I1629" s="66"/>
      <c r="J1629" s="222"/>
      <c r="K1629" s="357"/>
      <c r="L1629" s="118" t="s">
        <v>3022</v>
      </c>
      <c r="M1629" s="118" t="s">
        <v>3022</v>
      </c>
      <c r="N1629" s="357"/>
      <c r="O1629" s="205"/>
      <c r="P1629" s="357"/>
      <c r="Q1629" s="893"/>
      <c r="R1629" s="891"/>
      <c r="S1629" s="357"/>
      <c r="T1629" s="357"/>
      <c r="U1629" s="357"/>
      <c r="V1629" s="357"/>
      <c r="W1629" s="357"/>
      <c r="X1629" s="357"/>
      <c r="Y1629" s="357"/>
      <c r="Z1629" s="357"/>
      <c r="AA1629" s="357"/>
      <c r="AB1629" s="357"/>
      <c r="AC1629" s="357"/>
      <c r="AD1629" s="357"/>
      <c r="AE1629" s="357"/>
      <c r="AF1629" s="357"/>
      <c r="AG1629" s="357"/>
      <c r="AH1629" s="357"/>
      <c r="AI1629" s="357"/>
      <c r="AJ1629" s="357"/>
      <c r="AK1629" s="357"/>
      <c r="AL1629" s="357"/>
      <c r="AM1629" s="357"/>
      <c r="AN1629" s="357"/>
      <c r="AO1629" s="357"/>
      <c r="AP1629" s="357"/>
      <c r="AQ1629" s="357"/>
      <c r="AR1629" s="357"/>
      <c r="AS1629" s="357"/>
      <c r="AT1629" s="357"/>
      <c r="AU1629" s="357"/>
      <c r="AV1629" s="357"/>
      <c r="AW1629" s="357"/>
      <c r="AX1629" s="357"/>
      <c r="AY1629" s="357"/>
      <c r="AZ1629" s="357"/>
      <c r="BA1629" s="357"/>
      <c r="BB1629" s="357"/>
      <c r="BC1629" s="357"/>
      <c r="BD1629" s="357"/>
      <c r="BE1629" s="357"/>
      <c r="BF1629" s="357"/>
      <c r="BG1629" s="357"/>
      <c r="BH1629" s="357"/>
      <c r="BI1629" s="357"/>
      <c r="BJ1629" s="357"/>
      <c r="BK1629" s="357"/>
      <c r="BL1629" s="357"/>
      <c r="BM1629" s="357"/>
      <c r="BN1629" s="357"/>
      <c r="BO1629" s="357"/>
      <c r="BP1629" s="357"/>
      <c r="BQ1629" s="357"/>
      <c r="BR1629" s="357"/>
      <c r="BS1629" s="357"/>
      <c r="BT1629" s="357"/>
      <c r="BU1629" s="357"/>
      <c r="BV1629" s="357"/>
      <c r="BW1629" s="357"/>
      <c r="BX1629" s="357"/>
      <c r="BY1629" s="357"/>
      <c r="BZ1629" s="357"/>
      <c r="CA1629" s="357"/>
      <c r="CB1629" s="357"/>
      <c r="CC1629" s="357"/>
    </row>
    <row r="1630" spans="1:81" ht="24.6" customHeight="1" outlineLevel="2">
      <c r="A1630" s="230"/>
      <c r="B1630" s="68" t="s">
        <v>96</v>
      </c>
      <c r="C1630" s="308"/>
      <c r="D1630" s="72"/>
      <c r="E1630" s="322"/>
      <c r="F1630" s="70"/>
      <c r="G1630" s="322"/>
      <c r="H1630" s="70"/>
      <c r="I1630" s="58"/>
      <c r="J1630" s="222"/>
      <c r="K1630" s="357"/>
      <c r="L1630" s="90"/>
      <c r="M1630" s="90"/>
      <c r="N1630" s="357"/>
      <c r="O1630" s="205"/>
      <c r="P1630" s="357"/>
      <c r="Q1630" s="893"/>
      <c r="R1630" s="891"/>
      <c r="S1630" s="357"/>
      <c r="T1630" s="357"/>
      <c r="U1630" s="357"/>
      <c r="V1630" s="357"/>
      <c r="W1630" s="357"/>
      <c r="X1630" s="357"/>
      <c r="Y1630" s="357"/>
      <c r="Z1630" s="357"/>
      <c r="AA1630" s="357"/>
      <c r="AB1630" s="357"/>
      <c r="AC1630" s="357"/>
      <c r="AD1630" s="357"/>
      <c r="AE1630" s="357"/>
      <c r="AF1630" s="357"/>
      <c r="AG1630" s="357"/>
      <c r="AH1630" s="357"/>
      <c r="AI1630" s="357"/>
      <c r="AJ1630" s="357"/>
      <c r="AK1630" s="357"/>
      <c r="AL1630" s="357"/>
      <c r="AM1630" s="357"/>
      <c r="AN1630" s="357"/>
      <c r="AO1630" s="357"/>
      <c r="AP1630" s="357"/>
      <c r="AQ1630" s="357"/>
      <c r="AR1630" s="357"/>
      <c r="AS1630" s="357"/>
      <c r="AT1630" s="357"/>
      <c r="AU1630" s="357"/>
      <c r="AV1630" s="357"/>
      <c r="AW1630" s="357"/>
      <c r="AX1630" s="357"/>
      <c r="AY1630" s="357"/>
      <c r="AZ1630" s="357"/>
      <c r="BA1630" s="357"/>
      <c r="BB1630" s="357"/>
      <c r="BC1630" s="357"/>
      <c r="BD1630" s="357"/>
      <c r="BE1630" s="357"/>
      <c r="BF1630" s="357"/>
      <c r="BG1630" s="357"/>
      <c r="BH1630" s="357"/>
      <c r="BI1630" s="357"/>
      <c r="BJ1630" s="357"/>
      <c r="BK1630" s="357"/>
      <c r="BL1630" s="357"/>
      <c r="BM1630" s="357"/>
      <c r="BN1630" s="357"/>
      <c r="BO1630" s="357"/>
      <c r="BP1630" s="357"/>
      <c r="BQ1630" s="357"/>
      <c r="BR1630" s="357"/>
      <c r="BS1630" s="357"/>
      <c r="BT1630" s="357"/>
      <c r="BU1630" s="357"/>
      <c r="BV1630" s="357"/>
      <c r="BW1630" s="357"/>
      <c r="BX1630" s="357"/>
      <c r="BY1630" s="357"/>
      <c r="BZ1630" s="357"/>
      <c r="CA1630" s="357"/>
      <c r="CB1630" s="357"/>
      <c r="CC1630" s="357"/>
    </row>
    <row r="1631" spans="1:81" ht="24.6" customHeight="1" outlineLevel="2">
      <c r="A1631" s="67"/>
      <c r="B1631" s="68" t="s">
        <v>462</v>
      </c>
      <c r="C1631" s="118">
        <v>2</v>
      </c>
      <c r="D1631" s="72" t="s">
        <v>2</v>
      </c>
      <c r="E1631" s="60"/>
      <c r="F1631" s="89"/>
      <c r="G1631" s="60"/>
      <c r="H1631" s="89"/>
      <c r="I1631" s="89"/>
      <c r="J1631" s="356"/>
      <c r="K1631" s="376"/>
      <c r="L1631" s="118" t="s">
        <v>3022</v>
      </c>
      <c r="M1631" s="118" t="s">
        <v>3022</v>
      </c>
      <c r="N1631" s="357"/>
      <c r="O1631" s="205" t="s">
        <v>2833</v>
      </c>
      <c r="P1631" s="357"/>
      <c r="Q1631" s="893"/>
      <c r="R1631" s="891"/>
      <c r="S1631" s="357"/>
      <c r="T1631" s="357"/>
      <c r="U1631" s="357"/>
      <c r="V1631" s="357"/>
      <c r="W1631" s="357"/>
      <c r="X1631" s="357"/>
      <c r="Y1631" s="357"/>
      <c r="Z1631" s="357"/>
      <c r="AA1631" s="357"/>
      <c r="AB1631" s="357"/>
      <c r="AC1631" s="357"/>
      <c r="AD1631" s="357"/>
      <c r="AE1631" s="357"/>
      <c r="AF1631" s="357"/>
      <c r="AG1631" s="357"/>
      <c r="AH1631" s="357"/>
      <c r="AI1631" s="357"/>
      <c r="AJ1631" s="357"/>
      <c r="AK1631" s="357"/>
      <c r="AL1631" s="357"/>
      <c r="AM1631" s="357"/>
      <c r="AN1631" s="357"/>
      <c r="AO1631" s="357"/>
      <c r="AP1631" s="357"/>
      <c r="AQ1631" s="357"/>
      <c r="AR1631" s="357"/>
      <c r="AS1631" s="357"/>
      <c r="AT1631" s="357"/>
      <c r="AU1631" s="357"/>
      <c r="AV1631" s="357"/>
      <c r="AW1631" s="357"/>
      <c r="AX1631" s="357"/>
      <c r="AY1631" s="357"/>
      <c r="AZ1631" s="357"/>
      <c r="BA1631" s="357"/>
      <c r="BB1631" s="357"/>
      <c r="BC1631" s="357"/>
      <c r="BD1631" s="357"/>
      <c r="BE1631" s="357"/>
      <c r="BF1631" s="357"/>
      <c r="BG1631" s="357"/>
      <c r="BH1631" s="357"/>
      <c r="BI1631" s="357"/>
      <c r="BJ1631" s="357"/>
      <c r="BK1631" s="357"/>
      <c r="BL1631" s="357"/>
      <c r="BM1631" s="357"/>
      <c r="BN1631" s="357"/>
      <c r="BO1631" s="357"/>
      <c r="BP1631" s="357"/>
      <c r="BQ1631" s="357"/>
      <c r="BR1631" s="357"/>
      <c r="BS1631" s="357"/>
      <c r="BT1631" s="357"/>
      <c r="BU1631" s="357"/>
      <c r="BV1631" s="357"/>
      <c r="BW1631" s="357"/>
      <c r="BX1631" s="357"/>
      <c r="BY1631" s="357"/>
      <c r="BZ1631" s="357"/>
      <c r="CA1631" s="357"/>
      <c r="CB1631" s="357"/>
      <c r="CC1631" s="357"/>
    </row>
    <row r="1632" spans="1:81" ht="24.6" customHeight="1" outlineLevel="2">
      <c r="A1632" s="67"/>
      <c r="B1632" s="68" t="s">
        <v>3266</v>
      </c>
      <c r="C1632" s="118"/>
      <c r="D1632" s="72"/>
      <c r="E1632" s="60"/>
      <c r="F1632" s="89"/>
      <c r="G1632" s="60"/>
      <c r="H1632" s="89"/>
      <c r="I1632" s="89"/>
      <c r="J1632" s="356"/>
      <c r="K1632" s="376"/>
      <c r="L1632" s="118" t="s">
        <v>3022</v>
      </c>
      <c r="M1632" s="118" t="s">
        <v>3022</v>
      </c>
      <c r="N1632" s="357"/>
      <c r="O1632" s="205" t="s">
        <v>2831</v>
      </c>
      <c r="P1632" s="357"/>
      <c r="Q1632" s="893"/>
      <c r="R1632" s="891"/>
      <c r="S1632" s="357"/>
      <c r="T1632" s="357"/>
      <c r="U1632" s="357"/>
      <c r="V1632" s="357"/>
      <c r="W1632" s="357"/>
      <c r="X1632" s="357"/>
      <c r="Y1632" s="357"/>
      <c r="Z1632" s="357"/>
      <c r="AA1632" s="357"/>
      <c r="AB1632" s="357"/>
      <c r="AC1632" s="357"/>
      <c r="AD1632" s="357"/>
      <c r="AE1632" s="357"/>
      <c r="AF1632" s="357"/>
      <c r="AG1632" s="357"/>
      <c r="AH1632" s="357"/>
      <c r="AI1632" s="357"/>
      <c r="AJ1632" s="357"/>
      <c r="AK1632" s="357"/>
      <c r="AL1632" s="357"/>
      <c r="AM1632" s="357"/>
      <c r="AN1632" s="357"/>
      <c r="AO1632" s="357"/>
      <c r="AP1632" s="357"/>
      <c r="AQ1632" s="357"/>
      <c r="AR1632" s="357"/>
      <c r="AS1632" s="357"/>
      <c r="AT1632" s="357"/>
      <c r="AU1632" s="357"/>
      <c r="AV1632" s="357"/>
      <c r="AW1632" s="357"/>
      <c r="AX1632" s="357"/>
      <c r="AY1632" s="357"/>
      <c r="AZ1632" s="357"/>
      <c r="BA1632" s="357"/>
      <c r="BB1632" s="357"/>
      <c r="BC1632" s="357"/>
      <c r="BD1632" s="357"/>
      <c r="BE1632" s="357"/>
      <c r="BF1632" s="357"/>
      <c r="BG1632" s="357"/>
      <c r="BH1632" s="357"/>
      <c r="BI1632" s="357"/>
      <c r="BJ1632" s="357"/>
      <c r="BK1632" s="357"/>
      <c r="BL1632" s="357"/>
      <c r="BM1632" s="357"/>
      <c r="BN1632" s="357"/>
      <c r="BO1632" s="357"/>
      <c r="BP1632" s="357"/>
      <c r="BQ1632" s="357"/>
      <c r="BR1632" s="357"/>
      <c r="BS1632" s="357"/>
      <c r="BT1632" s="357"/>
      <c r="BU1632" s="357"/>
      <c r="BV1632" s="357"/>
      <c r="BW1632" s="357"/>
      <c r="BX1632" s="357"/>
      <c r="BY1632" s="357"/>
      <c r="BZ1632" s="357"/>
      <c r="CA1632" s="357"/>
      <c r="CB1632" s="357"/>
      <c r="CC1632" s="357"/>
    </row>
    <row r="1633" spans="1:81" ht="24.6" customHeight="1" outlineLevel="2">
      <c r="A1633" s="67"/>
      <c r="B1633" s="68" t="s">
        <v>3267</v>
      </c>
      <c r="C1633" s="118"/>
      <c r="D1633" s="72"/>
      <c r="E1633" s="60"/>
      <c r="F1633" s="89"/>
      <c r="G1633" s="60"/>
      <c r="H1633" s="89"/>
      <c r="I1633" s="89"/>
      <c r="J1633" s="356"/>
      <c r="K1633" s="376"/>
      <c r="L1633" s="118" t="s">
        <v>3022</v>
      </c>
      <c r="M1633" s="118" t="s">
        <v>3022</v>
      </c>
      <c r="N1633" s="357"/>
      <c r="O1633" s="205" t="s">
        <v>2828</v>
      </c>
      <c r="P1633" s="357"/>
      <c r="Q1633" s="893"/>
      <c r="R1633" s="891"/>
      <c r="S1633" s="357"/>
      <c r="T1633" s="357"/>
      <c r="U1633" s="357"/>
      <c r="V1633" s="357"/>
      <c r="W1633" s="357"/>
      <c r="X1633" s="357"/>
      <c r="Y1633" s="357"/>
      <c r="Z1633" s="357"/>
      <c r="AA1633" s="357"/>
      <c r="AB1633" s="357"/>
      <c r="AC1633" s="357"/>
      <c r="AD1633" s="357"/>
      <c r="AE1633" s="357"/>
      <c r="AF1633" s="357"/>
      <c r="AG1633" s="357"/>
      <c r="AH1633" s="357"/>
      <c r="AI1633" s="357"/>
      <c r="AJ1633" s="357"/>
      <c r="AK1633" s="357"/>
      <c r="AL1633" s="357"/>
      <c r="AM1633" s="357"/>
      <c r="AN1633" s="357"/>
      <c r="AO1633" s="357"/>
      <c r="AP1633" s="357"/>
      <c r="AQ1633" s="357"/>
      <c r="AR1633" s="357"/>
      <c r="AS1633" s="357"/>
      <c r="AT1633" s="357"/>
      <c r="AU1633" s="357"/>
      <c r="AV1633" s="357"/>
      <c r="AW1633" s="357"/>
      <c r="AX1633" s="357"/>
      <c r="AY1633" s="357"/>
      <c r="AZ1633" s="357"/>
      <c r="BA1633" s="357"/>
      <c r="BB1633" s="357"/>
      <c r="BC1633" s="357"/>
      <c r="BD1633" s="357"/>
      <c r="BE1633" s="357"/>
      <c r="BF1633" s="357"/>
      <c r="BG1633" s="357"/>
      <c r="BH1633" s="357"/>
      <c r="BI1633" s="357"/>
      <c r="BJ1633" s="357"/>
      <c r="BK1633" s="357"/>
      <c r="BL1633" s="357"/>
      <c r="BM1633" s="357"/>
      <c r="BN1633" s="357"/>
      <c r="BO1633" s="357"/>
      <c r="BP1633" s="357"/>
      <c r="BQ1633" s="357"/>
      <c r="BR1633" s="357"/>
      <c r="BS1633" s="357"/>
      <c r="BT1633" s="357"/>
      <c r="BU1633" s="357"/>
      <c r="BV1633" s="357"/>
      <c r="BW1633" s="357"/>
      <c r="BX1633" s="357"/>
      <c r="BY1633" s="357"/>
      <c r="BZ1633" s="357"/>
      <c r="CA1633" s="357"/>
      <c r="CB1633" s="357"/>
      <c r="CC1633" s="357"/>
    </row>
    <row r="1634" spans="1:81" ht="24.6" customHeight="1" outlineLevel="2">
      <c r="A1634" s="67"/>
      <c r="B1634" s="68" t="s">
        <v>3268</v>
      </c>
      <c r="C1634" s="118"/>
      <c r="D1634" s="72"/>
      <c r="E1634" s="60"/>
      <c r="F1634" s="89"/>
      <c r="G1634" s="60"/>
      <c r="H1634" s="89"/>
      <c r="I1634" s="89"/>
      <c r="J1634" s="356"/>
      <c r="K1634" s="376"/>
      <c r="L1634" s="118" t="s">
        <v>3022</v>
      </c>
      <c r="M1634" s="118" t="s">
        <v>3022</v>
      </c>
      <c r="N1634" s="357"/>
      <c r="O1634" s="205" t="s">
        <v>2834</v>
      </c>
      <c r="P1634" s="357"/>
      <c r="Q1634" s="893"/>
      <c r="R1634" s="891"/>
      <c r="S1634" s="357"/>
      <c r="T1634" s="357"/>
      <c r="U1634" s="357"/>
      <c r="V1634" s="357"/>
      <c r="W1634" s="357"/>
      <c r="X1634" s="357"/>
      <c r="Y1634" s="357"/>
      <c r="Z1634" s="357"/>
      <c r="AA1634" s="357"/>
      <c r="AB1634" s="357"/>
      <c r="AC1634" s="357"/>
      <c r="AD1634" s="357"/>
      <c r="AE1634" s="357"/>
      <c r="AF1634" s="357"/>
      <c r="AG1634" s="357"/>
      <c r="AH1634" s="357"/>
      <c r="AI1634" s="357"/>
      <c r="AJ1634" s="357"/>
      <c r="AK1634" s="357"/>
      <c r="AL1634" s="357"/>
      <c r="AM1634" s="357"/>
      <c r="AN1634" s="357"/>
      <c r="AO1634" s="357"/>
      <c r="AP1634" s="357"/>
      <c r="AQ1634" s="357"/>
      <c r="AR1634" s="357"/>
      <c r="AS1634" s="357"/>
      <c r="AT1634" s="357"/>
      <c r="AU1634" s="357"/>
      <c r="AV1634" s="357"/>
      <c r="AW1634" s="357"/>
      <c r="AX1634" s="357"/>
      <c r="AY1634" s="357"/>
      <c r="AZ1634" s="357"/>
      <c r="BA1634" s="357"/>
      <c r="BB1634" s="357"/>
      <c r="BC1634" s="357"/>
      <c r="BD1634" s="357"/>
      <c r="BE1634" s="357"/>
      <c r="BF1634" s="357"/>
      <c r="BG1634" s="357"/>
      <c r="BH1634" s="357"/>
      <c r="BI1634" s="357"/>
      <c r="BJ1634" s="357"/>
      <c r="BK1634" s="357"/>
      <c r="BL1634" s="357"/>
      <c r="BM1634" s="357"/>
      <c r="BN1634" s="357"/>
      <c r="BO1634" s="357"/>
      <c r="BP1634" s="357"/>
      <c r="BQ1634" s="357"/>
      <c r="BR1634" s="357"/>
      <c r="BS1634" s="357"/>
      <c r="BT1634" s="357"/>
      <c r="BU1634" s="357"/>
      <c r="BV1634" s="357"/>
      <c r="BW1634" s="357"/>
      <c r="BX1634" s="357"/>
      <c r="BY1634" s="357"/>
      <c r="BZ1634" s="357"/>
      <c r="CA1634" s="357"/>
      <c r="CB1634" s="357"/>
      <c r="CC1634" s="357"/>
    </row>
    <row r="1635" spans="1:81" ht="24.6" customHeight="1" outlineLevel="2">
      <c r="A1635" s="67"/>
      <c r="B1635" s="68" t="s">
        <v>3269</v>
      </c>
      <c r="C1635" s="118"/>
      <c r="D1635" s="72"/>
      <c r="E1635" s="60"/>
      <c r="F1635" s="89"/>
      <c r="G1635" s="60"/>
      <c r="H1635" s="89"/>
      <c r="I1635" s="89"/>
      <c r="J1635" s="356"/>
      <c r="K1635" s="376"/>
      <c r="L1635" s="118" t="s">
        <v>3022</v>
      </c>
      <c r="M1635" s="118" t="s">
        <v>3022</v>
      </c>
      <c r="N1635" s="357"/>
      <c r="O1635" s="205" t="s">
        <v>2590</v>
      </c>
      <c r="P1635" s="357"/>
      <c r="Q1635" s="893"/>
      <c r="R1635" s="891"/>
      <c r="S1635" s="357"/>
      <c r="T1635" s="357"/>
      <c r="U1635" s="357"/>
      <c r="V1635" s="357"/>
      <c r="W1635" s="357"/>
      <c r="X1635" s="357"/>
      <c r="Y1635" s="357"/>
      <c r="Z1635" s="357"/>
      <c r="AA1635" s="357"/>
      <c r="AB1635" s="357"/>
      <c r="AC1635" s="357"/>
      <c r="AD1635" s="357"/>
      <c r="AE1635" s="357"/>
      <c r="AF1635" s="357"/>
      <c r="AG1635" s="357"/>
      <c r="AH1635" s="357"/>
      <c r="AI1635" s="357"/>
      <c r="AJ1635" s="357"/>
      <c r="AK1635" s="357"/>
      <c r="AL1635" s="357"/>
      <c r="AM1635" s="357"/>
      <c r="AN1635" s="357"/>
      <c r="AO1635" s="357"/>
      <c r="AP1635" s="357"/>
      <c r="AQ1635" s="357"/>
      <c r="AR1635" s="357"/>
      <c r="AS1635" s="357"/>
      <c r="AT1635" s="357"/>
      <c r="AU1635" s="357"/>
      <c r="AV1635" s="357"/>
      <c r="AW1635" s="357"/>
      <c r="AX1635" s="357"/>
      <c r="AY1635" s="357"/>
      <c r="AZ1635" s="357"/>
      <c r="BA1635" s="357"/>
      <c r="BB1635" s="357"/>
      <c r="BC1635" s="357"/>
      <c r="BD1635" s="357"/>
      <c r="BE1635" s="357"/>
      <c r="BF1635" s="357"/>
      <c r="BG1635" s="357"/>
      <c r="BH1635" s="357"/>
      <c r="BI1635" s="357"/>
      <c r="BJ1635" s="357"/>
      <c r="BK1635" s="357"/>
      <c r="BL1635" s="357"/>
      <c r="BM1635" s="357"/>
      <c r="BN1635" s="357"/>
      <c r="BO1635" s="357"/>
      <c r="BP1635" s="357"/>
      <c r="BQ1635" s="357"/>
      <c r="BR1635" s="357"/>
      <c r="BS1635" s="357"/>
      <c r="BT1635" s="357"/>
      <c r="BU1635" s="357"/>
      <c r="BV1635" s="357"/>
      <c r="BW1635" s="357"/>
      <c r="BX1635" s="357"/>
      <c r="BY1635" s="357"/>
      <c r="BZ1635" s="357"/>
      <c r="CA1635" s="357"/>
      <c r="CB1635" s="357"/>
      <c r="CC1635" s="357"/>
    </row>
    <row r="1636" spans="1:81" ht="24.6" customHeight="1" outlineLevel="2">
      <c r="A1636" s="67"/>
      <c r="B1636" s="68" t="s">
        <v>3270</v>
      </c>
      <c r="C1636" s="118"/>
      <c r="D1636" s="72"/>
      <c r="E1636" s="60"/>
      <c r="F1636" s="89"/>
      <c r="G1636" s="60"/>
      <c r="H1636" s="89"/>
      <c r="I1636" s="89"/>
      <c r="J1636" s="356"/>
      <c r="K1636" s="376"/>
      <c r="L1636" s="118" t="s">
        <v>3022</v>
      </c>
      <c r="M1636" s="118" t="s">
        <v>3022</v>
      </c>
      <c r="N1636" s="357"/>
      <c r="O1636" s="205" t="s">
        <v>2595</v>
      </c>
      <c r="P1636" s="357"/>
      <c r="Q1636" s="893"/>
      <c r="R1636" s="891"/>
      <c r="S1636" s="357"/>
      <c r="T1636" s="357"/>
      <c r="U1636" s="357"/>
      <c r="V1636" s="357"/>
      <c r="W1636" s="357"/>
      <c r="X1636" s="357"/>
      <c r="Y1636" s="357"/>
      <c r="Z1636" s="357"/>
      <c r="AA1636" s="357"/>
      <c r="AB1636" s="357"/>
      <c r="AC1636" s="357"/>
      <c r="AD1636" s="357"/>
      <c r="AE1636" s="357"/>
      <c r="AF1636" s="357"/>
      <c r="AG1636" s="357"/>
      <c r="AH1636" s="357"/>
      <c r="AI1636" s="357"/>
      <c r="AJ1636" s="357"/>
      <c r="AK1636" s="357"/>
      <c r="AL1636" s="357"/>
      <c r="AM1636" s="357"/>
      <c r="AN1636" s="357"/>
      <c r="AO1636" s="357"/>
      <c r="AP1636" s="357"/>
      <c r="AQ1636" s="357"/>
      <c r="AR1636" s="357"/>
      <c r="AS1636" s="357"/>
      <c r="AT1636" s="357"/>
      <c r="AU1636" s="357"/>
      <c r="AV1636" s="357"/>
      <c r="AW1636" s="357"/>
      <c r="AX1636" s="357"/>
      <c r="AY1636" s="357"/>
      <c r="AZ1636" s="357"/>
      <c r="BA1636" s="357"/>
      <c r="BB1636" s="357"/>
      <c r="BC1636" s="357"/>
      <c r="BD1636" s="357"/>
      <c r="BE1636" s="357"/>
      <c r="BF1636" s="357"/>
      <c r="BG1636" s="357"/>
      <c r="BH1636" s="357"/>
      <c r="BI1636" s="357"/>
      <c r="BJ1636" s="357"/>
      <c r="BK1636" s="357"/>
      <c r="BL1636" s="357"/>
      <c r="BM1636" s="357"/>
      <c r="BN1636" s="357"/>
      <c r="BO1636" s="357"/>
      <c r="BP1636" s="357"/>
      <c r="BQ1636" s="357"/>
      <c r="BR1636" s="357"/>
      <c r="BS1636" s="357"/>
      <c r="BT1636" s="357"/>
      <c r="BU1636" s="357"/>
      <c r="BV1636" s="357"/>
      <c r="BW1636" s="357"/>
      <c r="BX1636" s="357"/>
      <c r="BY1636" s="357"/>
      <c r="BZ1636" s="357"/>
      <c r="CA1636" s="357"/>
      <c r="CB1636" s="357"/>
      <c r="CC1636" s="357"/>
    </row>
    <row r="1637" spans="1:81" ht="24.6" customHeight="1" outlineLevel="2">
      <c r="A1637" s="67"/>
      <c r="B1637" s="68" t="s">
        <v>114</v>
      </c>
      <c r="C1637" s="309"/>
      <c r="D1637" s="72"/>
      <c r="E1637" s="324"/>
      <c r="F1637" s="58"/>
      <c r="G1637" s="324"/>
      <c r="H1637" s="58"/>
      <c r="I1637" s="58"/>
      <c r="J1637" s="222"/>
      <c r="L1637" s="90"/>
      <c r="M1637" s="90"/>
      <c r="O1637" s="205"/>
      <c r="Q1637" s="893"/>
      <c r="R1637" s="891"/>
    </row>
    <row r="1638" spans="1:81" ht="24.6" customHeight="1" outlineLevel="2">
      <c r="A1638" s="67"/>
      <c r="B1638" s="68" t="s">
        <v>61</v>
      </c>
      <c r="C1638" s="118">
        <v>2</v>
      </c>
      <c r="D1638" s="72" t="s">
        <v>2</v>
      </c>
      <c r="E1638" s="60"/>
      <c r="F1638" s="89"/>
      <c r="G1638" s="60"/>
      <c r="H1638" s="89"/>
      <c r="I1638" s="89"/>
      <c r="J1638" s="356"/>
      <c r="K1638" s="376"/>
      <c r="L1638" s="118" t="s">
        <v>3022</v>
      </c>
      <c r="M1638" s="118" t="s">
        <v>3022</v>
      </c>
      <c r="O1638" s="205" t="s">
        <v>2701</v>
      </c>
      <c r="Q1638" s="893"/>
      <c r="R1638" s="891"/>
    </row>
    <row r="1639" spans="1:81" ht="24.6" customHeight="1" outlineLevel="2">
      <c r="A1639" s="67"/>
      <c r="B1639" s="68" t="s">
        <v>62</v>
      </c>
      <c r="C1639" s="118">
        <v>4</v>
      </c>
      <c r="D1639" s="72" t="s">
        <v>2</v>
      </c>
      <c r="E1639" s="60"/>
      <c r="F1639" s="89"/>
      <c r="G1639" s="60"/>
      <c r="H1639" s="89"/>
      <c r="I1639" s="89"/>
      <c r="J1639" s="356"/>
      <c r="K1639" s="376"/>
      <c r="L1639" s="118" t="s">
        <v>3022</v>
      </c>
      <c r="M1639" s="118" t="s">
        <v>3022</v>
      </c>
      <c r="O1639" s="205" t="s">
        <v>2702</v>
      </c>
      <c r="Q1639" s="893"/>
      <c r="R1639" s="891"/>
    </row>
    <row r="1640" spans="1:81" ht="24.6" customHeight="1" outlineLevel="2">
      <c r="A1640" s="67"/>
      <c r="B1640" s="68" t="s">
        <v>66</v>
      </c>
      <c r="C1640" s="118">
        <v>2</v>
      </c>
      <c r="D1640" s="72" t="s">
        <v>2</v>
      </c>
      <c r="E1640" s="60"/>
      <c r="F1640" s="89"/>
      <c r="G1640" s="60"/>
      <c r="H1640" s="89"/>
      <c r="I1640" s="89"/>
      <c r="J1640" s="356"/>
      <c r="K1640" s="376"/>
      <c r="L1640" s="118" t="s">
        <v>3022</v>
      </c>
      <c r="M1640" s="118" t="s">
        <v>3022</v>
      </c>
      <c r="O1640" s="205" t="s">
        <v>2704</v>
      </c>
      <c r="Q1640" s="893"/>
      <c r="R1640" s="891"/>
    </row>
    <row r="1641" spans="1:81" ht="24.6" customHeight="1" outlineLevel="2">
      <c r="A1641" s="67"/>
      <c r="B1641" s="68" t="s">
        <v>64</v>
      </c>
      <c r="C1641" s="118">
        <v>6</v>
      </c>
      <c r="D1641" s="72" t="s">
        <v>2</v>
      </c>
      <c r="E1641" s="60"/>
      <c r="F1641" s="89"/>
      <c r="G1641" s="60"/>
      <c r="H1641" s="89"/>
      <c r="I1641" s="89"/>
      <c r="J1641" s="356"/>
      <c r="K1641" s="376"/>
      <c r="L1641" s="118" t="s">
        <v>3022</v>
      </c>
      <c r="M1641" s="118" t="s">
        <v>3022</v>
      </c>
      <c r="O1641" s="205" t="s">
        <v>2705</v>
      </c>
      <c r="Q1641" s="893"/>
      <c r="R1641" s="891"/>
    </row>
    <row r="1642" spans="1:81" ht="24.6" customHeight="1" outlineLevel="2">
      <c r="A1642" s="67"/>
      <c r="B1642" s="68" t="s">
        <v>65</v>
      </c>
      <c r="C1642" s="118">
        <v>14</v>
      </c>
      <c r="D1642" s="72" t="s">
        <v>2</v>
      </c>
      <c r="E1642" s="60"/>
      <c r="F1642" s="89"/>
      <c r="G1642" s="60"/>
      <c r="H1642" s="89"/>
      <c r="I1642" s="89"/>
      <c r="J1642" s="356"/>
      <c r="K1642" s="376"/>
      <c r="L1642" s="118" t="s">
        <v>3022</v>
      </c>
      <c r="M1642" s="118" t="s">
        <v>3022</v>
      </c>
      <c r="O1642" s="205" t="s">
        <v>2706</v>
      </c>
      <c r="Q1642" s="893"/>
      <c r="R1642" s="891"/>
    </row>
    <row r="1643" spans="1:81" ht="24.6" customHeight="1" outlineLevel="2">
      <c r="A1643" s="67"/>
      <c r="B1643" s="68" t="s">
        <v>425</v>
      </c>
      <c r="C1643" s="118">
        <v>2</v>
      </c>
      <c r="D1643" s="72" t="s">
        <v>2</v>
      </c>
      <c r="E1643" s="60"/>
      <c r="F1643" s="89"/>
      <c r="G1643" s="60"/>
      <c r="H1643" s="89"/>
      <c r="I1643" s="89"/>
      <c r="J1643" s="356"/>
      <c r="K1643" s="376"/>
      <c r="L1643" s="118" t="s">
        <v>3022</v>
      </c>
      <c r="M1643" s="118" t="s">
        <v>3022</v>
      </c>
      <c r="O1643" s="205" t="s">
        <v>2707</v>
      </c>
      <c r="Q1643" s="893"/>
      <c r="R1643" s="891"/>
    </row>
    <row r="1644" spans="1:81" ht="24.6" customHeight="1" outlineLevel="2">
      <c r="A1644" s="67"/>
      <c r="B1644" s="68" t="s">
        <v>464</v>
      </c>
      <c r="C1644" s="118">
        <v>2</v>
      </c>
      <c r="D1644" s="72" t="s">
        <v>2</v>
      </c>
      <c r="E1644" s="60"/>
      <c r="F1644" s="89"/>
      <c r="G1644" s="60"/>
      <c r="H1644" s="89"/>
      <c r="I1644" s="89"/>
      <c r="J1644" s="356"/>
      <c r="K1644" s="376"/>
      <c r="L1644" s="118" t="s">
        <v>3022</v>
      </c>
      <c r="M1644" s="118" t="s">
        <v>3022</v>
      </c>
      <c r="O1644" s="205" t="s">
        <v>2713</v>
      </c>
      <c r="Q1644" s="893"/>
      <c r="R1644" s="891"/>
    </row>
    <row r="1645" spans="1:81" ht="24.6" customHeight="1" outlineLevel="2">
      <c r="A1645" s="67"/>
      <c r="B1645" s="68" t="s">
        <v>97</v>
      </c>
      <c r="C1645" s="308"/>
      <c r="D1645" s="74"/>
      <c r="E1645" s="322"/>
      <c r="F1645" s="70"/>
      <c r="G1645" s="322"/>
      <c r="H1645" s="70"/>
      <c r="I1645" s="71"/>
      <c r="J1645" s="222"/>
      <c r="K1645" s="357"/>
      <c r="L1645" s="148"/>
      <c r="M1645" s="149"/>
      <c r="N1645" s="357"/>
      <c r="O1645" s="204"/>
      <c r="P1645" s="357"/>
      <c r="Q1645" s="893"/>
      <c r="R1645" s="891"/>
      <c r="S1645" s="357"/>
      <c r="T1645" s="357"/>
      <c r="U1645" s="357"/>
      <c r="V1645" s="357"/>
      <c r="W1645" s="357"/>
      <c r="X1645" s="357"/>
      <c r="Y1645" s="357"/>
      <c r="Z1645" s="357"/>
      <c r="AA1645" s="357"/>
      <c r="AB1645" s="357"/>
      <c r="AC1645" s="357"/>
      <c r="AD1645" s="357"/>
      <c r="AE1645" s="357"/>
      <c r="AF1645" s="357"/>
      <c r="AG1645" s="357"/>
      <c r="AH1645" s="357"/>
      <c r="AI1645" s="357"/>
      <c r="AJ1645" s="357"/>
      <c r="AK1645" s="357"/>
      <c r="AL1645" s="357"/>
      <c r="AM1645" s="357"/>
      <c r="AN1645" s="357"/>
      <c r="AO1645" s="357"/>
      <c r="AP1645" s="357"/>
      <c r="AQ1645" s="357"/>
      <c r="AR1645" s="357"/>
      <c r="AS1645" s="357"/>
      <c r="AT1645" s="357"/>
      <c r="AU1645" s="357"/>
      <c r="AV1645" s="357"/>
      <c r="AW1645" s="357"/>
      <c r="AX1645" s="357"/>
      <c r="AY1645" s="357"/>
      <c r="AZ1645" s="357"/>
      <c r="BA1645" s="357"/>
      <c r="BB1645" s="357"/>
      <c r="BC1645" s="357"/>
      <c r="BD1645" s="357"/>
      <c r="BE1645" s="357"/>
      <c r="BF1645" s="357"/>
      <c r="BG1645" s="357"/>
      <c r="BH1645" s="357"/>
      <c r="BI1645" s="357"/>
      <c r="BJ1645" s="357"/>
      <c r="BK1645" s="357"/>
      <c r="BL1645" s="357"/>
      <c r="BM1645" s="357"/>
      <c r="BN1645" s="357"/>
      <c r="BO1645" s="357"/>
      <c r="BP1645" s="357"/>
      <c r="BQ1645" s="357"/>
      <c r="BR1645" s="357"/>
      <c r="BS1645" s="357"/>
      <c r="BT1645" s="357"/>
      <c r="BU1645" s="357"/>
      <c r="BV1645" s="357"/>
      <c r="BW1645" s="357"/>
      <c r="BX1645" s="357"/>
      <c r="BY1645" s="357"/>
      <c r="BZ1645" s="357"/>
      <c r="CA1645" s="357"/>
      <c r="CB1645" s="357"/>
      <c r="CC1645" s="357"/>
    </row>
    <row r="1646" spans="1:81" ht="24.6" customHeight="1" outlineLevel="2">
      <c r="A1646" s="67"/>
      <c r="B1646" s="68" t="s">
        <v>385</v>
      </c>
      <c r="C1646" s="118">
        <v>28</v>
      </c>
      <c r="D1646" s="72" t="s">
        <v>2</v>
      </c>
      <c r="E1646" s="60"/>
      <c r="F1646" s="89"/>
      <c r="G1646" s="60"/>
      <c r="H1646" s="89"/>
      <c r="I1646" s="89"/>
      <c r="J1646" s="356"/>
      <c r="K1646" s="376"/>
      <c r="L1646" s="118" t="s">
        <v>3022</v>
      </c>
      <c r="M1646" s="118" t="s">
        <v>3022</v>
      </c>
      <c r="O1646" s="205" t="s">
        <v>2692</v>
      </c>
      <c r="Q1646" s="893"/>
      <c r="R1646" s="891"/>
    </row>
    <row r="1647" spans="1:81" ht="24.6" customHeight="1" outlineLevel="2">
      <c r="A1647" s="67"/>
      <c r="B1647" s="68" t="s">
        <v>386</v>
      </c>
      <c r="C1647" s="118">
        <v>2</v>
      </c>
      <c r="D1647" s="72" t="s">
        <v>2</v>
      </c>
      <c r="E1647" s="60"/>
      <c r="F1647" s="89"/>
      <c r="G1647" s="60"/>
      <c r="H1647" s="89"/>
      <c r="I1647" s="89"/>
      <c r="J1647" s="356"/>
      <c r="K1647" s="376"/>
      <c r="L1647" s="118" t="s">
        <v>3022</v>
      </c>
      <c r="M1647" s="118" t="s">
        <v>3022</v>
      </c>
      <c r="O1647" s="205" t="s">
        <v>2693</v>
      </c>
      <c r="Q1647" s="893"/>
      <c r="R1647" s="891"/>
    </row>
    <row r="1648" spans="1:81" ht="24.6" customHeight="1" outlineLevel="2">
      <c r="A1648" s="67"/>
      <c r="B1648" s="68" t="s">
        <v>387</v>
      </c>
      <c r="C1648" s="118">
        <v>2</v>
      </c>
      <c r="D1648" s="72" t="s">
        <v>2</v>
      </c>
      <c r="E1648" s="60"/>
      <c r="F1648" s="89"/>
      <c r="G1648" s="60"/>
      <c r="H1648" s="89"/>
      <c r="I1648" s="89"/>
      <c r="J1648" s="356"/>
      <c r="K1648" s="376"/>
      <c r="L1648" s="118" t="s">
        <v>3022</v>
      </c>
      <c r="M1648" s="118" t="s">
        <v>3022</v>
      </c>
      <c r="O1648" s="205" t="s">
        <v>2694</v>
      </c>
      <c r="Q1648" s="893"/>
      <c r="R1648" s="891"/>
    </row>
    <row r="1649" spans="1:81" ht="24.6" customHeight="1" outlineLevel="2">
      <c r="A1649" s="67"/>
      <c r="B1649" s="68" t="s">
        <v>409</v>
      </c>
      <c r="C1649" s="118">
        <v>6</v>
      </c>
      <c r="D1649" s="72" t="s">
        <v>2</v>
      </c>
      <c r="E1649" s="60"/>
      <c r="F1649" s="89"/>
      <c r="G1649" s="60"/>
      <c r="H1649" s="89"/>
      <c r="I1649" s="89"/>
      <c r="J1649" s="356"/>
      <c r="K1649" s="376"/>
      <c r="L1649" s="118" t="s">
        <v>3022</v>
      </c>
      <c r="M1649" s="118" t="s">
        <v>3022</v>
      </c>
      <c r="O1649" s="205" t="s">
        <v>2684</v>
      </c>
      <c r="Q1649" s="893"/>
      <c r="R1649" s="891"/>
    </row>
    <row r="1650" spans="1:81" ht="24.6" customHeight="1" outlineLevel="2">
      <c r="A1650" s="67"/>
      <c r="B1650" s="68" t="s">
        <v>98</v>
      </c>
      <c r="C1650" s="309"/>
      <c r="D1650" s="72"/>
      <c r="E1650" s="324"/>
      <c r="F1650" s="58"/>
      <c r="G1650" s="324"/>
      <c r="H1650" s="58"/>
      <c r="I1650" s="58"/>
      <c r="J1650" s="222"/>
      <c r="L1650" s="90"/>
      <c r="M1650" s="90"/>
      <c r="O1650" s="205"/>
      <c r="Q1650" s="893"/>
      <c r="R1650" s="891"/>
    </row>
    <row r="1651" spans="1:81" ht="24.6" customHeight="1" outlineLevel="2">
      <c r="A1651" s="67"/>
      <c r="B1651" s="68" t="s">
        <v>459</v>
      </c>
      <c r="C1651" s="118">
        <v>2</v>
      </c>
      <c r="D1651" s="72" t="s">
        <v>2</v>
      </c>
      <c r="E1651" s="60"/>
      <c r="F1651" s="89"/>
      <c r="G1651" s="60"/>
      <c r="H1651" s="89"/>
      <c r="I1651" s="89"/>
      <c r="J1651" s="356"/>
      <c r="K1651" s="376"/>
      <c r="L1651" s="118" t="s">
        <v>3022</v>
      </c>
      <c r="M1651" s="118" t="s">
        <v>3022</v>
      </c>
      <c r="N1651" s="357"/>
      <c r="O1651" s="205" t="s">
        <v>2802</v>
      </c>
      <c r="P1651" s="357"/>
      <c r="Q1651" s="893"/>
      <c r="R1651" s="891"/>
      <c r="S1651" s="357"/>
      <c r="T1651" s="357"/>
      <c r="U1651" s="357"/>
      <c r="V1651" s="357"/>
      <c r="W1651" s="357"/>
      <c r="X1651" s="357"/>
      <c r="Y1651" s="357"/>
      <c r="Z1651" s="357"/>
      <c r="AA1651" s="357"/>
      <c r="AB1651" s="357"/>
      <c r="AC1651" s="357"/>
      <c r="AD1651" s="357"/>
      <c r="AE1651" s="357"/>
      <c r="AF1651" s="357"/>
      <c r="AG1651" s="357"/>
      <c r="AH1651" s="357"/>
      <c r="AI1651" s="357"/>
      <c r="AJ1651" s="357"/>
      <c r="AK1651" s="357"/>
      <c r="AL1651" s="357"/>
      <c r="AM1651" s="357"/>
      <c r="AN1651" s="357"/>
      <c r="AO1651" s="357"/>
      <c r="AP1651" s="357"/>
      <c r="AQ1651" s="357"/>
      <c r="AR1651" s="357"/>
      <c r="AS1651" s="357"/>
      <c r="AT1651" s="357"/>
      <c r="AU1651" s="357"/>
      <c r="AV1651" s="357"/>
      <c r="AW1651" s="357"/>
      <c r="AX1651" s="357"/>
      <c r="AY1651" s="357"/>
      <c r="AZ1651" s="357"/>
      <c r="BA1651" s="357"/>
      <c r="BB1651" s="357"/>
      <c r="BC1651" s="357"/>
      <c r="BD1651" s="357"/>
      <c r="BE1651" s="357"/>
      <c r="BF1651" s="357"/>
      <c r="BG1651" s="357"/>
      <c r="BH1651" s="357"/>
      <c r="BI1651" s="357"/>
      <c r="BJ1651" s="357"/>
      <c r="BK1651" s="357"/>
      <c r="BL1651" s="357"/>
      <c r="BM1651" s="357"/>
      <c r="BN1651" s="357"/>
      <c r="BO1651" s="357"/>
      <c r="BP1651" s="357"/>
      <c r="BQ1651" s="357"/>
      <c r="BR1651" s="357"/>
      <c r="BS1651" s="357"/>
      <c r="BT1651" s="357"/>
      <c r="BU1651" s="357"/>
      <c r="BV1651" s="357"/>
      <c r="BW1651" s="357"/>
      <c r="BX1651" s="357"/>
      <c r="BY1651" s="357"/>
      <c r="BZ1651" s="357"/>
      <c r="CA1651" s="357"/>
      <c r="CB1651" s="357"/>
      <c r="CC1651" s="357"/>
    </row>
    <row r="1652" spans="1:81" ht="24.6" customHeight="1" outlineLevel="2">
      <c r="A1652" s="67"/>
      <c r="B1652" s="68" t="s">
        <v>460</v>
      </c>
      <c r="C1652" s="118">
        <v>2</v>
      </c>
      <c r="D1652" s="72" t="s">
        <v>2</v>
      </c>
      <c r="E1652" s="60"/>
      <c r="F1652" s="89"/>
      <c r="G1652" s="60"/>
      <c r="H1652" s="89"/>
      <c r="I1652" s="89"/>
      <c r="J1652" s="356"/>
      <c r="K1652" s="376"/>
      <c r="L1652" s="118" t="s">
        <v>3022</v>
      </c>
      <c r="M1652" s="118" t="s">
        <v>3022</v>
      </c>
      <c r="N1652" s="357"/>
      <c r="O1652" s="205" t="s">
        <v>2803</v>
      </c>
      <c r="P1652" s="357"/>
      <c r="Q1652" s="893"/>
      <c r="R1652" s="891"/>
      <c r="S1652" s="357"/>
      <c r="T1652" s="357"/>
      <c r="U1652" s="357"/>
      <c r="V1652" s="357"/>
      <c r="W1652" s="357"/>
      <c r="X1652" s="357"/>
      <c r="Y1652" s="357"/>
      <c r="Z1652" s="357"/>
      <c r="AA1652" s="357"/>
      <c r="AB1652" s="357"/>
      <c r="AC1652" s="357"/>
      <c r="AD1652" s="357"/>
      <c r="AE1652" s="357"/>
      <c r="AF1652" s="357"/>
      <c r="AG1652" s="357"/>
      <c r="AH1652" s="357"/>
      <c r="AI1652" s="357"/>
      <c r="AJ1652" s="357"/>
      <c r="AK1652" s="357"/>
      <c r="AL1652" s="357"/>
      <c r="AM1652" s="357"/>
      <c r="AN1652" s="357"/>
      <c r="AO1652" s="357"/>
      <c r="AP1652" s="357"/>
      <c r="AQ1652" s="357"/>
      <c r="AR1652" s="357"/>
      <c r="AS1652" s="357"/>
      <c r="AT1652" s="357"/>
      <c r="AU1652" s="357"/>
      <c r="AV1652" s="357"/>
      <c r="AW1652" s="357"/>
      <c r="AX1652" s="357"/>
      <c r="AY1652" s="357"/>
      <c r="AZ1652" s="357"/>
      <c r="BA1652" s="357"/>
      <c r="BB1652" s="357"/>
      <c r="BC1652" s="357"/>
      <c r="BD1652" s="357"/>
      <c r="BE1652" s="357"/>
      <c r="BF1652" s="357"/>
      <c r="BG1652" s="357"/>
      <c r="BH1652" s="357"/>
      <c r="BI1652" s="357"/>
      <c r="BJ1652" s="357"/>
      <c r="BK1652" s="357"/>
      <c r="BL1652" s="357"/>
      <c r="BM1652" s="357"/>
      <c r="BN1652" s="357"/>
      <c r="BO1652" s="357"/>
      <c r="BP1652" s="357"/>
      <c r="BQ1652" s="357"/>
      <c r="BR1652" s="357"/>
      <c r="BS1652" s="357"/>
      <c r="BT1652" s="357"/>
      <c r="BU1652" s="357"/>
      <c r="BV1652" s="357"/>
      <c r="BW1652" s="357"/>
      <c r="BX1652" s="357"/>
      <c r="BY1652" s="357"/>
      <c r="BZ1652" s="357"/>
      <c r="CA1652" s="357"/>
      <c r="CB1652" s="357"/>
      <c r="CC1652" s="357"/>
    </row>
    <row r="1653" spans="1:81" ht="24.6" customHeight="1" outlineLevel="2">
      <c r="A1653" s="67"/>
      <c r="B1653" s="68" t="s">
        <v>234</v>
      </c>
      <c r="C1653" s="118">
        <v>2</v>
      </c>
      <c r="D1653" s="72" t="s">
        <v>2</v>
      </c>
      <c r="E1653" s="60"/>
      <c r="F1653" s="89"/>
      <c r="G1653" s="60"/>
      <c r="H1653" s="89"/>
      <c r="I1653" s="89"/>
      <c r="J1653" s="356"/>
      <c r="K1653" s="376"/>
      <c r="L1653" s="118" t="s">
        <v>3022</v>
      </c>
      <c r="M1653" s="118" t="s">
        <v>3022</v>
      </c>
      <c r="N1653" s="357"/>
      <c r="O1653" s="205" t="s">
        <v>2741</v>
      </c>
      <c r="P1653" s="357"/>
      <c r="Q1653" s="893"/>
      <c r="R1653" s="891"/>
      <c r="S1653" s="357"/>
      <c r="T1653" s="357"/>
      <c r="U1653" s="357"/>
      <c r="V1653" s="357"/>
      <c r="W1653" s="357"/>
      <c r="X1653" s="357"/>
      <c r="Y1653" s="357"/>
      <c r="Z1653" s="357"/>
      <c r="AA1653" s="357"/>
      <c r="AB1653" s="357"/>
      <c r="AC1653" s="357"/>
      <c r="AD1653" s="357"/>
      <c r="AE1653" s="357"/>
      <c r="AF1653" s="357"/>
      <c r="AG1653" s="357"/>
      <c r="AH1653" s="357"/>
      <c r="AI1653" s="357"/>
      <c r="AJ1653" s="357"/>
      <c r="AK1653" s="357"/>
      <c r="AL1653" s="357"/>
      <c r="AM1653" s="357"/>
      <c r="AN1653" s="357"/>
      <c r="AO1653" s="357"/>
      <c r="AP1653" s="357"/>
      <c r="AQ1653" s="357"/>
      <c r="AR1653" s="357"/>
      <c r="AS1653" s="357"/>
      <c r="AT1653" s="357"/>
      <c r="AU1653" s="357"/>
      <c r="AV1653" s="357"/>
      <c r="AW1653" s="357"/>
      <c r="AX1653" s="357"/>
      <c r="AY1653" s="357"/>
      <c r="AZ1653" s="357"/>
      <c r="BA1653" s="357"/>
      <c r="BB1653" s="357"/>
      <c r="BC1653" s="357"/>
      <c r="BD1653" s="357"/>
      <c r="BE1653" s="357"/>
      <c r="BF1653" s="357"/>
      <c r="BG1653" s="357"/>
      <c r="BH1653" s="357"/>
      <c r="BI1653" s="357"/>
      <c r="BJ1653" s="357"/>
      <c r="BK1653" s="357"/>
      <c r="BL1653" s="357"/>
      <c r="BM1653" s="357"/>
      <c r="BN1653" s="357"/>
      <c r="BO1653" s="357"/>
      <c r="BP1653" s="357"/>
      <c r="BQ1653" s="357"/>
      <c r="BR1653" s="357"/>
      <c r="BS1653" s="357"/>
      <c r="BT1653" s="357"/>
      <c r="BU1653" s="357"/>
      <c r="BV1653" s="357"/>
      <c r="BW1653" s="357"/>
      <c r="BX1653" s="357"/>
      <c r="BY1653" s="357"/>
      <c r="BZ1653" s="357"/>
      <c r="CA1653" s="357"/>
      <c r="CB1653" s="357"/>
      <c r="CC1653" s="357"/>
    </row>
    <row r="1654" spans="1:81" ht="24.6" customHeight="1" outlineLevel="2">
      <c r="A1654" s="67"/>
      <c r="B1654" s="68" t="s">
        <v>76</v>
      </c>
      <c r="C1654" s="309"/>
      <c r="D1654" s="74"/>
      <c r="E1654" s="322"/>
      <c r="F1654" s="70"/>
      <c r="G1654" s="322"/>
      <c r="H1654" s="70"/>
      <c r="I1654" s="71"/>
      <c r="J1654" s="222"/>
      <c r="K1654" s="357"/>
      <c r="L1654" s="148"/>
      <c r="M1654" s="149"/>
      <c r="N1654" s="357"/>
      <c r="O1654" s="204"/>
      <c r="P1654" s="357"/>
      <c r="Q1654" s="893"/>
      <c r="R1654" s="891"/>
      <c r="S1654" s="357"/>
      <c r="T1654" s="357"/>
      <c r="U1654" s="357"/>
      <c r="V1654" s="357"/>
      <c r="W1654" s="357"/>
      <c r="X1654" s="357"/>
      <c r="Y1654" s="357"/>
      <c r="Z1654" s="357"/>
      <c r="AA1654" s="357"/>
      <c r="AB1654" s="357"/>
      <c r="AC1654" s="357"/>
      <c r="AD1654" s="357"/>
      <c r="AE1654" s="357"/>
      <c r="AF1654" s="357"/>
      <c r="AG1654" s="357"/>
      <c r="AH1654" s="357"/>
      <c r="AI1654" s="357"/>
      <c r="AJ1654" s="357"/>
      <c r="AK1654" s="357"/>
      <c r="AL1654" s="357"/>
      <c r="AM1654" s="357"/>
      <c r="AN1654" s="357"/>
      <c r="AO1654" s="357"/>
      <c r="AP1654" s="357"/>
      <c r="AQ1654" s="357"/>
      <c r="AR1654" s="357"/>
      <c r="AS1654" s="357"/>
      <c r="AT1654" s="357"/>
      <c r="AU1654" s="357"/>
      <c r="AV1654" s="357"/>
      <c r="AW1654" s="357"/>
      <c r="AX1654" s="357"/>
      <c r="AY1654" s="357"/>
      <c r="AZ1654" s="357"/>
      <c r="BA1654" s="357"/>
      <c r="BB1654" s="357"/>
      <c r="BC1654" s="357"/>
      <c r="BD1654" s="357"/>
      <c r="BE1654" s="357"/>
      <c r="BF1654" s="357"/>
      <c r="BG1654" s="357"/>
      <c r="BH1654" s="357"/>
      <c r="BI1654" s="357"/>
      <c r="BJ1654" s="357"/>
      <c r="BK1654" s="357"/>
      <c r="BL1654" s="357"/>
      <c r="BM1654" s="357"/>
      <c r="BN1654" s="357"/>
      <c r="BO1654" s="357"/>
      <c r="BP1654" s="357"/>
      <c r="BQ1654" s="357"/>
      <c r="BR1654" s="357"/>
      <c r="BS1654" s="357"/>
      <c r="BT1654" s="357"/>
      <c r="BU1654" s="357"/>
      <c r="BV1654" s="357"/>
      <c r="BW1654" s="357"/>
      <c r="BX1654" s="357"/>
      <c r="BY1654" s="357"/>
      <c r="BZ1654" s="357"/>
      <c r="CA1654" s="357"/>
      <c r="CB1654" s="357"/>
      <c r="CC1654" s="357"/>
    </row>
    <row r="1655" spans="1:81" ht="24.6" customHeight="1" outlineLevel="2">
      <c r="A1655" s="67"/>
      <c r="B1655" s="68" t="s">
        <v>363</v>
      </c>
      <c r="C1655" s="118">
        <v>1120</v>
      </c>
      <c r="D1655" s="74" t="s">
        <v>14</v>
      </c>
      <c r="E1655" s="60"/>
      <c r="F1655" s="89"/>
      <c r="G1655" s="60"/>
      <c r="H1655" s="89"/>
      <c r="I1655" s="89"/>
      <c r="J1655" s="356"/>
      <c r="K1655" s="376"/>
      <c r="L1655" s="118" t="s">
        <v>3022</v>
      </c>
      <c r="M1655" s="118" t="s">
        <v>3022</v>
      </c>
      <c r="O1655" s="204" t="s">
        <v>2638</v>
      </c>
      <c r="Q1655" s="893"/>
      <c r="R1655" s="891"/>
    </row>
    <row r="1656" spans="1:81" ht="24.6" customHeight="1" outlineLevel="2">
      <c r="A1656" s="67"/>
      <c r="B1656" s="68" t="s">
        <v>44</v>
      </c>
      <c r="C1656" s="118">
        <v>52</v>
      </c>
      <c r="D1656" s="74" t="s">
        <v>14</v>
      </c>
      <c r="E1656" s="60"/>
      <c r="F1656" s="89"/>
      <c r="G1656" s="60"/>
      <c r="H1656" s="89"/>
      <c r="I1656" s="89"/>
      <c r="J1656" s="356"/>
      <c r="K1656" s="376"/>
      <c r="L1656" s="118" t="s">
        <v>3022</v>
      </c>
      <c r="M1656" s="118" t="s">
        <v>3022</v>
      </c>
      <c r="O1656" s="204" t="s">
        <v>2639</v>
      </c>
      <c r="Q1656" s="893"/>
      <c r="R1656" s="891"/>
    </row>
    <row r="1657" spans="1:81" ht="24.6" customHeight="1" outlineLevel="2">
      <c r="A1657" s="67"/>
      <c r="B1657" s="68" t="s">
        <v>45</v>
      </c>
      <c r="C1657" s="89">
        <v>20</v>
      </c>
      <c r="D1657" s="74" t="s">
        <v>14</v>
      </c>
      <c r="E1657" s="60"/>
      <c r="F1657" s="89"/>
      <c r="G1657" s="60"/>
      <c r="H1657" s="89"/>
      <c r="I1657" s="89"/>
      <c r="J1657" s="356"/>
      <c r="K1657" s="376"/>
      <c r="L1657" s="118" t="s">
        <v>3022</v>
      </c>
      <c r="M1657" s="118" t="s">
        <v>3022</v>
      </c>
      <c r="O1657" s="204" t="s">
        <v>2640</v>
      </c>
      <c r="Q1657" s="893"/>
      <c r="R1657" s="891"/>
    </row>
    <row r="1658" spans="1:81" ht="24.6" customHeight="1" outlineLevel="2">
      <c r="A1658" s="67"/>
      <c r="B1658" s="68" t="s">
        <v>47</v>
      </c>
      <c r="C1658" s="89">
        <v>42</v>
      </c>
      <c r="D1658" s="74" t="s">
        <v>14</v>
      </c>
      <c r="E1658" s="60"/>
      <c r="F1658" s="89"/>
      <c r="G1658" s="60"/>
      <c r="H1658" s="89"/>
      <c r="I1658" s="89"/>
      <c r="J1658" s="356"/>
      <c r="K1658" s="376"/>
      <c r="L1658" s="118" t="s">
        <v>3022</v>
      </c>
      <c r="M1658" s="118" t="s">
        <v>3022</v>
      </c>
      <c r="O1658" s="205" t="s">
        <v>2642</v>
      </c>
      <c r="Q1658" s="893"/>
      <c r="R1658" s="891"/>
    </row>
    <row r="1659" spans="1:81" ht="24.6" customHeight="1" outlineLevel="2">
      <c r="A1659" s="243"/>
      <c r="B1659" s="68" t="s">
        <v>461</v>
      </c>
      <c r="C1659" s="118">
        <v>60</v>
      </c>
      <c r="D1659" s="74" t="s">
        <v>14</v>
      </c>
      <c r="E1659" s="60"/>
      <c r="F1659" s="89"/>
      <c r="G1659" s="60"/>
      <c r="H1659" s="89"/>
      <c r="I1659" s="89"/>
      <c r="J1659" s="356"/>
      <c r="K1659" s="376"/>
      <c r="L1659" s="118" t="s">
        <v>3022</v>
      </c>
      <c r="M1659" s="118" t="s">
        <v>3022</v>
      </c>
      <c r="O1659" s="204" t="s">
        <v>2769</v>
      </c>
      <c r="Q1659" s="893"/>
      <c r="R1659" s="891"/>
    </row>
    <row r="1660" spans="1:81" ht="24.6" customHeight="1" outlineLevel="2">
      <c r="A1660" s="67"/>
      <c r="B1660" s="68" t="s">
        <v>83</v>
      </c>
      <c r="C1660" s="118">
        <v>24</v>
      </c>
      <c r="D1660" s="72" t="s">
        <v>14</v>
      </c>
      <c r="E1660" s="60"/>
      <c r="F1660" s="89"/>
      <c r="G1660" s="60"/>
      <c r="H1660" s="89"/>
      <c r="I1660" s="89"/>
      <c r="J1660" s="356"/>
      <c r="K1660" s="376"/>
      <c r="L1660" s="118" t="s">
        <v>3022</v>
      </c>
      <c r="M1660" s="118" t="s">
        <v>3022</v>
      </c>
      <c r="O1660" s="204" t="s">
        <v>2745</v>
      </c>
      <c r="Q1660" s="893"/>
      <c r="R1660" s="891"/>
    </row>
    <row r="1661" spans="1:81" ht="24.6" customHeight="1" outlineLevel="2">
      <c r="A1661" s="67"/>
      <c r="B1661" s="68" t="s">
        <v>1710</v>
      </c>
      <c r="C1661" s="118">
        <v>1</v>
      </c>
      <c r="D1661" s="72" t="s">
        <v>1627</v>
      </c>
      <c r="E1661" s="324"/>
      <c r="F1661" s="89"/>
      <c r="G1661" s="324"/>
      <c r="H1661" s="89"/>
      <c r="I1661" s="66"/>
      <c r="J1661" s="222"/>
      <c r="K1661" s="357"/>
      <c r="L1661" s="118" t="s">
        <v>3022</v>
      </c>
      <c r="M1661" s="118" t="s">
        <v>3022</v>
      </c>
      <c r="N1661" s="357"/>
      <c r="O1661" s="205"/>
      <c r="P1661" s="357"/>
      <c r="Q1661" s="893"/>
      <c r="R1661" s="891"/>
      <c r="S1661" s="357"/>
      <c r="T1661" s="357"/>
      <c r="U1661" s="357"/>
      <c r="V1661" s="357"/>
      <c r="W1661" s="357"/>
      <c r="X1661" s="357"/>
      <c r="Y1661" s="357"/>
      <c r="Z1661" s="357"/>
      <c r="AA1661" s="357"/>
      <c r="AB1661" s="357"/>
      <c r="AC1661" s="357"/>
      <c r="AD1661" s="357"/>
      <c r="AE1661" s="357"/>
      <c r="AF1661" s="357"/>
      <c r="AG1661" s="357"/>
      <c r="AH1661" s="357"/>
      <c r="AI1661" s="357"/>
      <c r="AJ1661" s="357"/>
      <c r="AK1661" s="357"/>
      <c r="AL1661" s="357"/>
      <c r="AM1661" s="357"/>
      <c r="AN1661" s="357"/>
      <c r="AO1661" s="357"/>
      <c r="AP1661" s="357"/>
      <c r="AQ1661" s="357"/>
      <c r="AR1661" s="357"/>
      <c r="AS1661" s="357"/>
      <c r="AT1661" s="357"/>
      <c r="AU1661" s="357"/>
      <c r="AV1661" s="357"/>
      <c r="AW1661" s="357"/>
      <c r="AX1661" s="357"/>
      <c r="AY1661" s="357"/>
      <c r="AZ1661" s="357"/>
      <c r="BA1661" s="357"/>
      <c r="BB1661" s="357"/>
      <c r="BC1661" s="357"/>
      <c r="BD1661" s="357"/>
      <c r="BE1661" s="357"/>
      <c r="BF1661" s="357"/>
      <c r="BG1661" s="357"/>
      <c r="BH1661" s="357"/>
      <c r="BI1661" s="357"/>
      <c r="BJ1661" s="357"/>
      <c r="BK1661" s="357"/>
      <c r="BL1661" s="357"/>
      <c r="BM1661" s="357"/>
      <c r="BN1661" s="357"/>
      <c r="BO1661" s="357"/>
      <c r="BP1661" s="357"/>
      <c r="BQ1661" s="357"/>
      <c r="BR1661" s="357"/>
      <c r="BS1661" s="357"/>
      <c r="BT1661" s="357"/>
      <c r="BU1661" s="357"/>
      <c r="BV1661" s="357"/>
      <c r="BW1661" s="357"/>
      <c r="BX1661" s="357"/>
      <c r="BY1661" s="357"/>
      <c r="BZ1661" s="357"/>
      <c r="CA1661" s="357"/>
      <c r="CB1661" s="357"/>
      <c r="CC1661" s="357"/>
    </row>
    <row r="1662" spans="1:81" ht="24.6" customHeight="1" outlineLevel="2">
      <c r="A1662" s="67"/>
      <c r="B1662" s="68" t="s">
        <v>79</v>
      </c>
      <c r="C1662" s="309"/>
      <c r="D1662" s="72"/>
      <c r="E1662" s="324"/>
      <c r="F1662" s="58"/>
      <c r="G1662" s="324"/>
      <c r="H1662" s="58"/>
      <c r="I1662" s="66"/>
      <c r="J1662" s="222"/>
      <c r="K1662" s="357"/>
      <c r="L1662" s="90"/>
      <c r="M1662" s="213"/>
      <c r="N1662" s="357"/>
      <c r="O1662" s="205"/>
      <c r="P1662" s="357"/>
      <c r="Q1662" s="893"/>
      <c r="R1662" s="891"/>
      <c r="S1662" s="357"/>
      <c r="T1662" s="357"/>
      <c r="U1662" s="357"/>
      <c r="V1662" s="357"/>
      <c r="W1662" s="357"/>
      <c r="X1662" s="357"/>
      <c r="Y1662" s="357"/>
      <c r="Z1662" s="357"/>
      <c r="AA1662" s="357"/>
      <c r="AB1662" s="357"/>
      <c r="AC1662" s="357"/>
      <c r="AD1662" s="357"/>
      <c r="AE1662" s="357"/>
      <c r="AF1662" s="357"/>
      <c r="AG1662" s="357"/>
      <c r="AH1662" s="357"/>
      <c r="AI1662" s="357"/>
      <c r="AJ1662" s="357"/>
      <c r="AK1662" s="357"/>
      <c r="AL1662" s="357"/>
      <c r="AM1662" s="357"/>
      <c r="AN1662" s="357"/>
      <c r="AO1662" s="357"/>
      <c r="AP1662" s="357"/>
      <c r="AQ1662" s="357"/>
      <c r="AR1662" s="357"/>
      <c r="AS1662" s="357"/>
      <c r="AT1662" s="357"/>
      <c r="AU1662" s="357"/>
      <c r="AV1662" s="357"/>
      <c r="AW1662" s="357"/>
      <c r="AX1662" s="357"/>
      <c r="AY1662" s="357"/>
      <c r="AZ1662" s="357"/>
      <c r="BA1662" s="357"/>
      <c r="BB1662" s="357"/>
      <c r="BC1662" s="357"/>
      <c r="BD1662" s="357"/>
      <c r="BE1662" s="357"/>
      <c r="BF1662" s="357"/>
      <c r="BG1662" s="357"/>
      <c r="BH1662" s="357"/>
      <c r="BI1662" s="357"/>
      <c r="BJ1662" s="357"/>
      <c r="BK1662" s="357"/>
      <c r="BL1662" s="357"/>
      <c r="BM1662" s="357"/>
      <c r="BN1662" s="357"/>
      <c r="BO1662" s="357"/>
      <c r="BP1662" s="357"/>
      <c r="BQ1662" s="357"/>
      <c r="BR1662" s="357"/>
      <c r="BS1662" s="357"/>
      <c r="BT1662" s="357"/>
      <c r="BU1662" s="357"/>
      <c r="BV1662" s="357"/>
      <c r="BW1662" s="357"/>
      <c r="BX1662" s="357"/>
      <c r="BY1662" s="357"/>
      <c r="BZ1662" s="357"/>
      <c r="CA1662" s="357"/>
      <c r="CB1662" s="357"/>
      <c r="CC1662" s="357"/>
    </row>
    <row r="1663" spans="1:81" ht="24.6" customHeight="1" outlineLevel="2">
      <c r="A1663" s="243"/>
      <c r="B1663" s="68" t="s">
        <v>366</v>
      </c>
      <c r="C1663" s="118">
        <v>474</v>
      </c>
      <c r="D1663" s="74" t="s">
        <v>14</v>
      </c>
      <c r="E1663" s="60"/>
      <c r="F1663" s="89"/>
      <c r="G1663" s="60"/>
      <c r="H1663" s="89"/>
      <c r="I1663" s="89"/>
      <c r="J1663" s="356"/>
      <c r="K1663" s="376"/>
      <c r="L1663" s="118" t="s">
        <v>3022</v>
      </c>
      <c r="M1663" s="118" t="s">
        <v>3022</v>
      </c>
      <c r="N1663" s="357"/>
      <c r="O1663" s="205" t="s">
        <v>2649</v>
      </c>
      <c r="P1663" s="357"/>
      <c r="Q1663" s="893"/>
      <c r="R1663" s="891"/>
      <c r="S1663" s="357"/>
      <c r="T1663" s="357"/>
      <c r="U1663" s="357"/>
      <c r="V1663" s="357"/>
      <c r="W1663" s="357"/>
      <c r="X1663" s="357"/>
      <c r="Y1663" s="357"/>
      <c r="Z1663" s="357"/>
      <c r="AA1663" s="357"/>
      <c r="AB1663" s="357"/>
      <c r="AC1663" s="357"/>
      <c r="AD1663" s="357"/>
      <c r="AE1663" s="357"/>
      <c r="AF1663" s="357"/>
      <c r="AG1663" s="357"/>
      <c r="AH1663" s="357"/>
      <c r="AI1663" s="357"/>
      <c r="AJ1663" s="357"/>
      <c r="AK1663" s="357"/>
      <c r="AL1663" s="357"/>
      <c r="AM1663" s="357"/>
      <c r="AN1663" s="357"/>
      <c r="AO1663" s="357"/>
      <c r="AP1663" s="357"/>
      <c r="AQ1663" s="357"/>
      <c r="AR1663" s="357"/>
      <c r="AS1663" s="357"/>
      <c r="AT1663" s="357"/>
      <c r="AU1663" s="357"/>
      <c r="AV1663" s="357"/>
      <c r="AW1663" s="357"/>
      <c r="AX1663" s="357"/>
      <c r="AY1663" s="357"/>
      <c r="AZ1663" s="357"/>
      <c r="BA1663" s="357"/>
      <c r="BB1663" s="357"/>
      <c r="BC1663" s="357"/>
      <c r="BD1663" s="357"/>
      <c r="BE1663" s="357"/>
      <c r="BF1663" s="357"/>
      <c r="BG1663" s="357"/>
      <c r="BH1663" s="357"/>
      <c r="BI1663" s="357"/>
      <c r="BJ1663" s="357"/>
      <c r="BK1663" s="357"/>
      <c r="BL1663" s="357"/>
      <c r="BM1663" s="357"/>
      <c r="BN1663" s="357"/>
      <c r="BO1663" s="357"/>
      <c r="BP1663" s="357"/>
      <c r="BQ1663" s="357"/>
      <c r="BR1663" s="357"/>
      <c r="BS1663" s="357"/>
      <c r="BT1663" s="357"/>
      <c r="BU1663" s="357"/>
      <c r="BV1663" s="357"/>
      <c r="BW1663" s="357"/>
      <c r="BX1663" s="357"/>
      <c r="BY1663" s="357"/>
      <c r="BZ1663" s="357"/>
      <c r="CA1663" s="357"/>
      <c r="CB1663" s="357"/>
      <c r="CC1663" s="357"/>
    </row>
    <row r="1664" spans="1:81" ht="24.6" customHeight="1" outlineLevel="2">
      <c r="A1664" s="67"/>
      <c r="B1664" s="68" t="s">
        <v>368</v>
      </c>
      <c r="C1664" s="89">
        <v>20</v>
      </c>
      <c r="D1664" s="74" t="s">
        <v>14</v>
      </c>
      <c r="E1664" s="60"/>
      <c r="F1664" s="89"/>
      <c r="G1664" s="60"/>
      <c r="H1664" s="89"/>
      <c r="I1664" s="89"/>
      <c r="J1664" s="356"/>
      <c r="K1664" s="376"/>
      <c r="L1664" s="118" t="s">
        <v>3022</v>
      </c>
      <c r="M1664" s="118" t="s">
        <v>3022</v>
      </c>
      <c r="O1664" s="205" t="s">
        <v>2651</v>
      </c>
      <c r="Q1664" s="893"/>
      <c r="R1664" s="891"/>
    </row>
    <row r="1665" spans="1:81" ht="24.6" customHeight="1" outlineLevel="2">
      <c r="A1665" s="67"/>
      <c r="B1665" s="68" t="s">
        <v>1816</v>
      </c>
      <c r="C1665" s="309"/>
      <c r="D1665" s="74"/>
      <c r="E1665" s="324"/>
      <c r="F1665" s="70"/>
      <c r="G1665" s="324"/>
      <c r="H1665" s="70"/>
      <c r="I1665" s="71"/>
      <c r="J1665" s="244"/>
      <c r="L1665" s="148"/>
      <c r="M1665" s="149"/>
      <c r="O1665" s="204"/>
      <c r="Q1665" s="893"/>
      <c r="R1665" s="891"/>
    </row>
    <row r="1666" spans="1:81" ht="24.6" customHeight="1" outlineLevel="2">
      <c r="A1666" s="67"/>
      <c r="B1666" s="68" t="s">
        <v>1711</v>
      </c>
      <c r="C1666" s="118">
        <v>1</v>
      </c>
      <c r="D1666" s="72" t="s">
        <v>1627</v>
      </c>
      <c r="E1666" s="324"/>
      <c r="F1666" s="89"/>
      <c r="G1666" s="324"/>
      <c r="H1666" s="89"/>
      <c r="I1666" s="66"/>
      <c r="J1666" s="222"/>
      <c r="K1666" s="357"/>
      <c r="L1666" s="118" t="s">
        <v>3022</v>
      </c>
      <c r="M1666" s="118" t="s">
        <v>3022</v>
      </c>
      <c r="N1666" s="357"/>
      <c r="O1666" s="205"/>
      <c r="P1666" s="357"/>
      <c r="Q1666" s="893"/>
      <c r="R1666" s="891"/>
      <c r="S1666" s="357"/>
      <c r="T1666" s="357"/>
      <c r="U1666" s="357"/>
      <c r="V1666" s="357"/>
      <c r="W1666" s="357"/>
      <c r="X1666" s="357"/>
      <c r="Y1666" s="357"/>
      <c r="Z1666" s="357"/>
      <c r="AA1666" s="357"/>
      <c r="AB1666" s="357"/>
      <c r="AC1666" s="357"/>
      <c r="AD1666" s="357"/>
      <c r="AE1666" s="357"/>
      <c r="AF1666" s="357"/>
      <c r="AG1666" s="357"/>
      <c r="AH1666" s="357"/>
      <c r="AI1666" s="357"/>
      <c r="AJ1666" s="357"/>
      <c r="AK1666" s="357"/>
      <c r="AL1666" s="357"/>
      <c r="AM1666" s="357"/>
      <c r="AN1666" s="357"/>
      <c r="AO1666" s="357"/>
      <c r="AP1666" s="357"/>
      <c r="AQ1666" s="357"/>
      <c r="AR1666" s="357"/>
      <c r="AS1666" s="357"/>
      <c r="AT1666" s="357"/>
      <c r="AU1666" s="357"/>
      <c r="AV1666" s="357"/>
      <c r="AW1666" s="357"/>
      <c r="AX1666" s="357"/>
      <c r="AY1666" s="357"/>
      <c r="AZ1666" s="357"/>
      <c r="BA1666" s="357"/>
      <c r="BB1666" s="357"/>
      <c r="BC1666" s="357"/>
      <c r="BD1666" s="357"/>
      <c r="BE1666" s="357"/>
      <c r="BF1666" s="357"/>
      <c r="BG1666" s="357"/>
      <c r="BH1666" s="357"/>
      <c r="BI1666" s="357"/>
      <c r="BJ1666" s="357"/>
      <c r="BK1666" s="357"/>
      <c r="BL1666" s="357"/>
      <c r="BM1666" s="357"/>
      <c r="BN1666" s="357"/>
      <c r="BO1666" s="357"/>
      <c r="BP1666" s="357"/>
      <c r="BQ1666" s="357"/>
      <c r="BR1666" s="357"/>
      <c r="BS1666" s="357"/>
      <c r="BT1666" s="357"/>
      <c r="BU1666" s="357"/>
      <c r="BV1666" s="357"/>
      <c r="BW1666" s="357"/>
      <c r="BX1666" s="357"/>
      <c r="BY1666" s="357"/>
      <c r="BZ1666" s="357"/>
      <c r="CA1666" s="357"/>
      <c r="CB1666" s="357"/>
      <c r="CC1666" s="357"/>
    </row>
    <row r="1667" spans="1:81" ht="24.6" customHeight="1" outlineLevel="1">
      <c r="A1667" s="608"/>
      <c r="B1667" s="619" t="s">
        <v>475</v>
      </c>
      <c r="C1667" s="1193"/>
      <c r="D1667" s="610"/>
      <c r="E1667" s="618"/>
      <c r="F1667" s="544"/>
      <c r="G1667" s="618"/>
      <c r="H1667" s="544"/>
      <c r="I1667" s="612"/>
      <c r="J1667" s="613"/>
      <c r="K1667" s="357"/>
      <c r="L1667" s="614"/>
      <c r="M1667" s="615"/>
      <c r="N1667" s="357"/>
      <c r="O1667" s="616"/>
      <c r="P1667" s="357"/>
      <c r="Q1667" s="893"/>
      <c r="R1667" s="891"/>
      <c r="S1667" s="357"/>
      <c r="T1667" s="357"/>
      <c r="U1667" s="357"/>
      <c r="V1667" s="357"/>
      <c r="W1667" s="357"/>
      <c r="X1667" s="357"/>
      <c r="Y1667" s="357"/>
      <c r="Z1667" s="357"/>
      <c r="AA1667" s="357"/>
      <c r="AB1667" s="357"/>
      <c r="AC1667" s="357"/>
      <c r="AD1667" s="357"/>
      <c r="AE1667" s="357"/>
      <c r="AF1667" s="357"/>
      <c r="AG1667" s="357"/>
      <c r="AH1667" s="357"/>
      <c r="AI1667" s="357"/>
      <c r="AJ1667" s="357"/>
      <c r="AK1667" s="357"/>
      <c r="AL1667" s="357"/>
      <c r="AM1667" s="357"/>
      <c r="AN1667" s="357"/>
      <c r="AO1667" s="357"/>
      <c r="AP1667" s="357"/>
      <c r="AQ1667" s="357"/>
      <c r="AR1667" s="357"/>
      <c r="AS1667" s="357"/>
      <c r="AT1667" s="357"/>
      <c r="AU1667" s="357"/>
      <c r="AV1667" s="357"/>
      <c r="AW1667" s="357"/>
      <c r="AX1667" s="357"/>
      <c r="AY1667" s="357"/>
      <c r="AZ1667" s="357"/>
      <c r="BA1667" s="357"/>
      <c r="BB1667" s="357"/>
      <c r="BC1667" s="357"/>
      <c r="BD1667" s="357"/>
      <c r="BE1667" s="357"/>
      <c r="BF1667" s="357"/>
      <c r="BG1667" s="357"/>
      <c r="BH1667" s="357"/>
      <c r="BI1667" s="357"/>
      <c r="BJ1667" s="357"/>
      <c r="BK1667" s="357"/>
      <c r="BL1667" s="357"/>
      <c r="BM1667" s="357"/>
      <c r="BN1667" s="357"/>
      <c r="BO1667" s="357"/>
      <c r="BP1667" s="357"/>
      <c r="BQ1667" s="357"/>
      <c r="BR1667" s="357"/>
      <c r="BS1667" s="357"/>
      <c r="BT1667" s="357"/>
      <c r="BU1667" s="357"/>
      <c r="BV1667" s="357"/>
      <c r="BW1667" s="357"/>
      <c r="BX1667" s="357"/>
      <c r="BY1667" s="357"/>
      <c r="BZ1667" s="357"/>
      <c r="CA1667" s="357"/>
      <c r="CB1667" s="357"/>
      <c r="CC1667" s="357"/>
    </row>
    <row r="1668" spans="1:81" ht="24.6" customHeight="1" outlineLevel="1">
      <c r="A1668" s="227">
        <v>18.3</v>
      </c>
      <c r="B1668" s="254" t="s">
        <v>466</v>
      </c>
      <c r="C1668" s="1194"/>
      <c r="D1668" s="236"/>
      <c r="E1668" s="325"/>
      <c r="F1668" s="126"/>
      <c r="G1668" s="325"/>
      <c r="H1668" s="126"/>
      <c r="I1668" s="126"/>
      <c r="J1668" s="218"/>
      <c r="K1668" s="357"/>
      <c r="L1668" s="124"/>
      <c r="M1668" s="124"/>
      <c r="N1668" s="357"/>
      <c r="O1668" s="206"/>
      <c r="P1668" s="357"/>
      <c r="Q1668" s="893"/>
      <c r="R1668" s="891"/>
      <c r="S1668" s="357"/>
      <c r="T1668" s="357"/>
      <c r="U1668" s="357"/>
      <c r="V1668" s="357"/>
      <c r="W1668" s="357"/>
      <c r="X1668" s="357"/>
      <c r="Y1668" s="357"/>
      <c r="Z1668" s="357"/>
      <c r="AA1668" s="357"/>
      <c r="AB1668" s="357"/>
      <c r="AC1668" s="357"/>
      <c r="AD1668" s="357"/>
      <c r="AE1668" s="357"/>
      <c r="AF1668" s="357"/>
      <c r="AG1668" s="357"/>
      <c r="AH1668" s="357"/>
      <c r="AI1668" s="357"/>
      <c r="AJ1668" s="357"/>
      <c r="AK1668" s="357"/>
      <c r="AL1668" s="357"/>
      <c r="AM1668" s="357"/>
      <c r="AN1668" s="357"/>
      <c r="AO1668" s="357"/>
      <c r="AP1668" s="357"/>
      <c r="AQ1668" s="357"/>
      <c r="AR1668" s="357"/>
      <c r="AS1668" s="357"/>
      <c r="AT1668" s="357"/>
      <c r="AU1668" s="357"/>
      <c r="AV1668" s="357"/>
      <c r="AW1668" s="357"/>
      <c r="AX1668" s="357"/>
      <c r="AY1668" s="357"/>
      <c r="AZ1668" s="357"/>
      <c r="BA1668" s="357"/>
      <c r="BB1668" s="357"/>
      <c r="BC1668" s="357"/>
      <c r="BD1668" s="357"/>
      <c r="BE1668" s="357"/>
      <c r="BF1668" s="357"/>
      <c r="BG1668" s="357"/>
      <c r="BH1668" s="357"/>
      <c r="BI1668" s="357"/>
      <c r="BJ1668" s="357"/>
      <c r="BK1668" s="357"/>
      <c r="BL1668" s="357"/>
      <c r="BM1668" s="357"/>
      <c r="BN1668" s="357"/>
      <c r="BO1668" s="357"/>
      <c r="BP1668" s="357"/>
      <c r="BQ1668" s="357"/>
      <c r="BR1668" s="357"/>
      <c r="BS1668" s="357"/>
      <c r="BT1668" s="357"/>
      <c r="BU1668" s="357"/>
      <c r="BV1668" s="357"/>
      <c r="BW1668" s="357"/>
      <c r="BX1668" s="357"/>
      <c r="BY1668" s="357"/>
      <c r="BZ1668" s="357"/>
      <c r="CA1668" s="357"/>
      <c r="CB1668" s="357"/>
      <c r="CC1668" s="357"/>
    </row>
    <row r="1669" spans="1:81" ht="24.6" customHeight="1" outlineLevel="2">
      <c r="A1669" s="230"/>
      <c r="B1669" s="68" t="s">
        <v>96</v>
      </c>
      <c r="C1669" s="308"/>
      <c r="D1669" s="72"/>
      <c r="E1669" s="322"/>
      <c r="F1669" s="70"/>
      <c r="G1669" s="322"/>
      <c r="H1669" s="70"/>
      <c r="I1669" s="58"/>
      <c r="J1669" s="222"/>
      <c r="K1669" s="357"/>
      <c r="L1669" s="90"/>
      <c r="M1669" s="90"/>
      <c r="N1669" s="357"/>
      <c r="O1669" s="205"/>
      <c r="P1669" s="357"/>
      <c r="Q1669" s="893"/>
      <c r="R1669" s="891"/>
      <c r="S1669" s="357"/>
      <c r="T1669" s="357"/>
      <c r="U1669" s="357"/>
      <c r="V1669" s="357"/>
      <c r="W1669" s="357"/>
      <c r="X1669" s="357"/>
      <c r="Y1669" s="357"/>
      <c r="Z1669" s="357"/>
      <c r="AA1669" s="357"/>
      <c r="AB1669" s="357"/>
      <c r="AC1669" s="357"/>
      <c r="AD1669" s="357"/>
      <c r="AE1669" s="357"/>
      <c r="AF1669" s="357"/>
      <c r="AG1669" s="357"/>
      <c r="AH1669" s="357"/>
      <c r="AI1669" s="357"/>
      <c r="AJ1669" s="357"/>
      <c r="AK1669" s="357"/>
      <c r="AL1669" s="357"/>
      <c r="AM1669" s="357"/>
      <c r="AN1669" s="357"/>
      <c r="AO1669" s="357"/>
      <c r="AP1669" s="357"/>
      <c r="AQ1669" s="357"/>
      <c r="AR1669" s="357"/>
      <c r="AS1669" s="357"/>
      <c r="AT1669" s="357"/>
      <c r="AU1669" s="357"/>
      <c r="AV1669" s="357"/>
      <c r="AW1669" s="357"/>
      <c r="AX1669" s="357"/>
      <c r="AY1669" s="357"/>
      <c r="AZ1669" s="357"/>
      <c r="BA1669" s="357"/>
      <c r="BB1669" s="357"/>
      <c r="BC1669" s="357"/>
      <c r="BD1669" s="357"/>
      <c r="BE1669" s="357"/>
      <c r="BF1669" s="357"/>
      <c r="BG1669" s="357"/>
      <c r="BH1669" s="357"/>
      <c r="BI1669" s="357"/>
      <c r="BJ1669" s="357"/>
      <c r="BK1669" s="357"/>
      <c r="BL1669" s="357"/>
      <c r="BM1669" s="357"/>
      <c r="BN1669" s="357"/>
      <c r="BO1669" s="357"/>
      <c r="BP1669" s="357"/>
      <c r="BQ1669" s="357"/>
      <c r="BR1669" s="357"/>
      <c r="BS1669" s="357"/>
      <c r="BT1669" s="357"/>
      <c r="BU1669" s="357"/>
      <c r="BV1669" s="357"/>
      <c r="BW1669" s="357"/>
      <c r="BX1669" s="357"/>
      <c r="BY1669" s="357"/>
      <c r="BZ1669" s="357"/>
      <c r="CA1669" s="357"/>
      <c r="CB1669" s="357"/>
      <c r="CC1669" s="357"/>
    </row>
    <row r="1670" spans="1:81" ht="24.6" customHeight="1" outlineLevel="2">
      <c r="A1670" s="67"/>
      <c r="B1670" s="68" t="s">
        <v>458</v>
      </c>
      <c r="C1670" s="118">
        <v>17</v>
      </c>
      <c r="D1670" s="72" t="s">
        <v>2</v>
      </c>
      <c r="E1670" s="60"/>
      <c r="F1670" s="89"/>
      <c r="G1670" s="60"/>
      <c r="H1670" s="89"/>
      <c r="I1670" s="89"/>
      <c r="J1670" s="356"/>
      <c r="K1670" s="376"/>
      <c r="L1670" s="118" t="s">
        <v>3022</v>
      </c>
      <c r="M1670" s="118" t="s">
        <v>3022</v>
      </c>
      <c r="N1670" s="357"/>
      <c r="O1670" s="205" t="s">
        <v>2826</v>
      </c>
      <c r="P1670" s="357"/>
      <c r="Q1670" s="893"/>
      <c r="R1670" s="891"/>
      <c r="S1670" s="357"/>
      <c r="T1670" s="357"/>
      <c r="U1670" s="357"/>
      <c r="V1670" s="357"/>
      <c r="W1670" s="357"/>
      <c r="X1670" s="357"/>
      <c r="Y1670" s="357"/>
      <c r="Z1670" s="357"/>
      <c r="AA1670" s="357"/>
      <c r="AB1670" s="357"/>
      <c r="AC1670" s="357"/>
      <c r="AD1670" s="357"/>
      <c r="AE1670" s="357"/>
      <c r="AF1670" s="357"/>
      <c r="AG1670" s="357"/>
      <c r="AH1670" s="357"/>
      <c r="AI1670" s="357"/>
      <c r="AJ1670" s="357"/>
      <c r="AK1670" s="357"/>
      <c r="AL1670" s="357"/>
      <c r="AM1670" s="357"/>
      <c r="AN1670" s="357"/>
      <c r="AO1670" s="357"/>
      <c r="AP1670" s="357"/>
      <c r="AQ1670" s="357"/>
      <c r="AR1670" s="357"/>
      <c r="AS1670" s="357"/>
      <c r="AT1670" s="357"/>
      <c r="AU1670" s="357"/>
      <c r="AV1670" s="357"/>
      <c r="AW1670" s="357"/>
      <c r="AX1670" s="357"/>
      <c r="AY1670" s="357"/>
      <c r="AZ1670" s="357"/>
      <c r="BA1670" s="357"/>
      <c r="BB1670" s="357"/>
      <c r="BC1670" s="357"/>
      <c r="BD1670" s="357"/>
      <c r="BE1670" s="357"/>
      <c r="BF1670" s="357"/>
      <c r="BG1670" s="357"/>
      <c r="BH1670" s="357"/>
      <c r="BI1670" s="357"/>
      <c r="BJ1670" s="357"/>
      <c r="BK1670" s="357"/>
      <c r="BL1670" s="357"/>
      <c r="BM1670" s="357"/>
      <c r="BN1670" s="357"/>
      <c r="BO1670" s="357"/>
      <c r="BP1670" s="357"/>
      <c r="BQ1670" s="357"/>
      <c r="BR1670" s="357"/>
      <c r="BS1670" s="357"/>
      <c r="BT1670" s="357"/>
      <c r="BU1670" s="357"/>
      <c r="BV1670" s="357"/>
      <c r="BW1670" s="357"/>
      <c r="BX1670" s="357"/>
      <c r="BY1670" s="357"/>
      <c r="BZ1670" s="357"/>
      <c r="CA1670" s="357"/>
      <c r="CB1670" s="357"/>
      <c r="CC1670" s="357"/>
    </row>
    <row r="1671" spans="1:81" ht="24.6" customHeight="1" outlineLevel="2">
      <c r="A1671" s="67"/>
      <c r="B1671" s="68" t="s">
        <v>3256</v>
      </c>
      <c r="C1671" s="118"/>
      <c r="D1671" s="72"/>
      <c r="E1671" s="60"/>
      <c r="F1671" s="89"/>
      <c r="G1671" s="60"/>
      <c r="H1671" s="89"/>
      <c r="I1671" s="89"/>
      <c r="J1671" s="356"/>
      <c r="K1671" s="376"/>
      <c r="L1671" s="118" t="s">
        <v>3022</v>
      </c>
      <c r="M1671" s="118" t="s">
        <v>3022</v>
      </c>
      <c r="N1671" s="357"/>
      <c r="O1671" s="205" t="s">
        <v>2827</v>
      </c>
      <c r="P1671" s="357"/>
      <c r="Q1671" s="893"/>
      <c r="R1671" s="891"/>
      <c r="S1671" s="357"/>
      <c r="T1671" s="357"/>
      <c r="U1671" s="357"/>
      <c r="V1671" s="357"/>
      <c r="W1671" s="357"/>
      <c r="X1671" s="357"/>
      <c r="Y1671" s="357"/>
      <c r="Z1671" s="357"/>
      <c r="AA1671" s="357"/>
      <c r="AB1671" s="357"/>
      <c r="AC1671" s="357"/>
      <c r="AD1671" s="357"/>
      <c r="AE1671" s="357"/>
      <c r="AF1671" s="357"/>
      <c r="AG1671" s="357"/>
      <c r="AH1671" s="357"/>
      <c r="AI1671" s="357"/>
      <c r="AJ1671" s="357"/>
      <c r="AK1671" s="357"/>
      <c r="AL1671" s="357"/>
      <c r="AM1671" s="357"/>
      <c r="AN1671" s="357"/>
      <c r="AO1671" s="357"/>
      <c r="AP1671" s="357"/>
      <c r="AQ1671" s="357"/>
      <c r="AR1671" s="357"/>
      <c r="AS1671" s="357"/>
      <c r="AT1671" s="357"/>
      <c r="AU1671" s="357"/>
      <c r="AV1671" s="357"/>
      <c r="AW1671" s="357"/>
      <c r="AX1671" s="357"/>
      <c r="AY1671" s="357"/>
      <c r="AZ1671" s="357"/>
      <c r="BA1671" s="357"/>
      <c r="BB1671" s="357"/>
      <c r="BC1671" s="357"/>
      <c r="BD1671" s="357"/>
      <c r="BE1671" s="357"/>
      <c r="BF1671" s="357"/>
      <c r="BG1671" s="357"/>
      <c r="BH1671" s="357"/>
      <c r="BI1671" s="357"/>
      <c r="BJ1671" s="357"/>
      <c r="BK1671" s="357"/>
      <c r="BL1671" s="357"/>
      <c r="BM1671" s="357"/>
      <c r="BN1671" s="357"/>
      <c r="BO1671" s="357"/>
      <c r="BP1671" s="357"/>
      <c r="BQ1671" s="357"/>
      <c r="BR1671" s="357"/>
      <c r="BS1671" s="357"/>
      <c r="BT1671" s="357"/>
      <c r="BU1671" s="357"/>
      <c r="BV1671" s="357"/>
      <c r="BW1671" s="357"/>
      <c r="BX1671" s="357"/>
      <c r="BY1671" s="357"/>
      <c r="BZ1671" s="357"/>
      <c r="CA1671" s="357"/>
      <c r="CB1671" s="357"/>
      <c r="CC1671" s="357"/>
    </row>
    <row r="1672" spans="1:81" ht="24.6" customHeight="1" outlineLevel="2">
      <c r="A1672" s="67"/>
      <c r="B1672" s="68" t="s">
        <v>3257</v>
      </c>
      <c r="C1672" s="118"/>
      <c r="D1672" s="72"/>
      <c r="E1672" s="60"/>
      <c r="F1672" s="89"/>
      <c r="G1672" s="60"/>
      <c r="H1672" s="89"/>
      <c r="I1672" s="89"/>
      <c r="J1672" s="356"/>
      <c r="K1672" s="376"/>
      <c r="L1672" s="118" t="s">
        <v>3022</v>
      </c>
      <c r="M1672" s="118" t="s">
        <v>3022</v>
      </c>
      <c r="N1672" s="357"/>
      <c r="O1672" s="205" t="s">
        <v>2828</v>
      </c>
      <c r="P1672" s="357"/>
      <c r="Q1672" s="893"/>
      <c r="R1672" s="891"/>
      <c r="S1672" s="357"/>
      <c r="T1672" s="357"/>
      <c r="U1672" s="357"/>
      <c r="V1672" s="357"/>
      <c r="W1672" s="357"/>
      <c r="X1672" s="357"/>
      <c r="Y1672" s="357"/>
      <c r="Z1672" s="357"/>
      <c r="AA1672" s="357"/>
      <c r="AB1672" s="357"/>
      <c r="AC1672" s="357"/>
      <c r="AD1672" s="357"/>
      <c r="AE1672" s="357"/>
      <c r="AF1672" s="357"/>
      <c r="AG1672" s="357"/>
      <c r="AH1672" s="357"/>
      <c r="AI1672" s="357"/>
      <c r="AJ1672" s="357"/>
      <c r="AK1672" s="357"/>
      <c r="AL1672" s="357"/>
      <c r="AM1672" s="357"/>
      <c r="AN1672" s="357"/>
      <c r="AO1672" s="357"/>
      <c r="AP1672" s="357"/>
      <c r="AQ1672" s="357"/>
      <c r="AR1672" s="357"/>
      <c r="AS1672" s="357"/>
      <c r="AT1672" s="357"/>
      <c r="AU1672" s="357"/>
      <c r="AV1672" s="357"/>
      <c r="AW1672" s="357"/>
      <c r="AX1672" s="357"/>
      <c r="AY1672" s="357"/>
      <c r="AZ1672" s="357"/>
      <c r="BA1672" s="357"/>
      <c r="BB1672" s="357"/>
      <c r="BC1672" s="357"/>
      <c r="BD1672" s="357"/>
      <c r="BE1672" s="357"/>
      <c r="BF1672" s="357"/>
      <c r="BG1672" s="357"/>
      <c r="BH1672" s="357"/>
      <c r="BI1672" s="357"/>
      <c r="BJ1672" s="357"/>
      <c r="BK1672" s="357"/>
      <c r="BL1672" s="357"/>
      <c r="BM1672" s="357"/>
      <c r="BN1672" s="357"/>
      <c r="BO1672" s="357"/>
      <c r="BP1672" s="357"/>
      <c r="BQ1672" s="357"/>
      <c r="BR1672" s="357"/>
      <c r="BS1672" s="357"/>
      <c r="BT1672" s="357"/>
      <c r="BU1672" s="357"/>
      <c r="BV1672" s="357"/>
      <c r="BW1672" s="357"/>
      <c r="BX1672" s="357"/>
      <c r="BY1672" s="357"/>
      <c r="BZ1672" s="357"/>
      <c r="CA1672" s="357"/>
      <c r="CB1672" s="357"/>
      <c r="CC1672" s="357"/>
    </row>
    <row r="1673" spans="1:81" ht="24.6" customHeight="1" outlineLevel="2">
      <c r="A1673" s="67"/>
      <c r="B1673" s="68" t="s">
        <v>3258</v>
      </c>
      <c r="C1673" s="118"/>
      <c r="D1673" s="72"/>
      <c r="E1673" s="60"/>
      <c r="F1673" s="89"/>
      <c r="G1673" s="60"/>
      <c r="H1673" s="89"/>
      <c r="I1673" s="89"/>
      <c r="J1673" s="356"/>
      <c r="K1673" s="376"/>
      <c r="L1673" s="118" t="s">
        <v>3022</v>
      </c>
      <c r="M1673" s="118" t="s">
        <v>3022</v>
      </c>
      <c r="N1673" s="357"/>
      <c r="O1673" s="205" t="s">
        <v>2829</v>
      </c>
      <c r="P1673" s="357"/>
      <c r="Q1673" s="893"/>
      <c r="R1673" s="891"/>
      <c r="S1673" s="357"/>
      <c r="T1673" s="357"/>
      <c r="U1673" s="357"/>
      <c r="V1673" s="357"/>
      <c r="W1673" s="357"/>
      <c r="X1673" s="357"/>
      <c r="Y1673" s="357"/>
      <c r="Z1673" s="357"/>
      <c r="AA1673" s="357"/>
      <c r="AB1673" s="357"/>
      <c r="AC1673" s="357"/>
      <c r="AD1673" s="357"/>
      <c r="AE1673" s="357"/>
      <c r="AF1673" s="357"/>
      <c r="AG1673" s="357"/>
      <c r="AH1673" s="357"/>
      <c r="AI1673" s="357"/>
      <c r="AJ1673" s="357"/>
      <c r="AK1673" s="357"/>
      <c r="AL1673" s="357"/>
      <c r="AM1673" s="357"/>
      <c r="AN1673" s="357"/>
      <c r="AO1673" s="357"/>
      <c r="AP1673" s="357"/>
      <c r="AQ1673" s="357"/>
      <c r="AR1673" s="357"/>
      <c r="AS1673" s="357"/>
      <c r="AT1673" s="357"/>
      <c r="AU1673" s="357"/>
      <c r="AV1673" s="357"/>
      <c r="AW1673" s="357"/>
      <c r="AX1673" s="357"/>
      <c r="AY1673" s="357"/>
      <c r="AZ1673" s="357"/>
      <c r="BA1673" s="357"/>
      <c r="BB1673" s="357"/>
      <c r="BC1673" s="357"/>
      <c r="BD1673" s="357"/>
      <c r="BE1673" s="357"/>
      <c r="BF1673" s="357"/>
      <c r="BG1673" s="357"/>
      <c r="BH1673" s="357"/>
      <c r="BI1673" s="357"/>
      <c r="BJ1673" s="357"/>
      <c r="BK1673" s="357"/>
      <c r="BL1673" s="357"/>
      <c r="BM1673" s="357"/>
      <c r="BN1673" s="357"/>
      <c r="BO1673" s="357"/>
      <c r="BP1673" s="357"/>
      <c r="BQ1673" s="357"/>
      <c r="BR1673" s="357"/>
      <c r="BS1673" s="357"/>
      <c r="BT1673" s="357"/>
      <c r="BU1673" s="357"/>
      <c r="BV1673" s="357"/>
      <c r="BW1673" s="357"/>
      <c r="BX1673" s="357"/>
      <c r="BY1673" s="357"/>
      <c r="BZ1673" s="357"/>
      <c r="CA1673" s="357"/>
      <c r="CB1673" s="357"/>
      <c r="CC1673" s="357"/>
    </row>
    <row r="1674" spans="1:81" ht="24.6" customHeight="1" outlineLevel="2">
      <c r="A1674" s="67"/>
      <c r="B1674" s="68" t="s">
        <v>3271</v>
      </c>
      <c r="C1674" s="118"/>
      <c r="D1674" s="72"/>
      <c r="E1674" s="60"/>
      <c r="F1674" s="89"/>
      <c r="G1674" s="60"/>
      <c r="H1674" s="89"/>
      <c r="I1674" s="89"/>
      <c r="J1674" s="356"/>
      <c r="K1674" s="376"/>
      <c r="L1674" s="118" t="s">
        <v>3022</v>
      </c>
      <c r="M1674" s="118" t="s">
        <v>3022</v>
      </c>
      <c r="N1674" s="357"/>
      <c r="O1674" s="205" t="s">
        <v>2595</v>
      </c>
      <c r="P1674" s="357"/>
      <c r="Q1674" s="893"/>
      <c r="R1674" s="891"/>
      <c r="S1674" s="357"/>
      <c r="T1674" s="357"/>
      <c r="U1674" s="357"/>
      <c r="V1674" s="357"/>
      <c r="W1674" s="357"/>
      <c r="X1674" s="357"/>
      <c r="Y1674" s="357"/>
      <c r="Z1674" s="357"/>
      <c r="AA1674" s="357"/>
      <c r="AB1674" s="357"/>
      <c r="AC1674" s="357"/>
      <c r="AD1674" s="357"/>
      <c r="AE1674" s="357"/>
      <c r="AF1674" s="357"/>
      <c r="AG1674" s="357"/>
      <c r="AH1674" s="357"/>
      <c r="AI1674" s="357"/>
      <c r="AJ1674" s="357"/>
      <c r="AK1674" s="357"/>
      <c r="AL1674" s="357"/>
      <c r="AM1674" s="357"/>
      <c r="AN1674" s="357"/>
      <c r="AO1674" s="357"/>
      <c r="AP1674" s="357"/>
      <c r="AQ1674" s="357"/>
      <c r="AR1674" s="357"/>
      <c r="AS1674" s="357"/>
      <c r="AT1674" s="357"/>
      <c r="AU1674" s="357"/>
      <c r="AV1674" s="357"/>
      <c r="AW1674" s="357"/>
      <c r="AX1674" s="357"/>
      <c r="AY1674" s="357"/>
      <c r="AZ1674" s="357"/>
      <c r="BA1674" s="357"/>
      <c r="BB1674" s="357"/>
      <c r="BC1674" s="357"/>
      <c r="BD1674" s="357"/>
      <c r="BE1674" s="357"/>
      <c r="BF1674" s="357"/>
      <c r="BG1674" s="357"/>
      <c r="BH1674" s="357"/>
      <c r="BI1674" s="357"/>
      <c r="BJ1674" s="357"/>
      <c r="BK1674" s="357"/>
      <c r="BL1674" s="357"/>
      <c r="BM1674" s="357"/>
      <c r="BN1674" s="357"/>
      <c r="BO1674" s="357"/>
      <c r="BP1674" s="357"/>
      <c r="BQ1674" s="357"/>
      <c r="BR1674" s="357"/>
      <c r="BS1674" s="357"/>
      <c r="BT1674" s="357"/>
      <c r="BU1674" s="357"/>
      <c r="BV1674" s="357"/>
      <c r="BW1674" s="357"/>
      <c r="BX1674" s="357"/>
      <c r="BY1674" s="357"/>
      <c r="BZ1674" s="357"/>
      <c r="CA1674" s="357"/>
      <c r="CB1674" s="357"/>
      <c r="CC1674" s="357"/>
    </row>
    <row r="1675" spans="1:81" ht="24.6" customHeight="1" outlineLevel="2">
      <c r="A1675" s="67"/>
      <c r="B1675" s="68" t="s">
        <v>3260</v>
      </c>
      <c r="C1675" s="118"/>
      <c r="D1675" s="72"/>
      <c r="E1675" s="60"/>
      <c r="F1675" s="89"/>
      <c r="G1675" s="60"/>
      <c r="H1675" s="89"/>
      <c r="I1675" s="89"/>
      <c r="J1675" s="356"/>
      <c r="K1675" s="376"/>
      <c r="L1675" s="118" t="s">
        <v>3022</v>
      </c>
      <c r="M1675" s="118" t="s">
        <v>3022</v>
      </c>
      <c r="N1675" s="357"/>
      <c r="O1675" s="205" t="s">
        <v>2590</v>
      </c>
      <c r="P1675" s="357"/>
      <c r="Q1675" s="893"/>
      <c r="R1675" s="891"/>
      <c r="S1675" s="357"/>
      <c r="T1675" s="357"/>
      <c r="U1675" s="357"/>
      <c r="V1675" s="357"/>
      <c r="W1675" s="357"/>
      <c r="X1675" s="357"/>
      <c r="Y1675" s="357"/>
      <c r="Z1675" s="357"/>
      <c r="AA1675" s="357"/>
      <c r="AB1675" s="357"/>
      <c r="AC1675" s="357"/>
      <c r="AD1675" s="357"/>
      <c r="AE1675" s="357"/>
      <c r="AF1675" s="357"/>
      <c r="AG1675" s="357"/>
      <c r="AH1675" s="357"/>
      <c r="AI1675" s="357"/>
      <c r="AJ1675" s="357"/>
      <c r="AK1675" s="357"/>
      <c r="AL1675" s="357"/>
      <c r="AM1675" s="357"/>
      <c r="AN1675" s="357"/>
      <c r="AO1675" s="357"/>
      <c r="AP1675" s="357"/>
      <c r="AQ1675" s="357"/>
      <c r="AR1675" s="357"/>
      <c r="AS1675" s="357"/>
      <c r="AT1675" s="357"/>
      <c r="AU1675" s="357"/>
      <c r="AV1675" s="357"/>
      <c r="AW1675" s="357"/>
      <c r="AX1675" s="357"/>
      <c r="AY1675" s="357"/>
      <c r="AZ1675" s="357"/>
      <c r="BA1675" s="357"/>
      <c r="BB1675" s="357"/>
      <c r="BC1675" s="357"/>
      <c r="BD1675" s="357"/>
      <c r="BE1675" s="357"/>
      <c r="BF1675" s="357"/>
      <c r="BG1675" s="357"/>
      <c r="BH1675" s="357"/>
      <c r="BI1675" s="357"/>
      <c r="BJ1675" s="357"/>
      <c r="BK1675" s="357"/>
      <c r="BL1675" s="357"/>
      <c r="BM1675" s="357"/>
      <c r="BN1675" s="357"/>
      <c r="BO1675" s="357"/>
      <c r="BP1675" s="357"/>
      <c r="BQ1675" s="357"/>
      <c r="BR1675" s="357"/>
      <c r="BS1675" s="357"/>
      <c r="BT1675" s="357"/>
      <c r="BU1675" s="357"/>
      <c r="BV1675" s="357"/>
      <c r="BW1675" s="357"/>
      <c r="BX1675" s="357"/>
      <c r="BY1675" s="357"/>
      <c r="BZ1675" s="357"/>
      <c r="CA1675" s="357"/>
      <c r="CB1675" s="357"/>
      <c r="CC1675" s="357"/>
    </row>
    <row r="1676" spans="1:81" ht="24.6" customHeight="1" outlineLevel="2">
      <c r="A1676" s="67"/>
      <c r="B1676" s="68" t="s">
        <v>114</v>
      </c>
      <c r="C1676" s="309"/>
      <c r="D1676" s="72"/>
      <c r="E1676" s="324"/>
      <c r="F1676" s="58"/>
      <c r="G1676" s="324"/>
      <c r="H1676" s="58"/>
      <c r="I1676" s="58"/>
      <c r="J1676" s="222"/>
      <c r="L1676" s="90"/>
      <c r="M1676" s="90"/>
      <c r="O1676" s="205"/>
      <c r="Q1676" s="893"/>
      <c r="R1676" s="891"/>
    </row>
    <row r="1677" spans="1:81" ht="24.6" customHeight="1" outlineLevel="2">
      <c r="A1677" s="67"/>
      <c r="B1677" s="68" t="s">
        <v>61</v>
      </c>
      <c r="C1677" s="118">
        <v>17</v>
      </c>
      <c r="D1677" s="72" t="s">
        <v>2</v>
      </c>
      <c r="E1677" s="60"/>
      <c r="F1677" s="89"/>
      <c r="G1677" s="60"/>
      <c r="H1677" s="89"/>
      <c r="I1677" s="89"/>
      <c r="J1677" s="356"/>
      <c r="K1677" s="376"/>
      <c r="L1677" s="118" t="s">
        <v>3022</v>
      </c>
      <c r="M1677" s="118" t="s">
        <v>3022</v>
      </c>
      <c r="O1677" s="205" t="s">
        <v>2701</v>
      </c>
      <c r="Q1677" s="893"/>
      <c r="R1677" s="891"/>
    </row>
    <row r="1678" spans="1:81" ht="24.6" customHeight="1" outlineLevel="2">
      <c r="A1678" s="67"/>
      <c r="B1678" s="68" t="s">
        <v>66</v>
      </c>
      <c r="C1678" s="118">
        <v>34</v>
      </c>
      <c r="D1678" s="72" t="s">
        <v>2</v>
      </c>
      <c r="E1678" s="60"/>
      <c r="F1678" s="89"/>
      <c r="G1678" s="60"/>
      <c r="H1678" s="89"/>
      <c r="I1678" s="89"/>
      <c r="J1678" s="356"/>
      <c r="K1678" s="376"/>
      <c r="L1678" s="118" t="s">
        <v>3022</v>
      </c>
      <c r="M1678" s="118" t="s">
        <v>3022</v>
      </c>
      <c r="O1678" s="205" t="s">
        <v>2704</v>
      </c>
      <c r="Q1678" s="893"/>
      <c r="R1678" s="891"/>
    </row>
    <row r="1679" spans="1:81" ht="24.6" customHeight="1" outlineLevel="2">
      <c r="A1679" s="67"/>
      <c r="B1679" s="68" t="s">
        <v>64</v>
      </c>
      <c r="C1679" s="118">
        <v>17</v>
      </c>
      <c r="D1679" s="72" t="s">
        <v>2</v>
      </c>
      <c r="E1679" s="60"/>
      <c r="F1679" s="89"/>
      <c r="G1679" s="60"/>
      <c r="H1679" s="89"/>
      <c r="I1679" s="89"/>
      <c r="J1679" s="356"/>
      <c r="K1679" s="376"/>
      <c r="L1679" s="118" t="s">
        <v>3022</v>
      </c>
      <c r="M1679" s="118" t="s">
        <v>3022</v>
      </c>
      <c r="O1679" s="205" t="s">
        <v>2705</v>
      </c>
      <c r="Q1679" s="893"/>
      <c r="R1679" s="891"/>
    </row>
    <row r="1680" spans="1:81" ht="24.6" customHeight="1" outlineLevel="2">
      <c r="A1680" s="67"/>
      <c r="B1680" s="68" t="s">
        <v>65</v>
      </c>
      <c r="C1680" s="118">
        <v>68</v>
      </c>
      <c r="D1680" s="72" t="s">
        <v>2</v>
      </c>
      <c r="E1680" s="60"/>
      <c r="F1680" s="89"/>
      <c r="G1680" s="60"/>
      <c r="H1680" s="89"/>
      <c r="I1680" s="89"/>
      <c r="J1680" s="356"/>
      <c r="K1680" s="376"/>
      <c r="L1680" s="118" t="s">
        <v>3022</v>
      </c>
      <c r="M1680" s="118" t="s">
        <v>3022</v>
      </c>
      <c r="O1680" s="205" t="s">
        <v>2706</v>
      </c>
      <c r="Q1680" s="893"/>
      <c r="R1680" s="891"/>
    </row>
    <row r="1681" spans="1:81" ht="24.6" customHeight="1" outlineLevel="2">
      <c r="A1681" s="67"/>
      <c r="B1681" s="68" t="s">
        <v>425</v>
      </c>
      <c r="C1681" s="118">
        <v>17</v>
      </c>
      <c r="D1681" s="72" t="s">
        <v>2</v>
      </c>
      <c r="E1681" s="60"/>
      <c r="F1681" s="89"/>
      <c r="G1681" s="60"/>
      <c r="H1681" s="89"/>
      <c r="I1681" s="89"/>
      <c r="J1681" s="356"/>
      <c r="K1681" s="376"/>
      <c r="L1681" s="118" t="s">
        <v>3022</v>
      </c>
      <c r="M1681" s="118" t="s">
        <v>3022</v>
      </c>
      <c r="O1681" s="205" t="s">
        <v>2707</v>
      </c>
      <c r="Q1681" s="893"/>
      <c r="R1681" s="891"/>
    </row>
    <row r="1682" spans="1:81" ht="24.6" customHeight="1" outlineLevel="2">
      <c r="A1682" s="67"/>
      <c r="B1682" s="68" t="s">
        <v>429</v>
      </c>
      <c r="C1682" s="118">
        <v>17</v>
      </c>
      <c r="D1682" s="74" t="s">
        <v>2</v>
      </c>
      <c r="E1682" s="60"/>
      <c r="F1682" s="89"/>
      <c r="G1682" s="60"/>
      <c r="H1682" s="89"/>
      <c r="I1682" s="89"/>
      <c r="J1682" s="356"/>
      <c r="K1682" s="376"/>
      <c r="L1682" s="118" t="s">
        <v>3022</v>
      </c>
      <c r="M1682" s="118" t="s">
        <v>3022</v>
      </c>
      <c r="N1682" s="357"/>
      <c r="O1682" s="204" t="s">
        <v>2710</v>
      </c>
      <c r="P1682" s="357"/>
      <c r="Q1682" s="893"/>
      <c r="R1682" s="891"/>
      <c r="S1682" s="357"/>
      <c r="T1682" s="357"/>
      <c r="U1682" s="357"/>
      <c r="V1682" s="357"/>
      <c r="W1682" s="357"/>
      <c r="X1682" s="357"/>
      <c r="Y1682" s="357"/>
      <c r="Z1682" s="357"/>
      <c r="AA1682" s="357"/>
      <c r="AB1682" s="357"/>
      <c r="AC1682" s="357"/>
      <c r="AD1682" s="357"/>
      <c r="AE1682" s="357"/>
      <c r="AF1682" s="357"/>
      <c r="AG1682" s="357"/>
      <c r="AH1682" s="357"/>
      <c r="AI1682" s="357"/>
      <c r="AJ1682" s="357"/>
      <c r="AK1682" s="357"/>
      <c r="AL1682" s="357"/>
      <c r="AM1682" s="357"/>
      <c r="AN1682" s="357"/>
      <c r="AO1682" s="357"/>
      <c r="AP1682" s="357"/>
      <c r="AQ1682" s="357"/>
      <c r="AR1682" s="357"/>
      <c r="AS1682" s="357"/>
      <c r="AT1682" s="357"/>
      <c r="AU1682" s="357"/>
      <c r="AV1682" s="357"/>
      <c r="AW1682" s="357"/>
      <c r="AX1682" s="357"/>
      <c r="AY1682" s="357"/>
      <c r="AZ1682" s="357"/>
      <c r="BA1682" s="357"/>
      <c r="BB1682" s="357"/>
      <c r="BC1682" s="357"/>
      <c r="BD1682" s="357"/>
      <c r="BE1682" s="357"/>
      <c r="BF1682" s="357"/>
      <c r="BG1682" s="357"/>
      <c r="BH1682" s="357"/>
      <c r="BI1682" s="357"/>
      <c r="BJ1682" s="357"/>
      <c r="BK1682" s="357"/>
      <c r="BL1682" s="357"/>
      <c r="BM1682" s="357"/>
      <c r="BN1682" s="357"/>
      <c r="BO1682" s="357"/>
      <c r="BP1682" s="357"/>
      <c r="BQ1682" s="357"/>
      <c r="BR1682" s="357"/>
      <c r="BS1682" s="357"/>
      <c r="BT1682" s="357"/>
      <c r="BU1682" s="357"/>
      <c r="BV1682" s="357"/>
      <c r="BW1682" s="357"/>
      <c r="BX1682" s="357"/>
      <c r="BY1682" s="357"/>
      <c r="BZ1682" s="357"/>
      <c r="CA1682" s="357"/>
      <c r="CB1682" s="357"/>
      <c r="CC1682" s="357"/>
    </row>
    <row r="1683" spans="1:81" ht="24.6" customHeight="1" outlineLevel="2">
      <c r="A1683" s="67"/>
      <c r="B1683" s="68" t="s">
        <v>97</v>
      </c>
      <c r="C1683" s="308"/>
      <c r="D1683" s="74"/>
      <c r="E1683" s="322"/>
      <c r="F1683" s="70"/>
      <c r="G1683" s="322"/>
      <c r="H1683" s="70"/>
      <c r="I1683" s="71"/>
      <c r="J1683" s="222"/>
      <c r="L1683" s="90"/>
      <c r="M1683" s="213"/>
      <c r="O1683" s="205"/>
      <c r="Q1683" s="893"/>
      <c r="R1683" s="891"/>
    </row>
    <row r="1684" spans="1:81" ht="24.6" customHeight="1" outlineLevel="2">
      <c r="A1684" s="67"/>
      <c r="B1684" s="68" t="s">
        <v>385</v>
      </c>
      <c r="C1684" s="118">
        <v>119</v>
      </c>
      <c r="D1684" s="72" t="s">
        <v>2</v>
      </c>
      <c r="E1684" s="60"/>
      <c r="F1684" s="89"/>
      <c r="G1684" s="60"/>
      <c r="H1684" s="89"/>
      <c r="I1684" s="89"/>
      <c r="J1684" s="356"/>
      <c r="K1684" s="376"/>
      <c r="L1684" s="118" t="s">
        <v>3022</v>
      </c>
      <c r="M1684" s="118" t="s">
        <v>3022</v>
      </c>
      <c r="O1684" s="205" t="s">
        <v>2692</v>
      </c>
      <c r="Q1684" s="893"/>
      <c r="R1684" s="891"/>
    </row>
    <row r="1685" spans="1:81" ht="24.6" customHeight="1" outlineLevel="2">
      <c r="A1685" s="67"/>
      <c r="B1685" s="68" t="s">
        <v>386</v>
      </c>
      <c r="C1685" s="118">
        <v>17</v>
      </c>
      <c r="D1685" s="72" t="s">
        <v>2</v>
      </c>
      <c r="E1685" s="60"/>
      <c r="F1685" s="89"/>
      <c r="G1685" s="60"/>
      <c r="H1685" s="89"/>
      <c r="I1685" s="89"/>
      <c r="J1685" s="356"/>
      <c r="K1685" s="376"/>
      <c r="L1685" s="118" t="s">
        <v>3022</v>
      </c>
      <c r="M1685" s="118" t="s">
        <v>3022</v>
      </c>
      <c r="O1685" s="205" t="s">
        <v>2693</v>
      </c>
      <c r="Q1685" s="893"/>
      <c r="R1685" s="891"/>
    </row>
    <row r="1686" spans="1:81" ht="24.6" customHeight="1" outlineLevel="2">
      <c r="A1686" s="67"/>
      <c r="B1686" s="68" t="s">
        <v>387</v>
      </c>
      <c r="C1686" s="118">
        <v>17</v>
      </c>
      <c r="D1686" s="72" t="s">
        <v>2</v>
      </c>
      <c r="E1686" s="60"/>
      <c r="F1686" s="89"/>
      <c r="G1686" s="60"/>
      <c r="H1686" s="89"/>
      <c r="I1686" s="89"/>
      <c r="J1686" s="356"/>
      <c r="K1686" s="376"/>
      <c r="L1686" s="118" t="s">
        <v>3022</v>
      </c>
      <c r="M1686" s="118" t="s">
        <v>3022</v>
      </c>
      <c r="O1686" s="205" t="s">
        <v>2694</v>
      </c>
      <c r="Q1686" s="893"/>
      <c r="R1686" s="891"/>
    </row>
    <row r="1687" spans="1:81" ht="24.6" customHeight="1" outlineLevel="2">
      <c r="A1687" s="67"/>
      <c r="B1687" s="68" t="s">
        <v>388</v>
      </c>
      <c r="C1687" s="118">
        <v>17</v>
      </c>
      <c r="D1687" s="72" t="s">
        <v>2</v>
      </c>
      <c r="E1687" s="60"/>
      <c r="F1687" s="89"/>
      <c r="G1687" s="60"/>
      <c r="H1687" s="89"/>
      <c r="I1687" s="89"/>
      <c r="J1687" s="356"/>
      <c r="K1687" s="376"/>
      <c r="L1687" s="118" t="s">
        <v>3022</v>
      </c>
      <c r="M1687" s="118" t="s">
        <v>3022</v>
      </c>
      <c r="O1687" s="205" t="s">
        <v>2695</v>
      </c>
      <c r="Q1687" s="893"/>
      <c r="R1687" s="891"/>
    </row>
    <row r="1688" spans="1:81" ht="24.6" customHeight="1" outlineLevel="2">
      <c r="A1688" s="67"/>
      <c r="B1688" s="68" t="s">
        <v>409</v>
      </c>
      <c r="C1688" s="118">
        <v>51</v>
      </c>
      <c r="D1688" s="72" t="s">
        <v>2</v>
      </c>
      <c r="E1688" s="60"/>
      <c r="F1688" s="89"/>
      <c r="G1688" s="60"/>
      <c r="H1688" s="89"/>
      <c r="I1688" s="89"/>
      <c r="J1688" s="356"/>
      <c r="K1688" s="376"/>
      <c r="L1688" s="118" t="s">
        <v>3022</v>
      </c>
      <c r="M1688" s="118" t="s">
        <v>3022</v>
      </c>
      <c r="O1688" s="205" t="s">
        <v>2684</v>
      </c>
      <c r="Q1688" s="893"/>
      <c r="R1688" s="891"/>
    </row>
    <row r="1689" spans="1:81" ht="24.6" customHeight="1" outlineLevel="2">
      <c r="A1689" s="67"/>
      <c r="B1689" s="68" t="s">
        <v>98</v>
      </c>
      <c r="C1689" s="309"/>
      <c r="D1689" s="72"/>
      <c r="E1689" s="324"/>
      <c r="F1689" s="58"/>
      <c r="G1689" s="324"/>
      <c r="H1689" s="58"/>
      <c r="I1689" s="58"/>
      <c r="J1689" s="222"/>
      <c r="L1689" s="90"/>
      <c r="M1689" s="90"/>
      <c r="O1689" s="205"/>
      <c r="Q1689" s="893"/>
      <c r="R1689" s="891"/>
    </row>
    <row r="1690" spans="1:81" ht="24.6" customHeight="1" outlineLevel="2">
      <c r="A1690" s="67"/>
      <c r="B1690" s="68" t="s">
        <v>459</v>
      </c>
      <c r="C1690" s="118">
        <v>17</v>
      </c>
      <c r="D1690" s="72" t="s">
        <v>2</v>
      </c>
      <c r="E1690" s="60"/>
      <c r="F1690" s="89"/>
      <c r="G1690" s="60"/>
      <c r="H1690" s="89"/>
      <c r="I1690" s="89"/>
      <c r="J1690" s="356"/>
      <c r="K1690" s="376"/>
      <c r="L1690" s="118" t="s">
        <v>3022</v>
      </c>
      <c r="M1690" s="118" t="s">
        <v>3022</v>
      </c>
      <c r="N1690" s="357"/>
      <c r="O1690" s="205" t="s">
        <v>2802</v>
      </c>
      <c r="P1690" s="357"/>
      <c r="Q1690" s="893"/>
      <c r="R1690" s="891"/>
      <c r="S1690" s="357"/>
      <c r="T1690" s="357"/>
      <c r="U1690" s="357"/>
      <c r="V1690" s="357"/>
      <c r="W1690" s="357"/>
      <c r="X1690" s="357"/>
      <c r="Y1690" s="357"/>
      <c r="Z1690" s="357"/>
      <c r="AA1690" s="357"/>
      <c r="AB1690" s="357"/>
      <c r="AC1690" s="357"/>
      <c r="AD1690" s="357"/>
      <c r="AE1690" s="357"/>
      <c r="AF1690" s="357"/>
      <c r="AG1690" s="357"/>
      <c r="AH1690" s="357"/>
      <c r="AI1690" s="357"/>
      <c r="AJ1690" s="357"/>
      <c r="AK1690" s="357"/>
      <c r="AL1690" s="357"/>
      <c r="AM1690" s="357"/>
      <c r="AN1690" s="357"/>
      <c r="AO1690" s="357"/>
      <c r="AP1690" s="357"/>
      <c r="AQ1690" s="357"/>
      <c r="AR1690" s="357"/>
      <c r="AS1690" s="357"/>
      <c r="AT1690" s="357"/>
      <c r="AU1690" s="357"/>
      <c r="AV1690" s="357"/>
      <c r="AW1690" s="357"/>
      <c r="AX1690" s="357"/>
      <c r="AY1690" s="357"/>
      <c r="AZ1690" s="357"/>
      <c r="BA1690" s="357"/>
      <c r="BB1690" s="357"/>
      <c r="BC1690" s="357"/>
      <c r="BD1690" s="357"/>
      <c r="BE1690" s="357"/>
      <c r="BF1690" s="357"/>
      <c r="BG1690" s="357"/>
      <c r="BH1690" s="357"/>
      <c r="BI1690" s="357"/>
      <c r="BJ1690" s="357"/>
      <c r="BK1690" s="357"/>
      <c r="BL1690" s="357"/>
      <c r="BM1690" s="357"/>
      <c r="BN1690" s="357"/>
      <c r="BO1690" s="357"/>
      <c r="BP1690" s="357"/>
      <c r="BQ1690" s="357"/>
      <c r="BR1690" s="357"/>
      <c r="BS1690" s="357"/>
      <c r="BT1690" s="357"/>
      <c r="BU1690" s="357"/>
      <c r="BV1690" s="357"/>
      <c r="BW1690" s="357"/>
      <c r="BX1690" s="357"/>
      <c r="BY1690" s="357"/>
      <c r="BZ1690" s="357"/>
      <c r="CA1690" s="357"/>
      <c r="CB1690" s="357"/>
      <c r="CC1690" s="357"/>
    </row>
    <row r="1691" spans="1:81" ht="24.6" customHeight="1" outlineLevel="2">
      <c r="A1691" s="67"/>
      <c r="B1691" s="68" t="s">
        <v>460</v>
      </c>
      <c r="C1691" s="118">
        <v>17</v>
      </c>
      <c r="D1691" s="72" t="s">
        <v>2</v>
      </c>
      <c r="E1691" s="60"/>
      <c r="F1691" s="89"/>
      <c r="G1691" s="60"/>
      <c r="H1691" s="89"/>
      <c r="I1691" s="89"/>
      <c r="J1691" s="356"/>
      <c r="K1691" s="376"/>
      <c r="L1691" s="118" t="s">
        <v>3022</v>
      </c>
      <c r="M1691" s="118" t="s">
        <v>3022</v>
      </c>
      <c r="N1691" s="357"/>
      <c r="O1691" s="205" t="s">
        <v>2803</v>
      </c>
      <c r="P1691" s="357"/>
      <c r="Q1691" s="893"/>
      <c r="R1691" s="891"/>
      <c r="S1691" s="357"/>
      <c r="T1691" s="357"/>
      <c r="U1691" s="357"/>
      <c r="V1691" s="357"/>
      <c r="W1691" s="357"/>
      <c r="X1691" s="357"/>
      <c r="Y1691" s="357"/>
      <c r="Z1691" s="357"/>
      <c r="AA1691" s="357"/>
      <c r="AB1691" s="357"/>
      <c r="AC1691" s="357"/>
      <c r="AD1691" s="357"/>
      <c r="AE1691" s="357"/>
      <c r="AF1691" s="357"/>
      <c r="AG1691" s="357"/>
      <c r="AH1691" s="357"/>
      <c r="AI1691" s="357"/>
      <c r="AJ1691" s="357"/>
      <c r="AK1691" s="357"/>
      <c r="AL1691" s="357"/>
      <c r="AM1691" s="357"/>
      <c r="AN1691" s="357"/>
      <c r="AO1691" s="357"/>
      <c r="AP1691" s="357"/>
      <c r="AQ1691" s="357"/>
      <c r="AR1691" s="357"/>
      <c r="AS1691" s="357"/>
      <c r="AT1691" s="357"/>
      <c r="AU1691" s="357"/>
      <c r="AV1691" s="357"/>
      <c r="AW1691" s="357"/>
      <c r="AX1691" s="357"/>
      <c r="AY1691" s="357"/>
      <c r="AZ1691" s="357"/>
      <c r="BA1691" s="357"/>
      <c r="BB1691" s="357"/>
      <c r="BC1691" s="357"/>
      <c r="BD1691" s="357"/>
      <c r="BE1691" s="357"/>
      <c r="BF1691" s="357"/>
      <c r="BG1691" s="357"/>
      <c r="BH1691" s="357"/>
      <c r="BI1691" s="357"/>
      <c r="BJ1691" s="357"/>
      <c r="BK1691" s="357"/>
      <c r="BL1691" s="357"/>
      <c r="BM1691" s="357"/>
      <c r="BN1691" s="357"/>
      <c r="BO1691" s="357"/>
      <c r="BP1691" s="357"/>
      <c r="BQ1691" s="357"/>
      <c r="BR1691" s="357"/>
      <c r="BS1691" s="357"/>
      <c r="BT1691" s="357"/>
      <c r="BU1691" s="357"/>
      <c r="BV1691" s="357"/>
      <c r="BW1691" s="357"/>
      <c r="BX1691" s="357"/>
      <c r="BY1691" s="357"/>
      <c r="BZ1691" s="357"/>
      <c r="CA1691" s="357"/>
      <c r="CB1691" s="357"/>
      <c r="CC1691" s="357"/>
    </row>
    <row r="1692" spans="1:81" ht="24.6" customHeight="1" outlineLevel="2">
      <c r="A1692" s="67"/>
      <c r="B1692" s="68" t="s">
        <v>234</v>
      </c>
      <c r="C1692" s="118">
        <v>17</v>
      </c>
      <c r="D1692" s="72" t="s">
        <v>2</v>
      </c>
      <c r="E1692" s="60"/>
      <c r="F1692" s="89"/>
      <c r="G1692" s="60"/>
      <c r="H1692" s="89"/>
      <c r="I1692" s="89"/>
      <c r="J1692" s="356"/>
      <c r="K1692" s="376"/>
      <c r="L1692" s="118" t="s">
        <v>3022</v>
      </c>
      <c r="M1692" s="118" t="s">
        <v>3022</v>
      </c>
      <c r="N1692" s="357"/>
      <c r="O1692" s="205" t="s">
        <v>2741</v>
      </c>
      <c r="P1692" s="357"/>
      <c r="Q1692" s="893"/>
      <c r="R1692" s="891"/>
      <c r="S1692" s="357"/>
      <c r="T1692" s="357"/>
      <c r="U1692" s="357"/>
      <c r="V1692" s="357"/>
      <c r="W1692" s="357"/>
      <c r="X1692" s="357"/>
      <c r="Y1692" s="357"/>
      <c r="Z1692" s="357"/>
      <c r="AA1692" s="357"/>
      <c r="AB1692" s="357"/>
      <c r="AC1692" s="357"/>
      <c r="AD1692" s="357"/>
      <c r="AE1692" s="357"/>
      <c r="AF1692" s="357"/>
      <c r="AG1692" s="357"/>
      <c r="AH1692" s="357"/>
      <c r="AI1692" s="357"/>
      <c r="AJ1692" s="357"/>
      <c r="AK1692" s="357"/>
      <c r="AL1692" s="357"/>
      <c r="AM1692" s="357"/>
      <c r="AN1692" s="357"/>
      <c r="AO1692" s="357"/>
      <c r="AP1692" s="357"/>
      <c r="AQ1692" s="357"/>
      <c r="AR1692" s="357"/>
      <c r="AS1692" s="357"/>
      <c r="AT1692" s="357"/>
      <c r="AU1692" s="357"/>
      <c r="AV1692" s="357"/>
      <c r="AW1692" s="357"/>
      <c r="AX1692" s="357"/>
      <c r="AY1692" s="357"/>
      <c r="AZ1692" s="357"/>
      <c r="BA1692" s="357"/>
      <c r="BB1692" s="357"/>
      <c r="BC1692" s="357"/>
      <c r="BD1692" s="357"/>
      <c r="BE1692" s="357"/>
      <c r="BF1692" s="357"/>
      <c r="BG1692" s="357"/>
      <c r="BH1692" s="357"/>
      <c r="BI1692" s="357"/>
      <c r="BJ1692" s="357"/>
      <c r="BK1692" s="357"/>
      <c r="BL1692" s="357"/>
      <c r="BM1692" s="357"/>
      <c r="BN1692" s="357"/>
      <c r="BO1692" s="357"/>
      <c r="BP1692" s="357"/>
      <c r="BQ1692" s="357"/>
      <c r="BR1692" s="357"/>
      <c r="BS1692" s="357"/>
      <c r="BT1692" s="357"/>
      <c r="BU1692" s="357"/>
      <c r="BV1692" s="357"/>
      <c r="BW1692" s="357"/>
      <c r="BX1692" s="357"/>
      <c r="BY1692" s="357"/>
      <c r="BZ1692" s="357"/>
      <c r="CA1692" s="357"/>
      <c r="CB1692" s="357"/>
      <c r="CC1692" s="357"/>
    </row>
    <row r="1693" spans="1:81" ht="24.6" customHeight="1" outlineLevel="2">
      <c r="A1693" s="67"/>
      <c r="B1693" s="68" t="s">
        <v>76</v>
      </c>
      <c r="C1693" s="309"/>
      <c r="D1693" s="74"/>
      <c r="E1693" s="322"/>
      <c r="F1693" s="70"/>
      <c r="G1693" s="322"/>
      <c r="H1693" s="70"/>
      <c r="I1693" s="71"/>
      <c r="J1693" s="222"/>
      <c r="K1693" s="357"/>
      <c r="L1693" s="148"/>
      <c r="M1693" s="149"/>
      <c r="N1693" s="357"/>
      <c r="O1693" s="204"/>
      <c r="P1693" s="357"/>
      <c r="Q1693" s="893"/>
      <c r="R1693" s="891"/>
      <c r="S1693" s="357"/>
      <c r="T1693" s="357"/>
      <c r="U1693" s="357"/>
      <c r="V1693" s="357"/>
      <c r="W1693" s="357"/>
      <c r="X1693" s="357"/>
      <c r="Y1693" s="357"/>
      <c r="Z1693" s="357"/>
      <c r="AA1693" s="357"/>
      <c r="AB1693" s="357"/>
      <c r="AC1693" s="357"/>
      <c r="AD1693" s="357"/>
      <c r="AE1693" s="357"/>
      <c r="AF1693" s="357"/>
      <c r="AG1693" s="357"/>
      <c r="AH1693" s="357"/>
      <c r="AI1693" s="357"/>
      <c r="AJ1693" s="357"/>
      <c r="AK1693" s="357"/>
      <c r="AL1693" s="357"/>
      <c r="AM1693" s="357"/>
      <c r="AN1693" s="357"/>
      <c r="AO1693" s="357"/>
      <c r="AP1693" s="357"/>
      <c r="AQ1693" s="357"/>
      <c r="AR1693" s="357"/>
      <c r="AS1693" s="357"/>
      <c r="AT1693" s="357"/>
      <c r="AU1693" s="357"/>
      <c r="AV1693" s="357"/>
      <c r="AW1693" s="357"/>
      <c r="AX1693" s="357"/>
      <c r="AY1693" s="357"/>
      <c r="AZ1693" s="357"/>
      <c r="BA1693" s="357"/>
      <c r="BB1693" s="357"/>
      <c r="BC1693" s="357"/>
      <c r="BD1693" s="357"/>
      <c r="BE1693" s="357"/>
      <c r="BF1693" s="357"/>
      <c r="BG1693" s="357"/>
      <c r="BH1693" s="357"/>
      <c r="BI1693" s="357"/>
      <c r="BJ1693" s="357"/>
      <c r="BK1693" s="357"/>
      <c r="BL1693" s="357"/>
      <c r="BM1693" s="357"/>
      <c r="BN1693" s="357"/>
      <c r="BO1693" s="357"/>
      <c r="BP1693" s="357"/>
      <c r="BQ1693" s="357"/>
      <c r="BR1693" s="357"/>
      <c r="BS1693" s="357"/>
      <c r="BT1693" s="357"/>
      <c r="BU1693" s="357"/>
      <c r="BV1693" s="357"/>
      <c r="BW1693" s="357"/>
      <c r="BX1693" s="357"/>
      <c r="BY1693" s="357"/>
      <c r="BZ1693" s="357"/>
      <c r="CA1693" s="357"/>
      <c r="CB1693" s="357"/>
      <c r="CC1693" s="357"/>
    </row>
    <row r="1694" spans="1:81" ht="24.6" customHeight="1" outlineLevel="2">
      <c r="A1694" s="67"/>
      <c r="B1694" s="68" t="s">
        <v>363</v>
      </c>
      <c r="C1694" s="118">
        <v>6664</v>
      </c>
      <c r="D1694" s="74" t="s">
        <v>14</v>
      </c>
      <c r="E1694" s="60"/>
      <c r="F1694" s="89"/>
      <c r="G1694" s="60"/>
      <c r="H1694" s="89"/>
      <c r="I1694" s="89"/>
      <c r="J1694" s="356"/>
      <c r="K1694" s="376"/>
      <c r="L1694" s="118" t="s">
        <v>3022</v>
      </c>
      <c r="M1694" s="118" t="s">
        <v>3022</v>
      </c>
      <c r="O1694" s="204" t="s">
        <v>2638</v>
      </c>
      <c r="Q1694" s="893"/>
      <c r="R1694" s="891"/>
    </row>
    <row r="1695" spans="1:81" ht="24.6" customHeight="1" outlineLevel="2">
      <c r="A1695" s="67"/>
      <c r="B1695" s="68" t="s">
        <v>44</v>
      </c>
      <c r="C1695" s="118">
        <v>731</v>
      </c>
      <c r="D1695" s="74" t="s">
        <v>14</v>
      </c>
      <c r="E1695" s="60"/>
      <c r="F1695" s="89"/>
      <c r="G1695" s="60"/>
      <c r="H1695" s="89"/>
      <c r="I1695" s="89"/>
      <c r="J1695" s="356"/>
      <c r="K1695" s="376"/>
      <c r="L1695" s="118" t="s">
        <v>3022</v>
      </c>
      <c r="M1695" s="118" t="s">
        <v>3022</v>
      </c>
      <c r="O1695" s="204" t="s">
        <v>2639</v>
      </c>
      <c r="Q1695" s="893"/>
      <c r="R1695" s="891"/>
    </row>
    <row r="1696" spans="1:81" ht="24.6" customHeight="1" outlineLevel="2">
      <c r="A1696" s="243"/>
      <c r="B1696" s="68" t="s">
        <v>461</v>
      </c>
      <c r="C1696" s="89">
        <v>442</v>
      </c>
      <c r="D1696" s="74" t="s">
        <v>14</v>
      </c>
      <c r="E1696" s="60"/>
      <c r="F1696" s="89"/>
      <c r="G1696" s="60"/>
      <c r="H1696" s="89"/>
      <c r="I1696" s="89"/>
      <c r="J1696" s="356"/>
      <c r="K1696" s="376"/>
      <c r="L1696" s="118" t="s">
        <v>3022</v>
      </c>
      <c r="M1696" s="118" t="s">
        <v>3022</v>
      </c>
      <c r="O1696" s="204" t="s">
        <v>2769</v>
      </c>
      <c r="Q1696" s="893"/>
      <c r="R1696" s="891"/>
    </row>
    <row r="1697" spans="1:81" ht="24.6" customHeight="1" outlineLevel="2">
      <c r="A1697" s="67"/>
      <c r="B1697" s="68" t="s">
        <v>83</v>
      </c>
      <c r="C1697" s="89">
        <v>170</v>
      </c>
      <c r="D1697" s="72" t="s">
        <v>14</v>
      </c>
      <c r="E1697" s="60"/>
      <c r="F1697" s="89"/>
      <c r="G1697" s="60"/>
      <c r="H1697" s="89"/>
      <c r="I1697" s="89"/>
      <c r="J1697" s="356"/>
      <c r="K1697" s="376"/>
      <c r="L1697" s="118" t="s">
        <v>3022</v>
      </c>
      <c r="M1697" s="118" t="s">
        <v>3022</v>
      </c>
      <c r="O1697" s="205" t="s">
        <v>2745</v>
      </c>
      <c r="Q1697" s="893"/>
      <c r="R1697" s="891"/>
    </row>
    <row r="1698" spans="1:81" ht="24.6" customHeight="1" outlineLevel="2">
      <c r="A1698" s="67"/>
      <c r="B1698" s="68" t="s">
        <v>1710</v>
      </c>
      <c r="C1698" s="118">
        <v>1</v>
      </c>
      <c r="D1698" s="72" t="s">
        <v>1627</v>
      </c>
      <c r="E1698" s="324"/>
      <c r="F1698" s="89"/>
      <c r="G1698" s="324"/>
      <c r="H1698" s="89"/>
      <c r="I1698" s="66"/>
      <c r="J1698" s="222"/>
      <c r="K1698" s="357"/>
      <c r="L1698" s="118" t="s">
        <v>3022</v>
      </c>
      <c r="M1698" s="118" t="s">
        <v>3022</v>
      </c>
      <c r="N1698" s="357"/>
      <c r="O1698" s="205"/>
      <c r="P1698" s="357"/>
      <c r="Q1698" s="893"/>
      <c r="R1698" s="891"/>
      <c r="S1698" s="357"/>
      <c r="T1698" s="357"/>
      <c r="U1698" s="357"/>
      <c r="V1698" s="357"/>
      <c r="W1698" s="357"/>
      <c r="X1698" s="357"/>
      <c r="Y1698" s="357"/>
      <c r="Z1698" s="357"/>
      <c r="AA1698" s="357"/>
      <c r="AB1698" s="357"/>
      <c r="AC1698" s="357"/>
      <c r="AD1698" s="357"/>
      <c r="AE1698" s="357"/>
      <c r="AF1698" s="357"/>
      <c r="AG1698" s="357"/>
      <c r="AH1698" s="357"/>
      <c r="AI1698" s="357"/>
      <c r="AJ1698" s="357"/>
      <c r="AK1698" s="357"/>
      <c r="AL1698" s="357"/>
      <c r="AM1698" s="357"/>
      <c r="AN1698" s="357"/>
      <c r="AO1698" s="357"/>
      <c r="AP1698" s="357"/>
      <c r="AQ1698" s="357"/>
      <c r="AR1698" s="357"/>
      <c r="AS1698" s="357"/>
      <c r="AT1698" s="357"/>
      <c r="AU1698" s="357"/>
      <c r="AV1698" s="357"/>
      <c r="AW1698" s="357"/>
      <c r="AX1698" s="357"/>
      <c r="AY1698" s="357"/>
      <c r="AZ1698" s="357"/>
      <c r="BA1698" s="357"/>
      <c r="BB1698" s="357"/>
      <c r="BC1698" s="357"/>
      <c r="BD1698" s="357"/>
      <c r="BE1698" s="357"/>
      <c r="BF1698" s="357"/>
      <c r="BG1698" s="357"/>
      <c r="BH1698" s="357"/>
      <c r="BI1698" s="357"/>
      <c r="BJ1698" s="357"/>
      <c r="BK1698" s="357"/>
      <c r="BL1698" s="357"/>
      <c r="BM1698" s="357"/>
      <c r="BN1698" s="357"/>
      <c r="BO1698" s="357"/>
      <c r="BP1698" s="357"/>
      <c r="BQ1698" s="357"/>
      <c r="BR1698" s="357"/>
      <c r="BS1698" s="357"/>
      <c r="BT1698" s="357"/>
      <c r="BU1698" s="357"/>
      <c r="BV1698" s="357"/>
      <c r="BW1698" s="357"/>
      <c r="BX1698" s="357"/>
      <c r="BY1698" s="357"/>
      <c r="BZ1698" s="357"/>
      <c r="CA1698" s="357"/>
      <c r="CB1698" s="357"/>
      <c r="CC1698" s="357"/>
    </row>
    <row r="1699" spans="1:81" ht="24.6" customHeight="1" outlineLevel="2">
      <c r="A1699" s="67"/>
      <c r="B1699" s="68" t="s">
        <v>79</v>
      </c>
      <c r="C1699" s="309"/>
      <c r="D1699" s="72"/>
      <c r="E1699" s="324"/>
      <c r="F1699" s="58"/>
      <c r="G1699" s="324"/>
      <c r="H1699" s="58"/>
      <c r="I1699" s="66"/>
      <c r="J1699" s="222"/>
      <c r="K1699" s="357"/>
      <c r="L1699" s="90"/>
      <c r="M1699" s="213"/>
      <c r="N1699" s="357"/>
      <c r="O1699" s="205"/>
      <c r="P1699" s="357"/>
      <c r="Q1699" s="893"/>
      <c r="R1699" s="891"/>
      <c r="S1699" s="357"/>
      <c r="T1699" s="357"/>
      <c r="U1699" s="357"/>
      <c r="V1699" s="357"/>
      <c r="W1699" s="357"/>
      <c r="X1699" s="357"/>
      <c r="Y1699" s="357"/>
      <c r="Z1699" s="357"/>
      <c r="AA1699" s="357"/>
      <c r="AB1699" s="357"/>
      <c r="AC1699" s="357"/>
      <c r="AD1699" s="357"/>
      <c r="AE1699" s="357"/>
      <c r="AF1699" s="357"/>
      <c r="AG1699" s="357"/>
      <c r="AH1699" s="357"/>
      <c r="AI1699" s="357"/>
      <c r="AJ1699" s="357"/>
      <c r="AK1699" s="357"/>
      <c r="AL1699" s="357"/>
      <c r="AM1699" s="357"/>
      <c r="AN1699" s="357"/>
      <c r="AO1699" s="357"/>
      <c r="AP1699" s="357"/>
      <c r="AQ1699" s="357"/>
      <c r="AR1699" s="357"/>
      <c r="AS1699" s="357"/>
      <c r="AT1699" s="357"/>
      <c r="AU1699" s="357"/>
      <c r="AV1699" s="357"/>
      <c r="AW1699" s="357"/>
      <c r="AX1699" s="357"/>
      <c r="AY1699" s="357"/>
      <c r="AZ1699" s="357"/>
      <c r="BA1699" s="357"/>
      <c r="BB1699" s="357"/>
      <c r="BC1699" s="357"/>
      <c r="BD1699" s="357"/>
      <c r="BE1699" s="357"/>
      <c r="BF1699" s="357"/>
      <c r="BG1699" s="357"/>
      <c r="BH1699" s="357"/>
      <c r="BI1699" s="357"/>
      <c r="BJ1699" s="357"/>
      <c r="BK1699" s="357"/>
      <c r="BL1699" s="357"/>
      <c r="BM1699" s="357"/>
      <c r="BN1699" s="357"/>
      <c r="BO1699" s="357"/>
      <c r="BP1699" s="357"/>
      <c r="BQ1699" s="357"/>
      <c r="BR1699" s="357"/>
      <c r="BS1699" s="357"/>
      <c r="BT1699" s="357"/>
      <c r="BU1699" s="357"/>
      <c r="BV1699" s="357"/>
      <c r="BW1699" s="357"/>
      <c r="BX1699" s="357"/>
      <c r="BY1699" s="357"/>
      <c r="BZ1699" s="357"/>
      <c r="CA1699" s="357"/>
      <c r="CB1699" s="357"/>
      <c r="CC1699" s="357"/>
    </row>
    <row r="1700" spans="1:81" ht="24.6" customHeight="1" outlineLevel="2">
      <c r="A1700" s="243"/>
      <c r="B1700" s="68" t="s">
        <v>366</v>
      </c>
      <c r="C1700" s="118">
        <v>3070</v>
      </c>
      <c r="D1700" s="74" t="s">
        <v>14</v>
      </c>
      <c r="E1700" s="60"/>
      <c r="F1700" s="89"/>
      <c r="G1700" s="60"/>
      <c r="H1700" s="89"/>
      <c r="I1700" s="89"/>
      <c r="J1700" s="356"/>
      <c r="K1700" s="376"/>
      <c r="L1700" s="118" t="s">
        <v>3022</v>
      </c>
      <c r="M1700" s="118" t="s">
        <v>3022</v>
      </c>
      <c r="N1700" s="357"/>
      <c r="O1700" s="205" t="s">
        <v>2649</v>
      </c>
      <c r="P1700" s="357"/>
      <c r="Q1700" s="893"/>
      <c r="R1700" s="891"/>
      <c r="S1700" s="357"/>
      <c r="T1700" s="357"/>
      <c r="U1700" s="357"/>
      <c r="V1700" s="357"/>
      <c r="W1700" s="357"/>
      <c r="X1700" s="357"/>
      <c r="Y1700" s="357"/>
      <c r="Z1700" s="357"/>
      <c r="AA1700" s="357"/>
      <c r="AB1700" s="357"/>
      <c r="AC1700" s="357"/>
      <c r="AD1700" s="357"/>
      <c r="AE1700" s="357"/>
      <c r="AF1700" s="357"/>
      <c r="AG1700" s="357"/>
      <c r="AH1700" s="357"/>
      <c r="AI1700" s="357"/>
      <c r="AJ1700" s="357"/>
      <c r="AK1700" s="357"/>
      <c r="AL1700" s="357"/>
      <c r="AM1700" s="357"/>
      <c r="AN1700" s="357"/>
      <c r="AO1700" s="357"/>
      <c r="AP1700" s="357"/>
      <c r="AQ1700" s="357"/>
      <c r="AR1700" s="357"/>
      <c r="AS1700" s="357"/>
      <c r="AT1700" s="357"/>
      <c r="AU1700" s="357"/>
      <c r="AV1700" s="357"/>
      <c r="AW1700" s="357"/>
      <c r="AX1700" s="357"/>
      <c r="AY1700" s="357"/>
      <c r="AZ1700" s="357"/>
      <c r="BA1700" s="357"/>
      <c r="BB1700" s="357"/>
      <c r="BC1700" s="357"/>
      <c r="BD1700" s="357"/>
      <c r="BE1700" s="357"/>
      <c r="BF1700" s="357"/>
      <c r="BG1700" s="357"/>
      <c r="BH1700" s="357"/>
      <c r="BI1700" s="357"/>
      <c r="BJ1700" s="357"/>
      <c r="BK1700" s="357"/>
      <c r="BL1700" s="357"/>
      <c r="BM1700" s="357"/>
      <c r="BN1700" s="357"/>
      <c r="BO1700" s="357"/>
      <c r="BP1700" s="357"/>
      <c r="BQ1700" s="357"/>
      <c r="BR1700" s="357"/>
      <c r="BS1700" s="357"/>
      <c r="BT1700" s="357"/>
      <c r="BU1700" s="357"/>
      <c r="BV1700" s="357"/>
      <c r="BW1700" s="357"/>
      <c r="BX1700" s="357"/>
      <c r="BY1700" s="357"/>
      <c r="BZ1700" s="357"/>
      <c r="CA1700" s="357"/>
      <c r="CB1700" s="357"/>
      <c r="CC1700" s="357"/>
    </row>
    <row r="1701" spans="1:81" ht="24.6" customHeight="1" outlineLevel="2">
      <c r="A1701" s="67"/>
      <c r="B1701" s="68" t="s">
        <v>1816</v>
      </c>
      <c r="C1701" s="309"/>
      <c r="D1701" s="74"/>
      <c r="E1701" s="324"/>
      <c r="F1701" s="70"/>
      <c r="G1701" s="324"/>
      <c r="H1701" s="70"/>
      <c r="I1701" s="71"/>
      <c r="J1701" s="222"/>
      <c r="K1701" s="357"/>
      <c r="L1701" s="148"/>
      <c r="M1701" s="149"/>
      <c r="N1701" s="357"/>
      <c r="O1701" s="204"/>
      <c r="P1701" s="357"/>
      <c r="Q1701" s="893"/>
      <c r="R1701" s="891"/>
      <c r="S1701" s="357"/>
      <c r="T1701" s="357"/>
      <c r="U1701" s="357"/>
      <c r="V1701" s="357"/>
      <c r="W1701" s="357"/>
      <c r="X1701" s="357"/>
      <c r="Y1701" s="357"/>
      <c r="Z1701" s="357"/>
      <c r="AA1701" s="357"/>
      <c r="AB1701" s="357"/>
      <c r="AC1701" s="357"/>
      <c r="AD1701" s="357"/>
      <c r="AE1701" s="357"/>
      <c r="AF1701" s="357"/>
      <c r="AG1701" s="357"/>
      <c r="AH1701" s="357"/>
      <c r="AI1701" s="357"/>
      <c r="AJ1701" s="357"/>
      <c r="AK1701" s="357"/>
      <c r="AL1701" s="357"/>
      <c r="AM1701" s="357"/>
      <c r="AN1701" s="357"/>
      <c r="AO1701" s="357"/>
      <c r="AP1701" s="357"/>
      <c r="AQ1701" s="357"/>
      <c r="AR1701" s="357"/>
      <c r="AS1701" s="357"/>
      <c r="AT1701" s="357"/>
      <c r="AU1701" s="357"/>
      <c r="AV1701" s="357"/>
      <c r="AW1701" s="357"/>
      <c r="AX1701" s="357"/>
      <c r="AY1701" s="357"/>
      <c r="AZ1701" s="357"/>
      <c r="BA1701" s="357"/>
      <c r="BB1701" s="357"/>
      <c r="BC1701" s="357"/>
      <c r="BD1701" s="357"/>
      <c r="BE1701" s="357"/>
      <c r="BF1701" s="357"/>
      <c r="BG1701" s="357"/>
      <c r="BH1701" s="357"/>
      <c r="BI1701" s="357"/>
      <c r="BJ1701" s="357"/>
      <c r="BK1701" s="357"/>
      <c r="BL1701" s="357"/>
      <c r="BM1701" s="357"/>
      <c r="BN1701" s="357"/>
      <c r="BO1701" s="357"/>
      <c r="BP1701" s="357"/>
      <c r="BQ1701" s="357"/>
      <c r="BR1701" s="357"/>
      <c r="BS1701" s="357"/>
      <c r="BT1701" s="357"/>
      <c r="BU1701" s="357"/>
      <c r="BV1701" s="357"/>
      <c r="BW1701" s="357"/>
      <c r="BX1701" s="357"/>
      <c r="BY1701" s="357"/>
      <c r="BZ1701" s="357"/>
      <c r="CA1701" s="357"/>
      <c r="CB1701" s="357"/>
      <c r="CC1701" s="357"/>
    </row>
    <row r="1702" spans="1:81" ht="24.6" customHeight="1" outlineLevel="2">
      <c r="A1702" s="67"/>
      <c r="B1702" s="68" t="s">
        <v>1711</v>
      </c>
      <c r="C1702" s="118">
        <v>1</v>
      </c>
      <c r="D1702" s="72" t="s">
        <v>1627</v>
      </c>
      <c r="E1702" s="324"/>
      <c r="F1702" s="89"/>
      <c r="G1702" s="324"/>
      <c r="H1702" s="89"/>
      <c r="I1702" s="66"/>
      <c r="J1702" s="222"/>
      <c r="K1702" s="357"/>
      <c r="L1702" s="118" t="s">
        <v>3022</v>
      </c>
      <c r="M1702" s="118" t="s">
        <v>3022</v>
      </c>
      <c r="N1702" s="357"/>
      <c r="O1702" s="205"/>
      <c r="P1702" s="357"/>
      <c r="Q1702" s="893"/>
      <c r="R1702" s="891"/>
      <c r="S1702" s="357"/>
      <c r="T1702" s="357"/>
      <c r="U1702" s="357"/>
      <c r="V1702" s="357"/>
      <c r="W1702" s="357"/>
      <c r="X1702" s="357"/>
      <c r="Y1702" s="357"/>
      <c r="Z1702" s="357"/>
      <c r="AA1702" s="357"/>
      <c r="AB1702" s="357"/>
      <c r="AC1702" s="357"/>
      <c r="AD1702" s="357"/>
      <c r="AE1702" s="357"/>
      <c r="AF1702" s="357"/>
      <c r="AG1702" s="357"/>
      <c r="AH1702" s="357"/>
      <c r="AI1702" s="357"/>
      <c r="AJ1702" s="357"/>
      <c r="AK1702" s="357"/>
      <c r="AL1702" s="357"/>
      <c r="AM1702" s="357"/>
      <c r="AN1702" s="357"/>
      <c r="AO1702" s="357"/>
      <c r="AP1702" s="357"/>
      <c r="AQ1702" s="357"/>
      <c r="AR1702" s="357"/>
      <c r="AS1702" s="357"/>
      <c r="AT1702" s="357"/>
      <c r="AU1702" s="357"/>
      <c r="AV1702" s="357"/>
      <c r="AW1702" s="357"/>
      <c r="AX1702" s="357"/>
      <c r="AY1702" s="357"/>
      <c r="AZ1702" s="357"/>
      <c r="BA1702" s="357"/>
      <c r="BB1702" s="357"/>
      <c r="BC1702" s="357"/>
      <c r="BD1702" s="357"/>
      <c r="BE1702" s="357"/>
      <c r="BF1702" s="357"/>
      <c r="BG1702" s="357"/>
      <c r="BH1702" s="357"/>
      <c r="BI1702" s="357"/>
      <c r="BJ1702" s="357"/>
      <c r="BK1702" s="357"/>
      <c r="BL1702" s="357"/>
      <c r="BM1702" s="357"/>
      <c r="BN1702" s="357"/>
      <c r="BO1702" s="357"/>
      <c r="BP1702" s="357"/>
      <c r="BQ1702" s="357"/>
      <c r="BR1702" s="357"/>
      <c r="BS1702" s="357"/>
      <c r="BT1702" s="357"/>
      <c r="BU1702" s="357"/>
      <c r="BV1702" s="357"/>
      <c r="BW1702" s="357"/>
      <c r="BX1702" s="357"/>
      <c r="BY1702" s="357"/>
      <c r="BZ1702" s="357"/>
      <c r="CA1702" s="357"/>
      <c r="CB1702" s="357"/>
      <c r="CC1702" s="357"/>
    </row>
    <row r="1703" spans="1:81" ht="24.6" customHeight="1" outlineLevel="2">
      <c r="A1703" s="230"/>
      <c r="B1703" s="68" t="s">
        <v>96</v>
      </c>
      <c r="C1703" s="308"/>
      <c r="D1703" s="72"/>
      <c r="E1703" s="322"/>
      <c r="F1703" s="70"/>
      <c r="G1703" s="322"/>
      <c r="H1703" s="70"/>
      <c r="I1703" s="58"/>
      <c r="J1703" s="222"/>
      <c r="K1703" s="357"/>
      <c r="L1703" s="90"/>
      <c r="M1703" s="90"/>
      <c r="N1703" s="357"/>
      <c r="O1703" s="205"/>
      <c r="P1703" s="357"/>
      <c r="Q1703" s="893"/>
      <c r="R1703" s="891"/>
      <c r="S1703" s="357"/>
      <c r="T1703" s="357"/>
      <c r="U1703" s="357"/>
      <c r="V1703" s="357"/>
      <c r="W1703" s="357"/>
      <c r="X1703" s="357"/>
      <c r="Y1703" s="357"/>
      <c r="Z1703" s="357"/>
      <c r="AA1703" s="357"/>
      <c r="AB1703" s="357"/>
      <c r="AC1703" s="357"/>
      <c r="AD1703" s="357"/>
      <c r="AE1703" s="357"/>
      <c r="AF1703" s="357"/>
      <c r="AG1703" s="357"/>
      <c r="AH1703" s="357"/>
      <c r="AI1703" s="357"/>
      <c r="AJ1703" s="357"/>
      <c r="AK1703" s="357"/>
      <c r="AL1703" s="357"/>
      <c r="AM1703" s="357"/>
      <c r="AN1703" s="357"/>
      <c r="AO1703" s="357"/>
      <c r="AP1703" s="357"/>
      <c r="AQ1703" s="357"/>
      <c r="AR1703" s="357"/>
      <c r="AS1703" s="357"/>
      <c r="AT1703" s="357"/>
      <c r="AU1703" s="357"/>
      <c r="AV1703" s="357"/>
      <c r="AW1703" s="357"/>
      <c r="AX1703" s="357"/>
      <c r="AY1703" s="357"/>
      <c r="AZ1703" s="357"/>
      <c r="BA1703" s="357"/>
      <c r="BB1703" s="357"/>
      <c r="BC1703" s="357"/>
      <c r="BD1703" s="357"/>
      <c r="BE1703" s="357"/>
      <c r="BF1703" s="357"/>
      <c r="BG1703" s="357"/>
      <c r="BH1703" s="357"/>
      <c r="BI1703" s="357"/>
      <c r="BJ1703" s="357"/>
      <c r="BK1703" s="357"/>
      <c r="BL1703" s="357"/>
      <c r="BM1703" s="357"/>
      <c r="BN1703" s="357"/>
      <c r="BO1703" s="357"/>
      <c r="BP1703" s="357"/>
      <c r="BQ1703" s="357"/>
      <c r="BR1703" s="357"/>
      <c r="BS1703" s="357"/>
      <c r="BT1703" s="357"/>
      <c r="BU1703" s="357"/>
      <c r="BV1703" s="357"/>
      <c r="BW1703" s="357"/>
      <c r="BX1703" s="357"/>
      <c r="BY1703" s="357"/>
      <c r="BZ1703" s="357"/>
      <c r="CA1703" s="357"/>
      <c r="CB1703" s="357"/>
      <c r="CC1703" s="357"/>
    </row>
    <row r="1704" spans="1:81" ht="24.6" customHeight="1" outlineLevel="2">
      <c r="A1704" s="67"/>
      <c r="B1704" s="68" t="s">
        <v>463</v>
      </c>
      <c r="C1704" s="118">
        <v>1</v>
      </c>
      <c r="D1704" s="72" t="s">
        <v>2</v>
      </c>
      <c r="E1704" s="60"/>
      <c r="F1704" s="89"/>
      <c r="G1704" s="60"/>
      <c r="H1704" s="89"/>
      <c r="I1704" s="89"/>
      <c r="J1704" s="356"/>
      <c r="K1704" s="376"/>
      <c r="L1704" s="118" t="s">
        <v>3022</v>
      </c>
      <c r="M1704" s="118" t="s">
        <v>3022</v>
      </c>
      <c r="N1704" s="357"/>
      <c r="O1704" s="205" t="s">
        <v>2830</v>
      </c>
      <c r="P1704" s="357"/>
      <c r="Q1704" s="893"/>
      <c r="R1704" s="891"/>
      <c r="S1704" s="357"/>
      <c r="T1704" s="357"/>
      <c r="U1704" s="357"/>
      <c r="V1704" s="357"/>
      <c r="W1704" s="357"/>
      <c r="X1704" s="357"/>
      <c r="Y1704" s="357"/>
      <c r="Z1704" s="357"/>
      <c r="AA1704" s="357"/>
      <c r="AB1704" s="357"/>
      <c r="AC1704" s="357"/>
      <c r="AD1704" s="357"/>
      <c r="AE1704" s="357"/>
      <c r="AF1704" s="357"/>
      <c r="AG1704" s="357"/>
      <c r="AH1704" s="357"/>
      <c r="AI1704" s="357"/>
      <c r="AJ1704" s="357"/>
      <c r="AK1704" s="357"/>
      <c r="AL1704" s="357"/>
      <c r="AM1704" s="357"/>
      <c r="AN1704" s="357"/>
      <c r="AO1704" s="357"/>
      <c r="AP1704" s="357"/>
      <c r="AQ1704" s="357"/>
      <c r="AR1704" s="357"/>
      <c r="AS1704" s="357"/>
      <c r="AT1704" s="357"/>
      <c r="AU1704" s="357"/>
      <c r="AV1704" s="357"/>
      <c r="AW1704" s="357"/>
      <c r="AX1704" s="357"/>
      <c r="AY1704" s="357"/>
      <c r="AZ1704" s="357"/>
      <c r="BA1704" s="357"/>
      <c r="BB1704" s="357"/>
      <c r="BC1704" s="357"/>
      <c r="BD1704" s="357"/>
      <c r="BE1704" s="357"/>
      <c r="BF1704" s="357"/>
      <c r="BG1704" s="357"/>
      <c r="BH1704" s="357"/>
      <c r="BI1704" s="357"/>
      <c r="BJ1704" s="357"/>
      <c r="BK1704" s="357"/>
      <c r="BL1704" s="357"/>
      <c r="BM1704" s="357"/>
      <c r="BN1704" s="357"/>
      <c r="BO1704" s="357"/>
      <c r="BP1704" s="357"/>
      <c r="BQ1704" s="357"/>
      <c r="BR1704" s="357"/>
      <c r="BS1704" s="357"/>
      <c r="BT1704" s="357"/>
      <c r="BU1704" s="357"/>
      <c r="BV1704" s="357"/>
      <c r="BW1704" s="357"/>
      <c r="BX1704" s="357"/>
      <c r="BY1704" s="357"/>
      <c r="BZ1704" s="357"/>
      <c r="CA1704" s="357"/>
      <c r="CB1704" s="357"/>
      <c r="CC1704" s="357"/>
    </row>
    <row r="1705" spans="1:81" ht="24.6" customHeight="1" outlineLevel="2">
      <c r="A1705" s="67"/>
      <c r="B1705" s="68" t="s">
        <v>3261</v>
      </c>
      <c r="C1705" s="118"/>
      <c r="D1705" s="72"/>
      <c r="E1705" s="60"/>
      <c r="F1705" s="89"/>
      <c r="G1705" s="60"/>
      <c r="H1705" s="89"/>
      <c r="I1705" s="89"/>
      <c r="J1705" s="356"/>
      <c r="K1705" s="376"/>
      <c r="L1705" s="118" t="s">
        <v>3022</v>
      </c>
      <c r="M1705" s="118" t="s">
        <v>3022</v>
      </c>
      <c r="N1705" s="357"/>
      <c r="O1705" s="205" t="s">
        <v>2831</v>
      </c>
      <c r="P1705" s="357"/>
      <c r="Q1705" s="893"/>
      <c r="R1705" s="891"/>
      <c r="S1705" s="357"/>
      <c r="T1705" s="357"/>
      <c r="U1705" s="357"/>
      <c r="V1705" s="357"/>
      <c r="W1705" s="357"/>
      <c r="X1705" s="357"/>
      <c r="Y1705" s="357"/>
      <c r="Z1705" s="357"/>
      <c r="AA1705" s="357"/>
      <c r="AB1705" s="357"/>
      <c r="AC1705" s="357"/>
      <c r="AD1705" s="357"/>
      <c r="AE1705" s="357"/>
      <c r="AF1705" s="357"/>
      <c r="AG1705" s="357"/>
      <c r="AH1705" s="357"/>
      <c r="AI1705" s="357"/>
      <c r="AJ1705" s="357"/>
      <c r="AK1705" s="357"/>
      <c r="AL1705" s="357"/>
      <c r="AM1705" s="357"/>
      <c r="AN1705" s="357"/>
      <c r="AO1705" s="357"/>
      <c r="AP1705" s="357"/>
      <c r="AQ1705" s="357"/>
      <c r="AR1705" s="357"/>
      <c r="AS1705" s="357"/>
      <c r="AT1705" s="357"/>
      <c r="AU1705" s="357"/>
      <c r="AV1705" s="357"/>
      <c r="AW1705" s="357"/>
      <c r="AX1705" s="357"/>
      <c r="AY1705" s="357"/>
      <c r="AZ1705" s="357"/>
      <c r="BA1705" s="357"/>
      <c r="BB1705" s="357"/>
      <c r="BC1705" s="357"/>
      <c r="BD1705" s="357"/>
      <c r="BE1705" s="357"/>
      <c r="BF1705" s="357"/>
      <c r="BG1705" s="357"/>
      <c r="BH1705" s="357"/>
      <c r="BI1705" s="357"/>
      <c r="BJ1705" s="357"/>
      <c r="BK1705" s="357"/>
      <c r="BL1705" s="357"/>
      <c r="BM1705" s="357"/>
      <c r="BN1705" s="357"/>
      <c r="BO1705" s="357"/>
      <c r="BP1705" s="357"/>
      <c r="BQ1705" s="357"/>
      <c r="BR1705" s="357"/>
      <c r="BS1705" s="357"/>
      <c r="BT1705" s="357"/>
      <c r="BU1705" s="357"/>
      <c r="BV1705" s="357"/>
      <c r="BW1705" s="357"/>
      <c r="BX1705" s="357"/>
      <c r="BY1705" s="357"/>
      <c r="BZ1705" s="357"/>
      <c r="CA1705" s="357"/>
      <c r="CB1705" s="357"/>
      <c r="CC1705" s="357"/>
    </row>
    <row r="1706" spans="1:81" ht="24.6" customHeight="1" outlineLevel="2">
      <c r="A1706" s="67"/>
      <c r="B1706" s="68" t="s">
        <v>3262</v>
      </c>
      <c r="C1706" s="118"/>
      <c r="D1706" s="72"/>
      <c r="E1706" s="60"/>
      <c r="F1706" s="89"/>
      <c r="G1706" s="60"/>
      <c r="H1706" s="89"/>
      <c r="I1706" s="89"/>
      <c r="J1706" s="356"/>
      <c r="K1706" s="376"/>
      <c r="L1706" s="118" t="s">
        <v>3022</v>
      </c>
      <c r="M1706" s="118" t="s">
        <v>3022</v>
      </c>
      <c r="N1706" s="357"/>
      <c r="O1706" s="205" t="s">
        <v>2828</v>
      </c>
      <c r="P1706" s="357"/>
      <c r="Q1706" s="893"/>
      <c r="R1706" s="891"/>
      <c r="S1706" s="357"/>
      <c r="T1706" s="357"/>
      <c r="U1706" s="357"/>
      <c r="V1706" s="357"/>
      <c r="W1706" s="357"/>
      <c r="X1706" s="357"/>
      <c r="Y1706" s="357"/>
      <c r="Z1706" s="357"/>
      <c r="AA1706" s="357"/>
      <c r="AB1706" s="357"/>
      <c r="AC1706" s="357"/>
      <c r="AD1706" s="357"/>
      <c r="AE1706" s="357"/>
      <c r="AF1706" s="357"/>
      <c r="AG1706" s="357"/>
      <c r="AH1706" s="357"/>
      <c r="AI1706" s="357"/>
      <c r="AJ1706" s="357"/>
      <c r="AK1706" s="357"/>
      <c r="AL1706" s="357"/>
      <c r="AM1706" s="357"/>
      <c r="AN1706" s="357"/>
      <c r="AO1706" s="357"/>
      <c r="AP1706" s="357"/>
      <c r="AQ1706" s="357"/>
      <c r="AR1706" s="357"/>
      <c r="AS1706" s="357"/>
      <c r="AT1706" s="357"/>
      <c r="AU1706" s="357"/>
      <c r="AV1706" s="357"/>
      <c r="AW1706" s="357"/>
      <c r="AX1706" s="357"/>
      <c r="AY1706" s="357"/>
      <c r="AZ1706" s="357"/>
      <c r="BA1706" s="357"/>
      <c r="BB1706" s="357"/>
      <c r="BC1706" s="357"/>
      <c r="BD1706" s="357"/>
      <c r="BE1706" s="357"/>
      <c r="BF1706" s="357"/>
      <c r="BG1706" s="357"/>
      <c r="BH1706" s="357"/>
      <c r="BI1706" s="357"/>
      <c r="BJ1706" s="357"/>
      <c r="BK1706" s="357"/>
      <c r="BL1706" s="357"/>
      <c r="BM1706" s="357"/>
      <c r="BN1706" s="357"/>
      <c r="BO1706" s="357"/>
      <c r="BP1706" s="357"/>
      <c r="BQ1706" s="357"/>
      <c r="BR1706" s="357"/>
      <c r="BS1706" s="357"/>
      <c r="BT1706" s="357"/>
      <c r="BU1706" s="357"/>
      <c r="BV1706" s="357"/>
      <c r="BW1706" s="357"/>
      <c r="BX1706" s="357"/>
      <c r="BY1706" s="357"/>
      <c r="BZ1706" s="357"/>
      <c r="CA1706" s="357"/>
      <c r="CB1706" s="357"/>
      <c r="CC1706" s="357"/>
    </row>
    <row r="1707" spans="1:81" ht="24.6" customHeight="1" outlineLevel="2">
      <c r="A1707" s="67"/>
      <c r="B1707" s="68" t="s">
        <v>3263</v>
      </c>
      <c r="C1707" s="118"/>
      <c r="D1707" s="72"/>
      <c r="E1707" s="60"/>
      <c r="F1707" s="89"/>
      <c r="G1707" s="60"/>
      <c r="H1707" s="89"/>
      <c r="I1707" s="89"/>
      <c r="J1707" s="356"/>
      <c r="K1707" s="376"/>
      <c r="L1707" s="118" t="s">
        <v>3022</v>
      </c>
      <c r="M1707" s="118" t="s">
        <v>3022</v>
      </c>
      <c r="N1707" s="357"/>
      <c r="O1707" s="205" t="s">
        <v>2832</v>
      </c>
      <c r="P1707" s="357"/>
      <c r="Q1707" s="893"/>
      <c r="R1707" s="891"/>
      <c r="S1707" s="357"/>
      <c r="T1707" s="357"/>
      <c r="U1707" s="357"/>
      <c r="V1707" s="357"/>
      <c r="W1707" s="357"/>
      <c r="X1707" s="357"/>
      <c r="Y1707" s="357"/>
      <c r="Z1707" s="357"/>
      <c r="AA1707" s="357"/>
      <c r="AB1707" s="357"/>
      <c r="AC1707" s="357"/>
      <c r="AD1707" s="357"/>
      <c r="AE1707" s="357"/>
      <c r="AF1707" s="357"/>
      <c r="AG1707" s="357"/>
      <c r="AH1707" s="357"/>
      <c r="AI1707" s="357"/>
      <c r="AJ1707" s="357"/>
      <c r="AK1707" s="357"/>
      <c r="AL1707" s="357"/>
      <c r="AM1707" s="357"/>
      <c r="AN1707" s="357"/>
      <c r="AO1707" s="357"/>
      <c r="AP1707" s="357"/>
      <c r="AQ1707" s="357"/>
      <c r="AR1707" s="357"/>
      <c r="AS1707" s="357"/>
      <c r="AT1707" s="357"/>
      <c r="AU1707" s="357"/>
      <c r="AV1707" s="357"/>
      <c r="AW1707" s="357"/>
      <c r="AX1707" s="357"/>
      <c r="AY1707" s="357"/>
      <c r="AZ1707" s="357"/>
      <c r="BA1707" s="357"/>
      <c r="BB1707" s="357"/>
      <c r="BC1707" s="357"/>
      <c r="BD1707" s="357"/>
      <c r="BE1707" s="357"/>
      <c r="BF1707" s="357"/>
      <c r="BG1707" s="357"/>
      <c r="BH1707" s="357"/>
      <c r="BI1707" s="357"/>
      <c r="BJ1707" s="357"/>
      <c r="BK1707" s="357"/>
      <c r="BL1707" s="357"/>
      <c r="BM1707" s="357"/>
      <c r="BN1707" s="357"/>
      <c r="BO1707" s="357"/>
      <c r="BP1707" s="357"/>
      <c r="BQ1707" s="357"/>
      <c r="BR1707" s="357"/>
      <c r="BS1707" s="357"/>
      <c r="BT1707" s="357"/>
      <c r="BU1707" s="357"/>
      <c r="BV1707" s="357"/>
      <c r="BW1707" s="357"/>
      <c r="BX1707" s="357"/>
      <c r="BY1707" s="357"/>
      <c r="BZ1707" s="357"/>
      <c r="CA1707" s="357"/>
      <c r="CB1707" s="357"/>
      <c r="CC1707" s="357"/>
    </row>
    <row r="1708" spans="1:81" ht="24.6" customHeight="1" outlineLevel="2">
      <c r="A1708" s="67"/>
      <c r="B1708" s="68" t="s">
        <v>3264</v>
      </c>
      <c r="C1708" s="118"/>
      <c r="D1708" s="72"/>
      <c r="E1708" s="60"/>
      <c r="F1708" s="89"/>
      <c r="G1708" s="60"/>
      <c r="H1708" s="89"/>
      <c r="I1708" s="89"/>
      <c r="J1708" s="356"/>
      <c r="K1708" s="376"/>
      <c r="L1708" s="118" t="s">
        <v>3022</v>
      </c>
      <c r="M1708" s="118" t="s">
        <v>3022</v>
      </c>
      <c r="N1708" s="357"/>
      <c r="O1708" s="205" t="s">
        <v>2590</v>
      </c>
      <c r="P1708" s="357"/>
      <c r="Q1708" s="893"/>
      <c r="R1708" s="891"/>
      <c r="S1708" s="357"/>
      <c r="T1708" s="357"/>
      <c r="U1708" s="357"/>
      <c r="V1708" s="357"/>
      <c r="W1708" s="357"/>
      <c r="X1708" s="357"/>
      <c r="Y1708" s="357"/>
      <c r="Z1708" s="357"/>
      <c r="AA1708" s="357"/>
      <c r="AB1708" s="357"/>
      <c r="AC1708" s="357"/>
      <c r="AD1708" s="357"/>
      <c r="AE1708" s="357"/>
      <c r="AF1708" s="357"/>
      <c r="AG1708" s="357"/>
      <c r="AH1708" s="357"/>
      <c r="AI1708" s="357"/>
      <c r="AJ1708" s="357"/>
      <c r="AK1708" s="357"/>
      <c r="AL1708" s="357"/>
      <c r="AM1708" s="357"/>
      <c r="AN1708" s="357"/>
      <c r="AO1708" s="357"/>
      <c r="AP1708" s="357"/>
      <c r="AQ1708" s="357"/>
      <c r="AR1708" s="357"/>
      <c r="AS1708" s="357"/>
      <c r="AT1708" s="357"/>
      <c r="AU1708" s="357"/>
      <c r="AV1708" s="357"/>
      <c r="AW1708" s="357"/>
      <c r="AX1708" s="357"/>
      <c r="AY1708" s="357"/>
      <c r="AZ1708" s="357"/>
      <c r="BA1708" s="357"/>
      <c r="BB1708" s="357"/>
      <c r="BC1708" s="357"/>
      <c r="BD1708" s="357"/>
      <c r="BE1708" s="357"/>
      <c r="BF1708" s="357"/>
      <c r="BG1708" s="357"/>
      <c r="BH1708" s="357"/>
      <c r="BI1708" s="357"/>
      <c r="BJ1708" s="357"/>
      <c r="BK1708" s="357"/>
      <c r="BL1708" s="357"/>
      <c r="BM1708" s="357"/>
      <c r="BN1708" s="357"/>
      <c r="BO1708" s="357"/>
      <c r="BP1708" s="357"/>
      <c r="BQ1708" s="357"/>
      <c r="BR1708" s="357"/>
      <c r="BS1708" s="357"/>
      <c r="BT1708" s="357"/>
      <c r="BU1708" s="357"/>
      <c r="BV1708" s="357"/>
      <c r="BW1708" s="357"/>
      <c r="BX1708" s="357"/>
      <c r="BY1708" s="357"/>
      <c r="BZ1708" s="357"/>
      <c r="CA1708" s="357"/>
      <c r="CB1708" s="357"/>
      <c r="CC1708" s="357"/>
    </row>
    <row r="1709" spans="1:81" ht="24.6" customHeight="1" outlineLevel="2">
      <c r="A1709" s="67"/>
      <c r="B1709" s="68" t="s">
        <v>3265</v>
      </c>
      <c r="C1709" s="118"/>
      <c r="D1709" s="72"/>
      <c r="E1709" s="60"/>
      <c r="F1709" s="89"/>
      <c r="G1709" s="60"/>
      <c r="H1709" s="89"/>
      <c r="I1709" s="89"/>
      <c r="J1709" s="356"/>
      <c r="K1709" s="376"/>
      <c r="L1709" s="118" t="s">
        <v>3022</v>
      </c>
      <c r="M1709" s="118" t="s">
        <v>3022</v>
      </c>
      <c r="N1709" s="357"/>
      <c r="O1709" s="205" t="s">
        <v>2595</v>
      </c>
      <c r="P1709" s="357"/>
      <c r="Q1709" s="893"/>
      <c r="R1709" s="891"/>
      <c r="S1709" s="357"/>
      <c r="T1709" s="357"/>
      <c r="U1709" s="357"/>
      <c r="V1709" s="357"/>
      <c r="W1709" s="357"/>
      <c r="X1709" s="357"/>
      <c r="Y1709" s="357"/>
      <c r="Z1709" s="357"/>
      <c r="AA1709" s="357"/>
      <c r="AB1709" s="357"/>
      <c r="AC1709" s="357"/>
      <c r="AD1709" s="357"/>
      <c r="AE1709" s="357"/>
      <c r="AF1709" s="357"/>
      <c r="AG1709" s="357"/>
      <c r="AH1709" s="357"/>
      <c r="AI1709" s="357"/>
      <c r="AJ1709" s="357"/>
      <c r="AK1709" s="357"/>
      <c r="AL1709" s="357"/>
      <c r="AM1709" s="357"/>
      <c r="AN1709" s="357"/>
      <c r="AO1709" s="357"/>
      <c r="AP1709" s="357"/>
      <c r="AQ1709" s="357"/>
      <c r="AR1709" s="357"/>
      <c r="AS1709" s="357"/>
      <c r="AT1709" s="357"/>
      <c r="AU1709" s="357"/>
      <c r="AV1709" s="357"/>
      <c r="AW1709" s="357"/>
      <c r="AX1709" s="357"/>
      <c r="AY1709" s="357"/>
      <c r="AZ1709" s="357"/>
      <c r="BA1709" s="357"/>
      <c r="BB1709" s="357"/>
      <c r="BC1709" s="357"/>
      <c r="BD1709" s="357"/>
      <c r="BE1709" s="357"/>
      <c r="BF1709" s="357"/>
      <c r="BG1709" s="357"/>
      <c r="BH1709" s="357"/>
      <c r="BI1709" s="357"/>
      <c r="BJ1709" s="357"/>
      <c r="BK1709" s="357"/>
      <c r="BL1709" s="357"/>
      <c r="BM1709" s="357"/>
      <c r="BN1709" s="357"/>
      <c r="BO1709" s="357"/>
      <c r="BP1709" s="357"/>
      <c r="BQ1709" s="357"/>
      <c r="BR1709" s="357"/>
      <c r="BS1709" s="357"/>
      <c r="BT1709" s="357"/>
      <c r="BU1709" s="357"/>
      <c r="BV1709" s="357"/>
      <c r="BW1709" s="357"/>
      <c r="BX1709" s="357"/>
      <c r="BY1709" s="357"/>
      <c r="BZ1709" s="357"/>
      <c r="CA1709" s="357"/>
      <c r="CB1709" s="357"/>
      <c r="CC1709" s="357"/>
    </row>
    <row r="1710" spans="1:81" ht="24.6" customHeight="1" outlineLevel="2">
      <c r="A1710" s="67"/>
      <c r="B1710" s="68" t="s">
        <v>114</v>
      </c>
      <c r="C1710" s="309"/>
      <c r="D1710" s="72"/>
      <c r="E1710" s="324"/>
      <c r="F1710" s="58"/>
      <c r="G1710" s="324"/>
      <c r="H1710" s="58"/>
      <c r="I1710" s="58"/>
      <c r="J1710" s="222"/>
      <c r="L1710" s="90"/>
      <c r="M1710" s="90"/>
      <c r="O1710" s="205"/>
      <c r="Q1710" s="893"/>
      <c r="R1710" s="891"/>
    </row>
    <row r="1711" spans="1:81" ht="24.6" customHeight="1" outlineLevel="2">
      <c r="A1711" s="67"/>
      <c r="B1711" s="68" t="s">
        <v>61</v>
      </c>
      <c r="C1711" s="118">
        <v>1</v>
      </c>
      <c r="D1711" s="72" t="s">
        <v>2</v>
      </c>
      <c r="E1711" s="60"/>
      <c r="F1711" s="89"/>
      <c r="G1711" s="60"/>
      <c r="H1711" s="89"/>
      <c r="I1711" s="89"/>
      <c r="J1711" s="356"/>
      <c r="K1711" s="376"/>
      <c r="L1711" s="118" t="s">
        <v>3022</v>
      </c>
      <c r="M1711" s="118" t="s">
        <v>3022</v>
      </c>
      <c r="O1711" s="205" t="s">
        <v>2701</v>
      </c>
      <c r="Q1711" s="893"/>
      <c r="R1711" s="891"/>
    </row>
    <row r="1712" spans="1:81" ht="24.6" customHeight="1" outlineLevel="2">
      <c r="A1712" s="67"/>
      <c r="B1712" s="68" t="s">
        <v>62</v>
      </c>
      <c r="C1712" s="118">
        <v>2</v>
      </c>
      <c r="D1712" s="72" t="s">
        <v>2</v>
      </c>
      <c r="E1712" s="60"/>
      <c r="F1712" s="89"/>
      <c r="G1712" s="60"/>
      <c r="H1712" s="89"/>
      <c r="I1712" s="89"/>
      <c r="J1712" s="356"/>
      <c r="K1712" s="376"/>
      <c r="L1712" s="118" t="s">
        <v>3022</v>
      </c>
      <c r="M1712" s="118" t="s">
        <v>3022</v>
      </c>
      <c r="O1712" s="205" t="s">
        <v>2702</v>
      </c>
      <c r="Q1712" s="893"/>
      <c r="R1712" s="891"/>
    </row>
    <row r="1713" spans="1:81" ht="24.6" customHeight="1" outlineLevel="2">
      <c r="A1713" s="67"/>
      <c r="B1713" s="68" t="s">
        <v>66</v>
      </c>
      <c r="C1713" s="118">
        <v>1</v>
      </c>
      <c r="D1713" s="72" t="s">
        <v>2</v>
      </c>
      <c r="E1713" s="60"/>
      <c r="F1713" s="89"/>
      <c r="G1713" s="60"/>
      <c r="H1713" s="89"/>
      <c r="I1713" s="89"/>
      <c r="J1713" s="356"/>
      <c r="K1713" s="376"/>
      <c r="L1713" s="118" t="s">
        <v>3022</v>
      </c>
      <c r="M1713" s="118" t="s">
        <v>3022</v>
      </c>
      <c r="O1713" s="205" t="s">
        <v>2704</v>
      </c>
      <c r="Q1713" s="893"/>
      <c r="R1713" s="891"/>
    </row>
    <row r="1714" spans="1:81" ht="24.6" customHeight="1" outlineLevel="2">
      <c r="A1714" s="67"/>
      <c r="B1714" s="68" t="s">
        <v>64</v>
      </c>
      <c r="C1714" s="118">
        <v>3</v>
      </c>
      <c r="D1714" s="72" t="s">
        <v>2</v>
      </c>
      <c r="E1714" s="60"/>
      <c r="F1714" s="89"/>
      <c r="G1714" s="60"/>
      <c r="H1714" s="89"/>
      <c r="I1714" s="89"/>
      <c r="J1714" s="356"/>
      <c r="K1714" s="376"/>
      <c r="L1714" s="118" t="s">
        <v>3022</v>
      </c>
      <c r="M1714" s="118" t="s">
        <v>3022</v>
      </c>
      <c r="O1714" s="205" t="s">
        <v>2705</v>
      </c>
      <c r="Q1714" s="893"/>
      <c r="R1714" s="891"/>
    </row>
    <row r="1715" spans="1:81" ht="24.6" customHeight="1" outlineLevel="2">
      <c r="A1715" s="67"/>
      <c r="B1715" s="68" t="s">
        <v>65</v>
      </c>
      <c r="C1715" s="118">
        <v>7</v>
      </c>
      <c r="D1715" s="72" t="s">
        <v>2</v>
      </c>
      <c r="E1715" s="60"/>
      <c r="F1715" s="89"/>
      <c r="G1715" s="60"/>
      <c r="H1715" s="89"/>
      <c r="I1715" s="89"/>
      <c r="J1715" s="356"/>
      <c r="K1715" s="376"/>
      <c r="L1715" s="118" t="s">
        <v>3022</v>
      </c>
      <c r="M1715" s="118" t="s">
        <v>3022</v>
      </c>
      <c r="O1715" s="205" t="s">
        <v>2706</v>
      </c>
      <c r="Q1715" s="893"/>
      <c r="R1715" s="891"/>
    </row>
    <row r="1716" spans="1:81" ht="24.6" customHeight="1" outlineLevel="2">
      <c r="A1716" s="67"/>
      <c r="B1716" s="68" t="s">
        <v>425</v>
      </c>
      <c r="C1716" s="118">
        <v>1</v>
      </c>
      <c r="D1716" s="72" t="s">
        <v>2</v>
      </c>
      <c r="E1716" s="60"/>
      <c r="F1716" s="89"/>
      <c r="G1716" s="60"/>
      <c r="H1716" s="89"/>
      <c r="I1716" s="89"/>
      <c r="J1716" s="356"/>
      <c r="K1716" s="376"/>
      <c r="L1716" s="118" t="s">
        <v>3022</v>
      </c>
      <c r="M1716" s="118" t="s">
        <v>3022</v>
      </c>
      <c r="O1716" s="205" t="s">
        <v>2707</v>
      </c>
      <c r="Q1716" s="893"/>
      <c r="R1716" s="891"/>
    </row>
    <row r="1717" spans="1:81" ht="24.6" customHeight="1" outlineLevel="2">
      <c r="A1717" s="67"/>
      <c r="B1717" s="68" t="s">
        <v>464</v>
      </c>
      <c r="C1717" s="118">
        <v>1</v>
      </c>
      <c r="D1717" s="74" t="s">
        <v>2</v>
      </c>
      <c r="E1717" s="60"/>
      <c r="F1717" s="89"/>
      <c r="G1717" s="60"/>
      <c r="H1717" s="89"/>
      <c r="I1717" s="89"/>
      <c r="J1717" s="356"/>
      <c r="K1717" s="376"/>
      <c r="L1717" s="118" t="s">
        <v>3022</v>
      </c>
      <c r="M1717" s="118" t="s">
        <v>3022</v>
      </c>
      <c r="O1717" s="204" t="s">
        <v>2713</v>
      </c>
      <c r="Q1717" s="893"/>
      <c r="R1717" s="891"/>
    </row>
    <row r="1718" spans="1:81" ht="24.6" customHeight="1" outlineLevel="2">
      <c r="A1718" s="67"/>
      <c r="B1718" s="68" t="s">
        <v>97</v>
      </c>
      <c r="C1718" s="308"/>
      <c r="D1718" s="74"/>
      <c r="E1718" s="322"/>
      <c r="F1718" s="70"/>
      <c r="G1718" s="322"/>
      <c r="H1718" s="70"/>
      <c r="I1718" s="71"/>
      <c r="J1718" s="222"/>
      <c r="K1718" s="357"/>
      <c r="L1718" s="148"/>
      <c r="M1718" s="149"/>
      <c r="N1718" s="357"/>
      <c r="O1718" s="204"/>
      <c r="P1718" s="357"/>
      <c r="Q1718" s="893"/>
      <c r="R1718" s="891"/>
      <c r="S1718" s="357"/>
      <c r="T1718" s="357"/>
      <c r="U1718" s="357"/>
      <c r="V1718" s="357"/>
      <c r="W1718" s="357"/>
      <c r="X1718" s="357"/>
      <c r="Y1718" s="357"/>
      <c r="Z1718" s="357"/>
      <c r="AA1718" s="357"/>
      <c r="AB1718" s="357"/>
      <c r="AC1718" s="357"/>
      <c r="AD1718" s="357"/>
      <c r="AE1718" s="357"/>
      <c r="AF1718" s="357"/>
      <c r="AG1718" s="357"/>
      <c r="AH1718" s="357"/>
      <c r="AI1718" s="357"/>
      <c r="AJ1718" s="357"/>
      <c r="AK1718" s="357"/>
      <c r="AL1718" s="357"/>
      <c r="AM1718" s="357"/>
      <c r="AN1718" s="357"/>
      <c r="AO1718" s="357"/>
      <c r="AP1718" s="357"/>
      <c r="AQ1718" s="357"/>
      <c r="AR1718" s="357"/>
      <c r="AS1718" s="357"/>
      <c r="AT1718" s="357"/>
      <c r="AU1718" s="357"/>
      <c r="AV1718" s="357"/>
      <c r="AW1718" s="357"/>
      <c r="AX1718" s="357"/>
      <c r="AY1718" s="357"/>
      <c r="AZ1718" s="357"/>
      <c r="BA1718" s="357"/>
      <c r="BB1718" s="357"/>
      <c r="BC1718" s="357"/>
      <c r="BD1718" s="357"/>
      <c r="BE1718" s="357"/>
      <c r="BF1718" s="357"/>
      <c r="BG1718" s="357"/>
      <c r="BH1718" s="357"/>
      <c r="BI1718" s="357"/>
      <c r="BJ1718" s="357"/>
      <c r="BK1718" s="357"/>
      <c r="BL1718" s="357"/>
      <c r="BM1718" s="357"/>
      <c r="BN1718" s="357"/>
      <c r="BO1718" s="357"/>
      <c r="BP1718" s="357"/>
      <c r="BQ1718" s="357"/>
      <c r="BR1718" s="357"/>
      <c r="BS1718" s="357"/>
      <c r="BT1718" s="357"/>
      <c r="BU1718" s="357"/>
      <c r="BV1718" s="357"/>
      <c r="BW1718" s="357"/>
      <c r="BX1718" s="357"/>
      <c r="BY1718" s="357"/>
      <c r="BZ1718" s="357"/>
      <c r="CA1718" s="357"/>
      <c r="CB1718" s="357"/>
      <c r="CC1718" s="357"/>
    </row>
    <row r="1719" spans="1:81" ht="24.6" customHeight="1" outlineLevel="2">
      <c r="A1719" s="67"/>
      <c r="B1719" s="68" t="s">
        <v>385</v>
      </c>
      <c r="C1719" s="118">
        <v>11</v>
      </c>
      <c r="D1719" s="72" t="s">
        <v>2</v>
      </c>
      <c r="E1719" s="60"/>
      <c r="F1719" s="89"/>
      <c r="G1719" s="60"/>
      <c r="H1719" s="89"/>
      <c r="I1719" s="89"/>
      <c r="J1719" s="356"/>
      <c r="K1719" s="376"/>
      <c r="L1719" s="118" t="s">
        <v>3022</v>
      </c>
      <c r="M1719" s="118" t="s">
        <v>3022</v>
      </c>
      <c r="O1719" s="205" t="s">
        <v>2692</v>
      </c>
      <c r="Q1719" s="893"/>
      <c r="R1719" s="891"/>
    </row>
    <row r="1720" spans="1:81" ht="24.6" customHeight="1" outlineLevel="2">
      <c r="A1720" s="67"/>
      <c r="B1720" s="68" t="s">
        <v>386</v>
      </c>
      <c r="C1720" s="118">
        <v>1</v>
      </c>
      <c r="D1720" s="72" t="s">
        <v>2</v>
      </c>
      <c r="E1720" s="60"/>
      <c r="F1720" s="89"/>
      <c r="G1720" s="60"/>
      <c r="H1720" s="89"/>
      <c r="I1720" s="89"/>
      <c r="J1720" s="356"/>
      <c r="K1720" s="376"/>
      <c r="L1720" s="118" t="s">
        <v>3022</v>
      </c>
      <c r="M1720" s="118" t="s">
        <v>3022</v>
      </c>
      <c r="O1720" s="205" t="s">
        <v>2693</v>
      </c>
      <c r="Q1720" s="893"/>
      <c r="R1720" s="891"/>
    </row>
    <row r="1721" spans="1:81" ht="24.6" customHeight="1" outlineLevel="2">
      <c r="A1721" s="67"/>
      <c r="B1721" s="68" t="s">
        <v>387</v>
      </c>
      <c r="C1721" s="118">
        <v>1</v>
      </c>
      <c r="D1721" s="72" t="s">
        <v>2</v>
      </c>
      <c r="E1721" s="60"/>
      <c r="F1721" s="89"/>
      <c r="G1721" s="60"/>
      <c r="H1721" s="89"/>
      <c r="I1721" s="89"/>
      <c r="J1721" s="356"/>
      <c r="K1721" s="376"/>
      <c r="L1721" s="118" t="s">
        <v>3022</v>
      </c>
      <c r="M1721" s="118" t="s">
        <v>3022</v>
      </c>
      <c r="O1721" s="205" t="s">
        <v>2694</v>
      </c>
      <c r="Q1721" s="893"/>
      <c r="R1721" s="891"/>
    </row>
    <row r="1722" spans="1:81" ht="24.6" customHeight="1" outlineLevel="2">
      <c r="A1722" s="67"/>
      <c r="B1722" s="68" t="s">
        <v>409</v>
      </c>
      <c r="C1722" s="118">
        <v>3</v>
      </c>
      <c r="D1722" s="72" t="s">
        <v>2</v>
      </c>
      <c r="E1722" s="60"/>
      <c r="F1722" s="89"/>
      <c r="G1722" s="60"/>
      <c r="H1722" s="89"/>
      <c r="I1722" s="89"/>
      <c r="J1722" s="356"/>
      <c r="K1722" s="376"/>
      <c r="L1722" s="118" t="s">
        <v>3022</v>
      </c>
      <c r="M1722" s="118" t="s">
        <v>3022</v>
      </c>
      <c r="O1722" s="205" t="s">
        <v>2684</v>
      </c>
      <c r="Q1722" s="893"/>
      <c r="R1722" s="891"/>
    </row>
    <row r="1723" spans="1:81" ht="24.6" customHeight="1" outlineLevel="2">
      <c r="A1723" s="67"/>
      <c r="B1723" s="68" t="s">
        <v>98</v>
      </c>
      <c r="C1723" s="309"/>
      <c r="D1723" s="72"/>
      <c r="E1723" s="324"/>
      <c r="F1723" s="58"/>
      <c r="G1723" s="324"/>
      <c r="H1723" s="58"/>
      <c r="I1723" s="58"/>
      <c r="J1723" s="222"/>
      <c r="L1723" s="90"/>
      <c r="M1723" s="90"/>
      <c r="O1723" s="205"/>
      <c r="Q1723" s="893"/>
      <c r="R1723" s="891"/>
    </row>
    <row r="1724" spans="1:81" ht="24.6" customHeight="1" outlineLevel="2">
      <c r="A1724" s="67"/>
      <c r="B1724" s="68" t="s">
        <v>459</v>
      </c>
      <c r="C1724" s="118">
        <v>1</v>
      </c>
      <c r="D1724" s="72" t="s">
        <v>2</v>
      </c>
      <c r="E1724" s="60"/>
      <c r="F1724" s="89"/>
      <c r="G1724" s="60"/>
      <c r="H1724" s="89"/>
      <c r="I1724" s="89"/>
      <c r="J1724" s="356"/>
      <c r="K1724" s="376"/>
      <c r="L1724" s="118" t="s">
        <v>3022</v>
      </c>
      <c r="M1724" s="118" t="s">
        <v>3022</v>
      </c>
      <c r="N1724" s="357"/>
      <c r="O1724" s="205" t="s">
        <v>2802</v>
      </c>
      <c r="P1724" s="357"/>
      <c r="Q1724" s="893"/>
      <c r="R1724" s="891"/>
      <c r="S1724" s="357"/>
      <c r="T1724" s="357"/>
      <c r="U1724" s="357"/>
      <c r="V1724" s="357"/>
      <c r="W1724" s="357"/>
      <c r="X1724" s="357"/>
      <c r="Y1724" s="357"/>
      <c r="Z1724" s="357"/>
      <c r="AA1724" s="357"/>
      <c r="AB1724" s="357"/>
      <c r="AC1724" s="357"/>
      <c r="AD1724" s="357"/>
      <c r="AE1724" s="357"/>
      <c r="AF1724" s="357"/>
      <c r="AG1724" s="357"/>
      <c r="AH1724" s="357"/>
      <c r="AI1724" s="357"/>
      <c r="AJ1724" s="357"/>
      <c r="AK1724" s="357"/>
      <c r="AL1724" s="357"/>
      <c r="AM1724" s="357"/>
      <c r="AN1724" s="357"/>
      <c r="AO1724" s="357"/>
      <c r="AP1724" s="357"/>
      <c r="AQ1724" s="357"/>
      <c r="AR1724" s="357"/>
      <c r="AS1724" s="357"/>
      <c r="AT1724" s="357"/>
      <c r="AU1724" s="357"/>
      <c r="AV1724" s="357"/>
      <c r="AW1724" s="357"/>
      <c r="AX1724" s="357"/>
      <c r="AY1724" s="357"/>
      <c r="AZ1724" s="357"/>
      <c r="BA1724" s="357"/>
      <c r="BB1724" s="357"/>
      <c r="BC1724" s="357"/>
      <c r="BD1724" s="357"/>
      <c r="BE1724" s="357"/>
      <c r="BF1724" s="357"/>
      <c r="BG1724" s="357"/>
      <c r="BH1724" s="357"/>
      <c r="BI1724" s="357"/>
      <c r="BJ1724" s="357"/>
      <c r="BK1724" s="357"/>
      <c r="BL1724" s="357"/>
      <c r="BM1724" s="357"/>
      <c r="BN1724" s="357"/>
      <c r="BO1724" s="357"/>
      <c r="BP1724" s="357"/>
      <c r="BQ1724" s="357"/>
      <c r="BR1724" s="357"/>
      <c r="BS1724" s="357"/>
      <c r="BT1724" s="357"/>
      <c r="BU1724" s="357"/>
      <c r="BV1724" s="357"/>
      <c r="BW1724" s="357"/>
      <c r="BX1724" s="357"/>
      <c r="BY1724" s="357"/>
      <c r="BZ1724" s="357"/>
      <c r="CA1724" s="357"/>
      <c r="CB1724" s="357"/>
      <c r="CC1724" s="357"/>
    </row>
    <row r="1725" spans="1:81" ht="24.6" customHeight="1" outlineLevel="2">
      <c r="A1725" s="67"/>
      <c r="B1725" s="68" t="s">
        <v>460</v>
      </c>
      <c r="C1725" s="118">
        <v>1</v>
      </c>
      <c r="D1725" s="72" t="s">
        <v>2</v>
      </c>
      <c r="E1725" s="60"/>
      <c r="F1725" s="89"/>
      <c r="G1725" s="60"/>
      <c r="H1725" s="89"/>
      <c r="I1725" s="89"/>
      <c r="J1725" s="356"/>
      <c r="K1725" s="376"/>
      <c r="L1725" s="118" t="s">
        <v>3022</v>
      </c>
      <c r="M1725" s="118" t="s">
        <v>3022</v>
      </c>
      <c r="N1725" s="357"/>
      <c r="O1725" s="205" t="s">
        <v>2803</v>
      </c>
      <c r="P1725" s="357"/>
      <c r="Q1725" s="893"/>
      <c r="R1725" s="891"/>
      <c r="S1725" s="357"/>
      <c r="T1725" s="357"/>
      <c r="U1725" s="357"/>
      <c r="V1725" s="357"/>
      <c r="W1725" s="357"/>
      <c r="X1725" s="357"/>
      <c r="Y1725" s="357"/>
      <c r="Z1725" s="357"/>
      <c r="AA1725" s="357"/>
      <c r="AB1725" s="357"/>
      <c r="AC1725" s="357"/>
      <c r="AD1725" s="357"/>
      <c r="AE1725" s="357"/>
      <c r="AF1725" s="357"/>
      <c r="AG1725" s="357"/>
      <c r="AH1725" s="357"/>
      <c r="AI1725" s="357"/>
      <c r="AJ1725" s="357"/>
      <c r="AK1725" s="357"/>
      <c r="AL1725" s="357"/>
      <c r="AM1725" s="357"/>
      <c r="AN1725" s="357"/>
      <c r="AO1725" s="357"/>
      <c r="AP1725" s="357"/>
      <c r="AQ1725" s="357"/>
      <c r="AR1725" s="357"/>
      <c r="AS1725" s="357"/>
      <c r="AT1725" s="357"/>
      <c r="AU1725" s="357"/>
      <c r="AV1725" s="357"/>
      <c r="AW1725" s="357"/>
      <c r="AX1725" s="357"/>
      <c r="AY1725" s="357"/>
      <c r="AZ1725" s="357"/>
      <c r="BA1725" s="357"/>
      <c r="BB1725" s="357"/>
      <c r="BC1725" s="357"/>
      <c r="BD1725" s="357"/>
      <c r="BE1725" s="357"/>
      <c r="BF1725" s="357"/>
      <c r="BG1725" s="357"/>
      <c r="BH1725" s="357"/>
      <c r="BI1725" s="357"/>
      <c r="BJ1725" s="357"/>
      <c r="BK1725" s="357"/>
      <c r="BL1725" s="357"/>
      <c r="BM1725" s="357"/>
      <c r="BN1725" s="357"/>
      <c r="BO1725" s="357"/>
      <c r="BP1725" s="357"/>
      <c r="BQ1725" s="357"/>
      <c r="BR1725" s="357"/>
      <c r="BS1725" s="357"/>
      <c r="BT1725" s="357"/>
      <c r="BU1725" s="357"/>
      <c r="BV1725" s="357"/>
      <c r="BW1725" s="357"/>
      <c r="BX1725" s="357"/>
      <c r="BY1725" s="357"/>
      <c r="BZ1725" s="357"/>
      <c r="CA1725" s="357"/>
      <c r="CB1725" s="357"/>
      <c r="CC1725" s="357"/>
    </row>
    <row r="1726" spans="1:81" ht="24.6" customHeight="1" outlineLevel="2">
      <c r="A1726" s="67"/>
      <c r="B1726" s="68" t="s">
        <v>234</v>
      </c>
      <c r="C1726" s="118">
        <v>1</v>
      </c>
      <c r="D1726" s="72" t="s">
        <v>2</v>
      </c>
      <c r="E1726" s="60"/>
      <c r="F1726" s="89"/>
      <c r="G1726" s="60"/>
      <c r="H1726" s="89"/>
      <c r="I1726" s="89"/>
      <c r="J1726" s="356"/>
      <c r="K1726" s="376"/>
      <c r="L1726" s="118" t="s">
        <v>3022</v>
      </c>
      <c r="M1726" s="118" t="s">
        <v>3022</v>
      </c>
      <c r="N1726" s="357"/>
      <c r="O1726" s="205" t="s">
        <v>2741</v>
      </c>
      <c r="P1726" s="357"/>
      <c r="Q1726" s="893"/>
      <c r="R1726" s="891"/>
      <c r="S1726" s="357"/>
      <c r="T1726" s="357"/>
      <c r="U1726" s="357"/>
      <c r="V1726" s="357"/>
      <c r="W1726" s="357"/>
      <c r="X1726" s="357"/>
      <c r="Y1726" s="357"/>
      <c r="Z1726" s="357"/>
      <c r="AA1726" s="357"/>
      <c r="AB1726" s="357"/>
      <c r="AC1726" s="357"/>
      <c r="AD1726" s="357"/>
      <c r="AE1726" s="357"/>
      <c r="AF1726" s="357"/>
      <c r="AG1726" s="357"/>
      <c r="AH1726" s="357"/>
      <c r="AI1726" s="357"/>
      <c r="AJ1726" s="357"/>
      <c r="AK1726" s="357"/>
      <c r="AL1726" s="357"/>
      <c r="AM1726" s="357"/>
      <c r="AN1726" s="357"/>
      <c r="AO1726" s="357"/>
      <c r="AP1726" s="357"/>
      <c r="AQ1726" s="357"/>
      <c r="AR1726" s="357"/>
      <c r="AS1726" s="357"/>
      <c r="AT1726" s="357"/>
      <c r="AU1726" s="357"/>
      <c r="AV1726" s="357"/>
      <c r="AW1726" s="357"/>
      <c r="AX1726" s="357"/>
      <c r="AY1726" s="357"/>
      <c r="AZ1726" s="357"/>
      <c r="BA1726" s="357"/>
      <c r="BB1726" s="357"/>
      <c r="BC1726" s="357"/>
      <c r="BD1726" s="357"/>
      <c r="BE1726" s="357"/>
      <c r="BF1726" s="357"/>
      <c r="BG1726" s="357"/>
      <c r="BH1726" s="357"/>
      <c r="BI1726" s="357"/>
      <c r="BJ1726" s="357"/>
      <c r="BK1726" s="357"/>
      <c r="BL1726" s="357"/>
      <c r="BM1726" s="357"/>
      <c r="BN1726" s="357"/>
      <c r="BO1726" s="357"/>
      <c r="BP1726" s="357"/>
      <c r="BQ1726" s="357"/>
      <c r="BR1726" s="357"/>
      <c r="BS1726" s="357"/>
      <c r="BT1726" s="357"/>
      <c r="BU1726" s="357"/>
      <c r="BV1726" s="357"/>
      <c r="BW1726" s="357"/>
      <c r="BX1726" s="357"/>
      <c r="BY1726" s="357"/>
      <c r="BZ1726" s="357"/>
      <c r="CA1726" s="357"/>
      <c r="CB1726" s="357"/>
      <c r="CC1726" s="357"/>
    </row>
    <row r="1727" spans="1:81" ht="24.6" customHeight="1" outlineLevel="2">
      <c r="A1727" s="67"/>
      <c r="B1727" s="68" t="s">
        <v>76</v>
      </c>
      <c r="C1727" s="309"/>
      <c r="D1727" s="74"/>
      <c r="E1727" s="322"/>
      <c r="F1727" s="70"/>
      <c r="G1727" s="322"/>
      <c r="H1727" s="70"/>
      <c r="I1727" s="71"/>
      <c r="J1727" s="222"/>
      <c r="K1727" s="357"/>
      <c r="L1727" s="148"/>
      <c r="M1727" s="149"/>
      <c r="N1727" s="357"/>
      <c r="O1727" s="204"/>
      <c r="P1727" s="357"/>
      <c r="Q1727" s="893"/>
      <c r="R1727" s="891"/>
      <c r="S1727" s="357"/>
      <c r="T1727" s="357"/>
      <c r="U1727" s="357"/>
      <c r="V1727" s="357"/>
      <c r="W1727" s="357"/>
      <c r="X1727" s="357"/>
      <c r="Y1727" s="357"/>
      <c r="Z1727" s="357"/>
      <c r="AA1727" s="357"/>
      <c r="AB1727" s="357"/>
      <c r="AC1727" s="357"/>
      <c r="AD1727" s="357"/>
      <c r="AE1727" s="357"/>
      <c r="AF1727" s="357"/>
      <c r="AG1727" s="357"/>
      <c r="AH1727" s="357"/>
      <c r="AI1727" s="357"/>
      <c r="AJ1727" s="357"/>
      <c r="AK1727" s="357"/>
      <c r="AL1727" s="357"/>
      <c r="AM1727" s="357"/>
      <c r="AN1727" s="357"/>
      <c r="AO1727" s="357"/>
      <c r="AP1727" s="357"/>
      <c r="AQ1727" s="357"/>
      <c r="AR1727" s="357"/>
      <c r="AS1727" s="357"/>
      <c r="AT1727" s="357"/>
      <c r="AU1727" s="357"/>
      <c r="AV1727" s="357"/>
      <c r="AW1727" s="357"/>
      <c r="AX1727" s="357"/>
      <c r="AY1727" s="357"/>
      <c r="AZ1727" s="357"/>
      <c r="BA1727" s="357"/>
      <c r="BB1727" s="357"/>
      <c r="BC1727" s="357"/>
      <c r="BD1727" s="357"/>
      <c r="BE1727" s="357"/>
      <c r="BF1727" s="357"/>
      <c r="BG1727" s="357"/>
      <c r="BH1727" s="357"/>
      <c r="BI1727" s="357"/>
      <c r="BJ1727" s="357"/>
      <c r="BK1727" s="357"/>
      <c r="BL1727" s="357"/>
      <c r="BM1727" s="357"/>
      <c r="BN1727" s="357"/>
      <c r="BO1727" s="357"/>
      <c r="BP1727" s="357"/>
      <c r="BQ1727" s="357"/>
      <c r="BR1727" s="357"/>
      <c r="BS1727" s="357"/>
      <c r="BT1727" s="357"/>
      <c r="BU1727" s="357"/>
      <c r="BV1727" s="357"/>
      <c r="BW1727" s="357"/>
      <c r="BX1727" s="357"/>
      <c r="BY1727" s="357"/>
      <c r="BZ1727" s="357"/>
      <c r="CA1727" s="357"/>
      <c r="CB1727" s="357"/>
      <c r="CC1727" s="357"/>
    </row>
    <row r="1728" spans="1:81" ht="24.6" customHeight="1" outlineLevel="2">
      <c r="A1728" s="67"/>
      <c r="B1728" s="68" t="s">
        <v>363</v>
      </c>
      <c r="C1728" s="118">
        <v>541</v>
      </c>
      <c r="D1728" s="74" t="s">
        <v>14</v>
      </c>
      <c r="E1728" s="60"/>
      <c r="F1728" s="89"/>
      <c r="G1728" s="60"/>
      <c r="H1728" s="89"/>
      <c r="I1728" s="89"/>
      <c r="J1728" s="356"/>
      <c r="K1728" s="376"/>
      <c r="L1728" s="118" t="s">
        <v>3022</v>
      </c>
      <c r="M1728" s="118" t="s">
        <v>3022</v>
      </c>
      <c r="O1728" s="204" t="s">
        <v>2638</v>
      </c>
      <c r="Q1728" s="893"/>
      <c r="R1728" s="891"/>
    </row>
    <row r="1729" spans="1:81" ht="24.6" customHeight="1" outlineLevel="2">
      <c r="A1729" s="67"/>
      <c r="B1729" s="68" t="s">
        <v>44</v>
      </c>
      <c r="C1729" s="118">
        <v>36</v>
      </c>
      <c r="D1729" s="74" t="s">
        <v>14</v>
      </c>
      <c r="E1729" s="60"/>
      <c r="F1729" s="89"/>
      <c r="G1729" s="60"/>
      <c r="H1729" s="89"/>
      <c r="I1729" s="89"/>
      <c r="J1729" s="356"/>
      <c r="K1729" s="376"/>
      <c r="L1729" s="118" t="s">
        <v>3022</v>
      </c>
      <c r="M1729" s="118" t="s">
        <v>3022</v>
      </c>
      <c r="O1729" s="204" t="s">
        <v>2639</v>
      </c>
      <c r="Q1729" s="893"/>
      <c r="R1729" s="891"/>
    </row>
    <row r="1730" spans="1:81" ht="24.6" customHeight="1" outlineLevel="2">
      <c r="A1730" s="67"/>
      <c r="B1730" s="68" t="s">
        <v>46</v>
      </c>
      <c r="C1730" s="89">
        <v>24</v>
      </c>
      <c r="D1730" s="74" t="s">
        <v>14</v>
      </c>
      <c r="E1730" s="60"/>
      <c r="F1730" s="89"/>
      <c r="G1730" s="60"/>
      <c r="H1730" s="89"/>
      <c r="I1730" s="89"/>
      <c r="J1730" s="356"/>
      <c r="K1730" s="376"/>
      <c r="L1730" s="118" t="s">
        <v>3022</v>
      </c>
      <c r="M1730" s="118" t="s">
        <v>3022</v>
      </c>
      <c r="O1730" s="204" t="s">
        <v>2641</v>
      </c>
      <c r="Q1730" s="893"/>
      <c r="R1730" s="891"/>
    </row>
    <row r="1731" spans="1:81" ht="24.6" customHeight="1" outlineLevel="2">
      <c r="A1731" s="243"/>
      <c r="B1731" s="68" t="s">
        <v>461</v>
      </c>
      <c r="C1731" s="89">
        <v>30</v>
      </c>
      <c r="D1731" s="74" t="s">
        <v>14</v>
      </c>
      <c r="E1731" s="60"/>
      <c r="F1731" s="89"/>
      <c r="G1731" s="60"/>
      <c r="H1731" s="89"/>
      <c r="I1731" s="89"/>
      <c r="J1731" s="356"/>
      <c r="K1731" s="376"/>
      <c r="L1731" s="118" t="s">
        <v>3022</v>
      </c>
      <c r="M1731" s="118" t="s">
        <v>3022</v>
      </c>
      <c r="O1731" s="204" t="s">
        <v>2769</v>
      </c>
      <c r="Q1731" s="893"/>
      <c r="R1731" s="891"/>
    </row>
    <row r="1732" spans="1:81" ht="24.6" customHeight="1" outlineLevel="2">
      <c r="A1732" s="67"/>
      <c r="B1732" s="68" t="s">
        <v>83</v>
      </c>
      <c r="C1732" s="89">
        <v>12</v>
      </c>
      <c r="D1732" s="72" t="s">
        <v>14</v>
      </c>
      <c r="E1732" s="60"/>
      <c r="F1732" s="89"/>
      <c r="G1732" s="60"/>
      <c r="H1732" s="89"/>
      <c r="I1732" s="89"/>
      <c r="J1732" s="356"/>
      <c r="K1732" s="376"/>
      <c r="L1732" s="118" t="s">
        <v>3022</v>
      </c>
      <c r="M1732" s="118" t="s">
        <v>3022</v>
      </c>
      <c r="O1732" s="204" t="s">
        <v>2745</v>
      </c>
      <c r="Q1732" s="893"/>
      <c r="R1732" s="891"/>
    </row>
    <row r="1733" spans="1:81" ht="24.6" customHeight="1" outlineLevel="2">
      <c r="A1733" s="67"/>
      <c r="B1733" s="68" t="s">
        <v>1710</v>
      </c>
      <c r="C1733" s="118">
        <v>1</v>
      </c>
      <c r="D1733" s="72" t="s">
        <v>1627</v>
      </c>
      <c r="E1733" s="324"/>
      <c r="F1733" s="89"/>
      <c r="G1733" s="324"/>
      <c r="H1733" s="89"/>
      <c r="I1733" s="66"/>
      <c r="J1733" s="222"/>
      <c r="K1733" s="357"/>
      <c r="L1733" s="118" t="s">
        <v>3022</v>
      </c>
      <c r="M1733" s="118" t="s">
        <v>3022</v>
      </c>
      <c r="N1733" s="357"/>
      <c r="O1733" s="205"/>
      <c r="P1733" s="357"/>
      <c r="Q1733" s="893"/>
      <c r="R1733" s="891"/>
      <c r="S1733" s="357"/>
      <c r="T1733" s="357"/>
      <c r="U1733" s="357"/>
      <c r="V1733" s="357"/>
      <c r="W1733" s="357"/>
      <c r="X1733" s="357"/>
      <c r="Y1733" s="357"/>
      <c r="Z1733" s="357"/>
      <c r="AA1733" s="357"/>
      <c r="AB1733" s="357"/>
      <c r="AC1733" s="357"/>
      <c r="AD1733" s="357"/>
      <c r="AE1733" s="357"/>
      <c r="AF1733" s="357"/>
      <c r="AG1733" s="357"/>
      <c r="AH1733" s="357"/>
      <c r="AI1733" s="357"/>
      <c r="AJ1733" s="357"/>
      <c r="AK1733" s="357"/>
      <c r="AL1733" s="357"/>
      <c r="AM1733" s="357"/>
      <c r="AN1733" s="357"/>
      <c r="AO1733" s="357"/>
      <c r="AP1733" s="357"/>
      <c r="AQ1733" s="357"/>
      <c r="AR1733" s="357"/>
      <c r="AS1733" s="357"/>
      <c r="AT1733" s="357"/>
      <c r="AU1733" s="357"/>
      <c r="AV1733" s="357"/>
      <c r="AW1733" s="357"/>
      <c r="AX1733" s="357"/>
      <c r="AY1733" s="357"/>
      <c r="AZ1733" s="357"/>
      <c r="BA1733" s="357"/>
      <c r="BB1733" s="357"/>
      <c r="BC1733" s="357"/>
      <c r="BD1733" s="357"/>
      <c r="BE1733" s="357"/>
      <c r="BF1733" s="357"/>
      <c r="BG1733" s="357"/>
      <c r="BH1733" s="357"/>
      <c r="BI1733" s="357"/>
      <c r="BJ1733" s="357"/>
      <c r="BK1733" s="357"/>
      <c r="BL1733" s="357"/>
      <c r="BM1733" s="357"/>
      <c r="BN1733" s="357"/>
      <c r="BO1733" s="357"/>
      <c r="BP1733" s="357"/>
      <c r="BQ1733" s="357"/>
      <c r="BR1733" s="357"/>
      <c r="BS1733" s="357"/>
      <c r="BT1733" s="357"/>
      <c r="BU1733" s="357"/>
      <c r="BV1733" s="357"/>
      <c r="BW1733" s="357"/>
      <c r="BX1733" s="357"/>
      <c r="BY1733" s="357"/>
      <c r="BZ1733" s="357"/>
      <c r="CA1733" s="357"/>
      <c r="CB1733" s="357"/>
      <c r="CC1733" s="357"/>
    </row>
    <row r="1734" spans="1:81" ht="24.6" customHeight="1" outlineLevel="2">
      <c r="A1734" s="67"/>
      <c r="B1734" s="68" t="s">
        <v>79</v>
      </c>
      <c r="C1734" s="309"/>
      <c r="D1734" s="72"/>
      <c r="E1734" s="324"/>
      <c r="F1734" s="58"/>
      <c r="G1734" s="324"/>
      <c r="H1734" s="58"/>
      <c r="I1734" s="66"/>
      <c r="J1734" s="222"/>
      <c r="K1734" s="357"/>
      <c r="L1734" s="90"/>
      <c r="M1734" s="213"/>
      <c r="N1734" s="357"/>
      <c r="O1734" s="205"/>
      <c r="P1734" s="357"/>
      <c r="Q1734" s="893"/>
      <c r="R1734" s="891"/>
      <c r="S1734" s="357"/>
      <c r="T1734" s="357"/>
      <c r="U1734" s="357"/>
      <c r="V1734" s="357"/>
      <c r="W1734" s="357"/>
      <c r="X1734" s="357"/>
      <c r="Y1734" s="357"/>
      <c r="Z1734" s="357"/>
      <c r="AA1734" s="357"/>
      <c r="AB1734" s="357"/>
      <c r="AC1734" s="357"/>
      <c r="AD1734" s="357"/>
      <c r="AE1734" s="357"/>
      <c r="AF1734" s="357"/>
      <c r="AG1734" s="357"/>
      <c r="AH1734" s="357"/>
      <c r="AI1734" s="357"/>
      <c r="AJ1734" s="357"/>
      <c r="AK1734" s="357"/>
      <c r="AL1734" s="357"/>
      <c r="AM1734" s="357"/>
      <c r="AN1734" s="357"/>
      <c r="AO1734" s="357"/>
      <c r="AP1734" s="357"/>
      <c r="AQ1734" s="357"/>
      <c r="AR1734" s="357"/>
      <c r="AS1734" s="357"/>
      <c r="AT1734" s="357"/>
      <c r="AU1734" s="357"/>
      <c r="AV1734" s="357"/>
      <c r="AW1734" s="357"/>
      <c r="AX1734" s="357"/>
      <c r="AY1734" s="357"/>
      <c r="AZ1734" s="357"/>
      <c r="BA1734" s="357"/>
      <c r="BB1734" s="357"/>
      <c r="BC1734" s="357"/>
      <c r="BD1734" s="357"/>
      <c r="BE1734" s="357"/>
      <c r="BF1734" s="357"/>
      <c r="BG1734" s="357"/>
      <c r="BH1734" s="357"/>
      <c r="BI1734" s="357"/>
      <c r="BJ1734" s="357"/>
      <c r="BK1734" s="357"/>
      <c r="BL1734" s="357"/>
      <c r="BM1734" s="357"/>
      <c r="BN1734" s="357"/>
      <c r="BO1734" s="357"/>
      <c r="BP1734" s="357"/>
      <c r="BQ1734" s="357"/>
      <c r="BR1734" s="357"/>
      <c r="BS1734" s="357"/>
      <c r="BT1734" s="357"/>
      <c r="BU1734" s="357"/>
      <c r="BV1734" s="357"/>
      <c r="BW1734" s="357"/>
      <c r="BX1734" s="357"/>
      <c r="BY1734" s="357"/>
      <c r="BZ1734" s="357"/>
      <c r="CA1734" s="357"/>
      <c r="CB1734" s="357"/>
      <c r="CC1734" s="357"/>
    </row>
    <row r="1735" spans="1:81" ht="24.6" customHeight="1" outlineLevel="2">
      <c r="A1735" s="243"/>
      <c r="B1735" s="68" t="s">
        <v>366</v>
      </c>
      <c r="C1735" s="118">
        <v>230</v>
      </c>
      <c r="D1735" s="74" t="s">
        <v>14</v>
      </c>
      <c r="E1735" s="60"/>
      <c r="F1735" s="89"/>
      <c r="G1735" s="60"/>
      <c r="H1735" s="89"/>
      <c r="I1735" s="89"/>
      <c r="J1735" s="356"/>
      <c r="K1735" s="376"/>
      <c r="L1735" s="118" t="s">
        <v>3022</v>
      </c>
      <c r="M1735" s="118" t="s">
        <v>3022</v>
      </c>
      <c r="N1735" s="357"/>
      <c r="O1735" s="205" t="s">
        <v>2649</v>
      </c>
      <c r="P1735" s="357"/>
      <c r="Q1735" s="893"/>
      <c r="R1735" s="891"/>
      <c r="S1735" s="357"/>
      <c r="T1735" s="357"/>
      <c r="U1735" s="357"/>
      <c r="V1735" s="357"/>
      <c r="W1735" s="357"/>
      <c r="X1735" s="357"/>
      <c r="Y1735" s="357"/>
      <c r="Z1735" s="357"/>
      <c r="AA1735" s="357"/>
      <c r="AB1735" s="357"/>
      <c r="AC1735" s="357"/>
      <c r="AD1735" s="357"/>
      <c r="AE1735" s="357"/>
      <c r="AF1735" s="357"/>
      <c r="AG1735" s="357"/>
      <c r="AH1735" s="357"/>
      <c r="AI1735" s="357"/>
      <c r="AJ1735" s="357"/>
      <c r="AK1735" s="357"/>
      <c r="AL1735" s="357"/>
      <c r="AM1735" s="357"/>
      <c r="AN1735" s="357"/>
      <c r="AO1735" s="357"/>
      <c r="AP1735" s="357"/>
      <c r="AQ1735" s="357"/>
      <c r="AR1735" s="357"/>
      <c r="AS1735" s="357"/>
      <c r="AT1735" s="357"/>
      <c r="AU1735" s="357"/>
      <c r="AV1735" s="357"/>
      <c r="AW1735" s="357"/>
      <c r="AX1735" s="357"/>
      <c r="AY1735" s="357"/>
      <c r="AZ1735" s="357"/>
      <c r="BA1735" s="357"/>
      <c r="BB1735" s="357"/>
      <c r="BC1735" s="357"/>
      <c r="BD1735" s="357"/>
      <c r="BE1735" s="357"/>
      <c r="BF1735" s="357"/>
      <c r="BG1735" s="357"/>
      <c r="BH1735" s="357"/>
      <c r="BI1735" s="357"/>
      <c r="BJ1735" s="357"/>
      <c r="BK1735" s="357"/>
      <c r="BL1735" s="357"/>
      <c r="BM1735" s="357"/>
      <c r="BN1735" s="357"/>
      <c r="BO1735" s="357"/>
      <c r="BP1735" s="357"/>
      <c r="BQ1735" s="357"/>
      <c r="BR1735" s="357"/>
      <c r="BS1735" s="357"/>
      <c r="BT1735" s="357"/>
      <c r="BU1735" s="357"/>
      <c r="BV1735" s="357"/>
      <c r="BW1735" s="357"/>
      <c r="BX1735" s="357"/>
      <c r="BY1735" s="357"/>
      <c r="BZ1735" s="357"/>
      <c r="CA1735" s="357"/>
      <c r="CB1735" s="357"/>
      <c r="CC1735" s="357"/>
    </row>
    <row r="1736" spans="1:81" ht="24.6" customHeight="1" outlineLevel="2">
      <c r="A1736" s="67"/>
      <c r="B1736" s="68" t="s">
        <v>367</v>
      </c>
      <c r="C1736" s="89">
        <v>12</v>
      </c>
      <c r="D1736" s="74" t="s">
        <v>14</v>
      </c>
      <c r="E1736" s="60"/>
      <c r="F1736" s="89"/>
      <c r="G1736" s="60"/>
      <c r="H1736" s="89"/>
      <c r="I1736" s="89"/>
      <c r="J1736" s="356"/>
      <c r="K1736" s="376"/>
      <c r="L1736" s="118" t="s">
        <v>3022</v>
      </c>
      <c r="M1736" s="118" t="s">
        <v>3022</v>
      </c>
      <c r="O1736" s="205" t="s">
        <v>2650</v>
      </c>
      <c r="Q1736" s="893"/>
      <c r="R1736" s="891"/>
    </row>
    <row r="1737" spans="1:81" ht="24.6" customHeight="1" outlineLevel="2">
      <c r="A1737" s="67"/>
      <c r="B1737" s="68" t="s">
        <v>1816</v>
      </c>
      <c r="C1737" s="309"/>
      <c r="D1737" s="74"/>
      <c r="E1737" s="324"/>
      <c r="F1737" s="70"/>
      <c r="G1737" s="324"/>
      <c r="H1737" s="70"/>
      <c r="I1737" s="71"/>
      <c r="J1737" s="244"/>
      <c r="L1737" s="148"/>
      <c r="M1737" s="149"/>
      <c r="O1737" s="204"/>
      <c r="Q1737" s="893"/>
      <c r="R1737" s="891"/>
    </row>
    <row r="1738" spans="1:81" ht="24.6" customHeight="1" outlineLevel="2">
      <c r="A1738" s="67"/>
      <c r="B1738" s="68" t="s">
        <v>1711</v>
      </c>
      <c r="C1738" s="118">
        <v>1</v>
      </c>
      <c r="D1738" s="72" t="s">
        <v>1627</v>
      </c>
      <c r="E1738" s="324"/>
      <c r="F1738" s="89"/>
      <c r="G1738" s="324"/>
      <c r="H1738" s="89"/>
      <c r="I1738" s="66"/>
      <c r="J1738" s="222"/>
      <c r="K1738" s="357"/>
      <c r="L1738" s="118" t="s">
        <v>3022</v>
      </c>
      <c r="M1738" s="118" t="s">
        <v>3022</v>
      </c>
      <c r="N1738" s="357"/>
      <c r="O1738" s="205"/>
      <c r="P1738" s="357"/>
      <c r="Q1738" s="893"/>
      <c r="R1738" s="891"/>
      <c r="S1738" s="357"/>
      <c r="T1738" s="357"/>
      <c r="U1738" s="357"/>
      <c r="V1738" s="357"/>
      <c r="W1738" s="357"/>
      <c r="X1738" s="357"/>
      <c r="Y1738" s="357"/>
      <c r="Z1738" s="357"/>
      <c r="AA1738" s="357"/>
      <c r="AB1738" s="357"/>
      <c r="AC1738" s="357"/>
      <c r="AD1738" s="357"/>
      <c r="AE1738" s="357"/>
      <c r="AF1738" s="357"/>
      <c r="AG1738" s="357"/>
      <c r="AH1738" s="357"/>
      <c r="AI1738" s="357"/>
      <c r="AJ1738" s="357"/>
      <c r="AK1738" s="357"/>
      <c r="AL1738" s="357"/>
      <c r="AM1738" s="357"/>
      <c r="AN1738" s="357"/>
      <c r="AO1738" s="357"/>
      <c r="AP1738" s="357"/>
      <c r="AQ1738" s="357"/>
      <c r="AR1738" s="357"/>
      <c r="AS1738" s="357"/>
      <c r="AT1738" s="357"/>
      <c r="AU1738" s="357"/>
      <c r="AV1738" s="357"/>
      <c r="AW1738" s="357"/>
      <c r="AX1738" s="357"/>
      <c r="AY1738" s="357"/>
      <c r="AZ1738" s="357"/>
      <c r="BA1738" s="357"/>
      <c r="BB1738" s="357"/>
      <c r="BC1738" s="357"/>
      <c r="BD1738" s="357"/>
      <c r="BE1738" s="357"/>
      <c r="BF1738" s="357"/>
      <c r="BG1738" s="357"/>
      <c r="BH1738" s="357"/>
      <c r="BI1738" s="357"/>
      <c r="BJ1738" s="357"/>
      <c r="BK1738" s="357"/>
      <c r="BL1738" s="357"/>
      <c r="BM1738" s="357"/>
      <c r="BN1738" s="357"/>
      <c r="BO1738" s="357"/>
      <c r="BP1738" s="357"/>
      <c r="BQ1738" s="357"/>
      <c r="BR1738" s="357"/>
      <c r="BS1738" s="357"/>
      <c r="BT1738" s="357"/>
      <c r="BU1738" s="357"/>
      <c r="BV1738" s="357"/>
      <c r="BW1738" s="357"/>
      <c r="BX1738" s="357"/>
      <c r="BY1738" s="357"/>
      <c r="BZ1738" s="357"/>
      <c r="CA1738" s="357"/>
      <c r="CB1738" s="357"/>
      <c r="CC1738" s="357"/>
    </row>
    <row r="1739" spans="1:81" ht="24.6" customHeight="1" outlineLevel="2">
      <c r="A1739" s="230"/>
      <c r="B1739" s="68" t="s">
        <v>96</v>
      </c>
      <c r="C1739" s="308"/>
      <c r="D1739" s="72"/>
      <c r="E1739" s="322"/>
      <c r="F1739" s="70"/>
      <c r="G1739" s="322"/>
      <c r="H1739" s="70"/>
      <c r="I1739" s="58"/>
      <c r="J1739" s="222"/>
      <c r="K1739" s="357"/>
      <c r="L1739" s="90"/>
      <c r="M1739" s="90"/>
      <c r="N1739" s="357"/>
      <c r="O1739" s="205"/>
      <c r="P1739" s="357"/>
      <c r="Q1739" s="893"/>
      <c r="R1739" s="891"/>
      <c r="S1739" s="357"/>
      <c r="T1739" s="357"/>
      <c r="U1739" s="357"/>
      <c r="V1739" s="357"/>
      <c r="W1739" s="357"/>
      <c r="X1739" s="357"/>
      <c r="Y1739" s="357"/>
      <c r="Z1739" s="357"/>
      <c r="AA1739" s="357"/>
      <c r="AB1739" s="357"/>
      <c r="AC1739" s="357"/>
      <c r="AD1739" s="357"/>
      <c r="AE1739" s="357"/>
      <c r="AF1739" s="357"/>
      <c r="AG1739" s="357"/>
      <c r="AH1739" s="357"/>
      <c r="AI1739" s="357"/>
      <c r="AJ1739" s="357"/>
      <c r="AK1739" s="357"/>
      <c r="AL1739" s="357"/>
      <c r="AM1739" s="357"/>
      <c r="AN1739" s="357"/>
      <c r="AO1739" s="357"/>
      <c r="AP1739" s="357"/>
      <c r="AQ1739" s="357"/>
      <c r="AR1739" s="357"/>
      <c r="AS1739" s="357"/>
      <c r="AT1739" s="357"/>
      <c r="AU1739" s="357"/>
      <c r="AV1739" s="357"/>
      <c r="AW1739" s="357"/>
      <c r="AX1739" s="357"/>
      <c r="AY1739" s="357"/>
      <c r="AZ1739" s="357"/>
      <c r="BA1739" s="357"/>
      <c r="BB1739" s="357"/>
      <c r="BC1739" s="357"/>
      <c r="BD1739" s="357"/>
      <c r="BE1739" s="357"/>
      <c r="BF1739" s="357"/>
      <c r="BG1739" s="357"/>
      <c r="BH1739" s="357"/>
      <c r="BI1739" s="357"/>
      <c r="BJ1739" s="357"/>
      <c r="BK1739" s="357"/>
      <c r="BL1739" s="357"/>
      <c r="BM1739" s="357"/>
      <c r="BN1739" s="357"/>
      <c r="BO1739" s="357"/>
      <c r="BP1739" s="357"/>
      <c r="BQ1739" s="357"/>
      <c r="BR1739" s="357"/>
      <c r="BS1739" s="357"/>
      <c r="BT1739" s="357"/>
      <c r="BU1739" s="357"/>
      <c r="BV1739" s="357"/>
      <c r="BW1739" s="357"/>
      <c r="BX1739" s="357"/>
      <c r="BY1739" s="357"/>
      <c r="BZ1739" s="357"/>
      <c r="CA1739" s="357"/>
      <c r="CB1739" s="357"/>
      <c r="CC1739" s="357"/>
    </row>
    <row r="1740" spans="1:81" ht="24.6" customHeight="1" outlineLevel="2">
      <c r="A1740" s="67"/>
      <c r="B1740" s="68" t="s">
        <v>462</v>
      </c>
      <c r="C1740" s="118">
        <v>2</v>
      </c>
      <c r="D1740" s="72" t="s">
        <v>2</v>
      </c>
      <c r="E1740" s="60"/>
      <c r="F1740" s="89"/>
      <c r="G1740" s="60"/>
      <c r="H1740" s="89"/>
      <c r="I1740" s="89"/>
      <c r="J1740" s="356"/>
      <c r="K1740" s="376"/>
      <c r="L1740" s="118" t="s">
        <v>3022</v>
      </c>
      <c r="M1740" s="118" t="s">
        <v>3022</v>
      </c>
      <c r="N1740" s="357"/>
      <c r="O1740" s="205" t="s">
        <v>2833</v>
      </c>
      <c r="P1740" s="357"/>
      <c r="Q1740" s="893"/>
      <c r="R1740" s="891"/>
      <c r="S1740" s="357"/>
      <c r="T1740" s="357"/>
      <c r="U1740" s="357"/>
      <c r="V1740" s="357"/>
      <c r="W1740" s="357"/>
      <c r="X1740" s="357"/>
      <c r="Y1740" s="357"/>
      <c r="Z1740" s="357"/>
      <c r="AA1740" s="357"/>
      <c r="AB1740" s="357"/>
      <c r="AC1740" s="357"/>
      <c r="AD1740" s="357"/>
      <c r="AE1740" s="357"/>
      <c r="AF1740" s="357"/>
      <c r="AG1740" s="357"/>
      <c r="AH1740" s="357"/>
      <c r="AI1740" s="357"/>
      <c r="AJ1740" s="357"/>
      <c r="AK1740" s="357"/>
      <c r="AL1740" s="357"/>
      <c r="AM1740" s="357"/>
      <c r="AN1740" s="357"/>
      <c r="AO1740" s="357"/>
      <c r="AP1740" s="357"/>
      <c r="AQ1740" s="357"/>
      <c r="AR1740" s="357"/>
      <c r="AS1740" s="357"/>
      <c r="AT1740" s="357"/>
      <c r="AU1740" s="357"/>
      <c r="AV1740" s="357"/>
      <c r="AW1740" s="357"/>
      <c r="AX1740" s="357"/>
      <c r="AY1740" s="357"/>
      <c r="AZ1740" s="357"/>
      <c r="BA1740" s="357"/>
      <c r="BB1740" s="357"/>
      <c r="BC1740" s="357"/>
      <c r="BD1740" s="357"/>
      <c r="BE1740" s="357"/>
      <c r="BF1740" s="357"/>
      <c r="BG1740" s="357"/>
      <c r="BH1740" s="357"/>
      <c r="BI1740" s="357"/>
      <c r="BJ1740" s="357"/>
      <c r="BK1740" s="357"/>
      <c r="BL1740" s="357"/>
      <c r="BM1740" s="357"/>
      <c r="BN1740" s="357"/>
      <c r="BO1740" s="357"/>
      <c r="BP1740" s="357"/>
      <c r="BQ1740" s="357"/>
      <c r="BR1740" s="357"/>
      <c r="BS1740" s="357"/>
      <c r="BT1740" s="357"/>
      <c r="BU1740" s="357"/>
      <c r="BV1740" s="357"/>
      <c r="BW1740" s="357"/>
      <c r="BX1740" s="357"/>
      <c r="BY1740" s="357"/>
      <c r="BZ1740" s="357"/>
      <c r="CA1740" s="357"/>
      <c r="CB1740" s="357"/>
      <c r="CC1740" s="357"/>
    </row>
    <row r="1741" spans="1:81" ht="24.6" customHeight="1" outlineLevel="2">
      <c r="A1741" s="67"/>
      <c r="B1741" s="68" t="s">
        <v>3266</v>
      </c>
      <c r="C1741" s="118"/>
      <c r="D1741" s="72"/>
      <c r="E1741" s="60"/>
      <c r="F1741" s="89"/>
      <c r="G1741" s="60"/>
      <c r="H1741" s="89"/>
      <c r="I1741" s="89"/>
      <c r="J1741" s="356"/>
      <c r="K1741" s="376"/>
      <c r="L1741" s="118" t="s">
        <v>3022</v>
      </c>
      <c r="M1741" s="118" t="s">
        <v>3022</v>
      </c>
      <c r="N1741" s="357"/>
      <c r="O1741" s="205" t="s">
        <v>2831</v>
      </c>
      <c r="P1741" s="357"/>
      <c r="Q1741" s="893"/>
      <c r="R1741" s="891"/>
      <c r="S1741" s="357"/>
      <c r="T1741" s="357"/>
      <c r="U1741" s="357"/>
      <c r="V1741" s="357"/>
      <c r="W1741" s="357"/>
      <c r="X1741" s="357"/>
      <c r="Y1741" s="357"/>
      <c r="Z1741" s="357"/>
      <c r="AA1741" s="357"/>
      <c r="AB1741" s="357"/>
      <c r="AC1741" s="357"/>
      <c r="AD1741" s="357"/>
      <c r="AE1741" s="357"/>
      <c r="AF1741" s="357"/>
      <c r="AG1741" s="357"/>
      <c r="AH1741" s="357"/>
      <c r="AI1741" s="357"/>
      <c r="AJ1741" s="357"/>
      <c r="AK1741" s="357"/>
      <c r="AL1741" s="357"/>
      <c r="AM1741" s="357"/>
      <c r="AN1741" s="357"/>
      <c r="AO1741" s="357"/>
      <c r="AP1741" s="357"/>
      <c r="AQ1741" s="357"/>
      <c r="AR1741" s="357"/>
      <c r="AS1741" s="357"/>
      <c r="AT1741" s="357"/>
      <c r="AU1741" s="357"/>
      <c r="AV1741" s="357"/>
      <c r="AW1741" s="357"/>
      <c r="AX1741" s="357"/>
      <c r="AY1741" s="357"/>
      <c r="AZ1741" s="357"/>
      <c r="BA1741" s="357"/>
      <c r="BB1741" s="357"/>
      <c r="BC1741" s="357"/>
      <c r="BD1741" s="357"/>
      <c r="BE1741" s="357"/>
      <c r="BF1741" s="357"/>
      <c r="BG1741" s="357"/>
      <c r="BH1741" s="357"/>
      <c r="BI1741" s="357"/>
      <c r="BJ1741" s="357"/>
      <c r="BK1741" s="357"/>
      <c r="BL1741" s="357"/>
      <c r="BM1741" s="357"/>
      <c r="BN1741" s="357"/>
      <c r="BO1741" s="357"/>
      <c r="BP1741" s="357"/>
      <c r="BQ1741" s="357"/>
      <c r="BR1741" s="357"/>
      <c r="BS1741" s="357"/>
      <c r="BT1741" s="357"/>
      <c r="BU1741" s="357"/>
      <c r="BV1741" s="357"/>
      <c r="BW1741" s="357"/>
      <c r="BX1741" s="357"/>
      <c r="BY1741" s="357"/>
      <c r="BZ1741" s="357"/>
      <c r="CA1741" s="357"/>
      <c r="CB1741" s="357"/>
      <c r="CC1741" s="357"/>
    </row>
    <row r="1742" spans="1:81" ht="24.6" customHeight="1" outlineLevel="2">
      <c r="A1742" s="67"/>
      <c r="B1742" s="68" t="s">
        <v>3272</v>
      </c>
      <c r="C1742" s="118"/>
      <c r="D1742" s="72"/>
      <c r="E1742" s="60"/>
      <c r="F1742" s="89"/>
      <c r="G1742" s="60"/>
      <c r="H1742" s="89"/>
      <c r="I1742" s="89"/>
      <c r="J1742" s="356"/>
      <c r="K1742" s="376"/>
      <c r="L1742" s="118" t="s">
        <v>3022</v>
      </c>
      <c r="M1742" s="118" t="s">
        <v>3022</v>
      </c>
      <c r="N1742" s="357"/>
      <c r="O1742" s="205" t="s">
        <v>2828</v>
      </c>
      <c r="P1742" s="357"/>
      <c r="Q1742" s="893"/>
      <c r="R1742" s="891"/>
      <c r="S1742" s="357"/>
      <c r="T1742" s="357"/>
      <c r="U1742" s="357"/>
      <c r="V1742" s="357"/>
      <c r="W1742" s="357"/>
      <c r="X1742" s="357"/>
      <c r="Y1742" s="357"/>
      <c r="Z1742" s="357"/>
      <c r="AA1742" s="357"/>
      <c r="AB1742" s="357"/>
      <c r="AC1742" s="357"/>
      <c r="AD1742" s="357"/>
      <c r="AE1742" s="357"/>
      <c r="AF1742" s="357"/>
      <c r="AG1742" s="357"/>
      <c r="AH1742" s="357"/>
      <c r="AI1742" s="357"/>
      <c r="AJ1742" s="357"/>
      <c r="AK1742" s="357"/>
      <c r="AL1742" s="357"/>
      <c r="AM1742" s="357"/>
      <c r="AN1742" s="357"/>
      <c r="AO1742" s="357"/>
      <c r="AP1742" s="357"/>
      <c r="AQ1742" s="357"/>
      <c r="AR1742" s="357"/>
      <c r="AS1742" s="357"/>
      <c r="AT1742" s="357"/>
      <c r="AU1742" s="357"/>
      <c r="AV1742" s="357"/>
      <c r="AW1742" s="357"/>
      <c r="AX1742" s="357"/>
      <c r="AY1742" s="357"/>
      <c r="AZ1742" s="357"/>
      <c r="BA1742" s="357"/>
      <c r="BB1742" s="357"/>
      <c r="BC1742" s="357"/>
      <c r="BD1742" s="357"/>
      <c r="BE1742" s="357"/>
      <c r="BF1742" s="357"/>
      <c r="BG1742" s="357"/>
      <c r="BH1742" s="357"/>
      <c r="BI1742" s="357"/>
      <c r="BJ1742" s="357"/>
      <c r="BK1742" s="357"/>
      <c r="BL1742" s="357"/>
      <c r="BM1742" s="357"/>
      <c r="BN1742" s="357"/>
      <c r="BO1742" s="357"/>
      <c r="BP1742" s="357"/>
      <c r="BQ1742" s="357"/>
      <c r="BR1742" s="357"/>
      <c r="BS1742" s="357"/>
      <c r="BT1742" s="357"/>
      <c r="BU1742" s="357"/>
      <c r="BV1742" s="357"/>
      <c r="BW1742" s="357"/>
      <c r="BX1742" s="357"/>
      <c r="BY1742" s="357"/>
      <c r="BZ1742" s="357"/>
      <c r="CA1742" s="357"/>
      <c r="CB1742" s="357"/>
      <c r="CC1742" s="357"/>
    </row>
    <row r="1743" spans="1:81" ht="24.6" customHeight="1" outlineLevel="2">
      <c r="A1743" s="67"/>
      <c r="B1743" s="68" t="s">
        <v>3268</v>
      </c>
      <c r="C1743" s="118"/>
      <c r="D1743" s="72"/>
      <c r="E1743" s="60"/>
      <c r="F1743" s="89"/>
      <c r="G1743" s="60"/>
      <c r="H1743" s="89"/>
      <c r="I1743" s="89"/>
      <c r="J1743" s="356"/>
      <c r="K1743" s="376"/>
      <c r="L1743" s="118" t="s">
        <v>3022</v>
      </c>
      <c r="M1743" s="118" t="s">
        <v>3022</v>
      </c>
      <c r="N1743" s="357"/>
      <c r="O1743" s="205" t="s">
        <v>2834</v>
      </c>
      <c r="P1743" s="357"/>
      <c r="Q1743" s="893"/>
      <c r="R1743" s="891"/>
      <c r="S1743" s="357"/>
      <c r="T1743" s="357"/>
      <c r="U1743" s="357"/>
      <c r="V1743" s="357"/>
      <c r="W1743" s="357"/>
      <c r="X1743" s="357"/>
      <c r="Y1743" s="357"/>
      <c r="Z1743" s="357"/>
      <c r="AA1743" s="357"/>
      <c r="AB1743" s="357"/>
      <c r="AC1743" s="357"/>
      <c r="AD1743" s="357"/>
      <c r="AE1743" s="357"/>
      <c r="AF1743" s="357"/>
      <c r="AG1743" s="357"/>
      <c r="AH1743" s="357"/>
      <c r="AI1743" s="357"/>
      <c r="AJ1743" s="357"/>
      <c r="AK1743" s="357"/>
      <c r="AL1743" s="357"/>
      <c r="AM1743" s="357"/>
      <c r="AN1743" s="357"/>
      <c r="AO1743" s="357"/>
      <c r="AP1743" s="357"/>
      <c r="AQ1743" s="357"/>
      <c r="AR1743" s="357"/>
      <c r="AS1743" s="357"/>
      <c r="AT1743" s="357"/>
      <c r="AU1743" s="357"/>
      <c r="AV1743" s="357"/>
      <c r="AW1743" s="357"/>
      <c r="AX1743" s="357"/>
      <c r="AY1743" s="357"/>
      <c r="AZ1743" s="357"/>
      <c r="BA1743" s="357"/>
      <c r="BB1743" s="357"/>
      <c r="BC1743" s="357"/>
      <c r="BD1743" s="357"/>
      <c r="BE1743" s="357"/>
      <c r="BF1743" s="357"/>
      <c r="BG1743" s="357"/>
      <c r="BH1743" s="357"/>
      <c r="BI1743" s="357"/>
      <c r="BJ1743" s="357"/>
      <c r="BK1743" s="357"/>
      <c r="BL1743" s="357"/>
      <c r="BM1743" s="357"/>
      <c r="BN1743" s="357"/>
      <c r="BO1743" s="357"/>
      <c r="BP1743" s="357"/>
      <c r="BQ1743" s="357"/>
      <c r="BR1743" s="357"/>
      <c r="BS1743" s="357"/>
      <c r="BT1743" s="357"/>
      <c r="BU1743" s="357"/>
      <c r="BV1743" s="357"/>
      <c r="BW1743" s="357"/>
      <c r="BX1743" s="357"/>
      <c r="BY1743" s="357"/>
      <c r="BZ1743" s="357"/>
      <c r="CA1743" s="357"/>
      <c r="CB1743" s="357"/>
      <c r="CC1743" s="357"/>
    </row>
    <row r="1744" spans="1:81" ht="24.6" customHeight="1" outlineLevel="2">
      <c r="A1744" s="67"/>
      <c r="B1744" s="68" t="s">
        <v>3269</v>
      </c>
      <c r="C1744" s="118"/>
      <c r="D1744" s="72"/>
      <c r="E1744" s="60"/>
      <c r="F1744" s="89"/>
      <c r="G1744" s="60"/>
      <c r="H1744" s="89"/>
      <c r="I1744" s="89"/>
      <c r="J1744" s="356"/>
      <c r="K1744" s="376"/>
      <c r="L1744" s="118" t="s">
        <v>3022</v>
      </c>
      <c r="M1744" s="118" t="s">
        <v>3022</v>
      </c>
      <c r="N1744" s="357"/>
      <c r="O1744" s="205" t="s">
        <v>2590</v>
      </c>
      <c r="P1744" s="357"/>
      <c r="Q1744" s="893"/>
      <c r="R1744" s="891"/>
      <c r="S1744" s="357"/>
      <c r="T1744" s="357"/>
      <c r="U1744" s="357"/>
      <c r="V1744" s="357"/>
      <c r="W1744" s="357"/>
      <c r="X1744" s="357"/>
      <c r="Y1744" s="357"/>
      <c r="Z1744" s="357"/>
      <c r="AA1744" s="357"/>
      <c r="AB1744" s="357"/>
      <c r="AC1744" s="357"/>
      <c r="AD1744" s="357"/>
      <c r="AE1744" s="357"/>
      <c r="AF1744" s="357"/>
      <c r="AG1744" s="357"/>
      <c r="AH1744" s="357"/>
      <c r="AI1744" s="357"/>
      <c r="AJ1744" s="357"/>
      <c r="AK1744" s="357"/>
      <c r="AL1744" s="357"/>
      <c r="AM1744" s="357"/>
      <c r="AN1744" s="357"/>
      <c r="AO1744" s="357"/>
      <c r="AP1744" s="357"/>
      <c r="AQ1744" s="357"/>
      <c r="AR1744" s="357"/>
      <c r="AS1744" s="357"/>
      <c r="AT1744" s="357"/>
      <c r="AU1744" s="357"/>
      <c r="AV1744" s="357"/>
      <c r="AW1744" s="357"/>
      <c r="AX1744" s="357"/>
      <c r="AY1744" s="357"/>
      <c r="AZ1744" s="357"/>
      <c r="BA1744" s="357"/>
      <c r="BB1744" s="357"/>
      <c r="BC1744" s="357"/>
      <c r="BD1744" s="357"/>
      <c r="BE1744" s="357"/>
      <c r="BF1744" s="357"/>
      <c r="BG1744" s="357"/>
      <c r="BH1744" s="357"/>
      <c r="BI1744" s="357"/>
      <c r="BJ1744" s="357"/>
      <c r="BK1744" s="357"/>
      <c r="BL1744" s="357"/>
      <c r="BM1744" s="357"/>
      <c r="BN1744" s="357"/>
      <c r="BO1744" s="357"/>
      <c r="BP1744" s="357"/>
      <c r="BQ1744" s="357"/>
      <c r="BR1744" s="357"/>
      <c r="BS1744" s="357"/>
      <c r="BT1744" s="357"/>
      <c r="BU1744" s="357"/>
      <c r="BV1744" s="357"/>
      <c r="BW1744" s="357"/>
      <c r="BX1744" s="357"/>
      <c r="BY1744" s="357"/>
      <c r="BZ1744" s="357"/>
      <c r="CA1744" s="357"/>
      <c r="CB1744" s="357"/>
      <c r="CC1744" s="357"/>
    </row>
    <row r="1745" spans="1:81" ht="24.6" customHeight="1" outlineLevel="2">
      <c r="A1745" s="67"/>
      <c r="B1745" s="68" t="s">
        <v>3270</v>
      </c>
      <c r="C1745" s="118"/>
      <c r="D1745" s="72"/>
      <c r="E1745" s="60"/>
      <c r="F1745" s="89"/>
      <c r="G1745" s="60"/>
      <c r="H1745" s="89"/>
      <c r="I1745" s="89"/>
      <c r="J1745" s="356"/>
      <c r="K1745" s="376"/>
      <c r="L1745" s="118" t="s">
        <v>3022</v>
      </c>
      <c r="M1745" s="118" t="s">
        <v>3022</v>
      </c>
      <c r="N1745" s="357"/>
      <c r="O1745" s="205" t="s">
        <v>2595</v>
      </c>
      <c r="P1745" s="357"/>
      <c r="Q1745" s="893"/>
      <c r="R1745" s="891"/>
      <c r="S1745" s="357"/>
      <c r="T1745" s="357"/>
      <c r="U1745" s="357"/>
      <c r="V1745" s="357"/>
      <c r="W1745" s="357"/>
      <c r="X1745" s="357"/>
      <c r="Y1745" s="357"/>
      <c r="Z1745" s="357"/>
      <c r="AA1745" s="357"/>
      <c r="AB1745" s="357"/>
      <c r="AC1745" s="357"/>
      <c r="AD1745" s="357"/>
      <c r="AE1745" s="357"/>
      <c r="AF1745" s="357"/>
      <c r="AG1745" s="357"/>
      <c r="AH1745" s="357"/>
      <c r="AI1745" s="357"/>
      <c r="AJ1745" s="357"/>
      <c r="AK1745" s="357"/>
      <c r="AL1745" s="357"/>
      <c r="AM1745" s="357"/>
      <c r="AN1745" s="357"/>
      <c r="AO1745" s="357"/>
      <c r="AP1745" s="357"/>
      <c r="AQ1745" s="357"/>
      <c r="AR1745" s="357"/>
      <c r="AS1745" s="357"/>
      <c r="AT1745" s="357"/>
      <c r="AU1745" s="357"/>
      <c r="AV1745" s="357"/>
      <c r="AW1745" s="357"/>
      <c r="AX1745" s="357"/>
      <c r="AY1745" s="357"/>
      <c r="AZ1745" s="357"/>
      <c r="BA1745" s="357"/>
      <c r="BB1745" s="357"/>
      <c r="BC1745" s="357"/>
      <c r="BD1745" s="357"/>
      <c r="BE1745" s="357"/>
      <c r="BF1745" s="357"/>
      <c r="BG1745" s="357"/>
      <c r="BH1745" s="357"/>
      <c r="BI1745" s="357"/>
      <c r="BJ1745" s="357"/>
      <c r="BK1745" s="357"/>
      <c r="BL1745" s="357"/>
      <c r="BM1745" s="357"/>
      <c r="BN1745" s="357"/>
      <c r="BO1745" s="357"/>
      <c r="BP1745" s="357"/>
      <c r="BQ1745" s="357"/>
      <c r="BR1745" s="357"/>
      <c r="BS1745" s="357"/>
      <c r="BT1745" s="357"/>
      <c r="BU1745" s="357"/>
      <c r="BV1745" s="357"/>
      <c r="BW1745" s="357"/>
      <c r="BX1745" s="357"/>
      <c r="BY1745" s="357"/>
      <c r="BZ1745" s="357"/>
      <c r="CA1745" s="357"/>
      <c r="CB1745" s="357"/>
      <c r="CC1745" s="357"/>
    </row>
    <row r="1746" spans="1:81" ht="24.6" customHeight="1" outlineLevel="2">
      <c r="A1746" s="67"/>
      <c r="B1746" s="68" t="s">
        <v>114</v>
      </c>
      <c r="C1746" s="309"/>
      <c r="D1746" s="72"/>
      <c r="E1746" s="324"/>
      <c r="F1746" s="58"/>
      <c r="G1746" s="324"/>
      <c r="H1746" s="58"/>
      <c r="I1746" s="58"/>
      <c r="J1746" s="222"/>
      <c r="L1746" s="90"/>
      <c r="M1746" s="90"/>
      <c r="O1746" s="205"/>
      <c r="Q1746" s="893"/>
      <c r="R1746" s="891"/>
    </row>
    <row r="1747" spans="1:81" ht="24.6" customHeight="1" outlineLevel="2">
      <c r="A1747" s="67"/>
      <c r="B1747" s="68" t="s">
        <v>61</v>
      </c>
      <c r="C1747" s="118">
        <v>2</v>
      </c>
      <c r="D1747" s="72" t="s">
        <v>2</v>
      </c>
      <c r="E1747" s="60"/>
      <c r="F1747" s="89"/>
      <c r="G1747" s="60"/>
      <c r="H1747" s="89"/>
      <c r="I1747" s="89"/>
      <c r="J1747" s="356"/>
      <c r="K1747" s="376"/>
      <c r="L1747" s="118" t="s">
        <v>3022</v>
      </c>
      <c r="M1747" s="118" t="s">
        <v>3022</v>
      </c>
      <c r="O1747" s="205" t="s">
        <v>2701</v>
      </c>
      <c r="Q1747" s="893"/>
      <c r="R1747" s="891"/>
    </row>
    <row r="1748" spans="1:81" ht="24.6" customHeight="1" outlineLevel="2">
      <c r="A1748" s="67"/>
      <c r="B1748" s="68" t="s">
        <v>62</v>
      </c>
      <c r="C1748" s="118">
        <v>4</v>
      </c>
      <c r="D1748" s="72" t="s">
        <v>2</v>
      </c>
      <c r="E1748" s="60"/>
      <c r="F1748" s="89"/>
      <c r="G1748" s="60"/>
      <c r="H1748" s="89"/>
      <c r="I1748" s="89"/>
      <c r="J1748" s="356"/>
      <c r="K1748" s="376"/>
      <c r="L1748" s="118" t="s">
        <v>3022</v>
      </c>
      <c r="M1748" s="118" t="s">
        <v>3022</v>
      </c>
      <c r="O1748" s="205" t="s">
        <v>2702</v>
      </c>
      <c r="Q1748" s="893"/>
      <c r="R1748" s="891"/>
    </row>
    <row r="1749" spans="1:81" ht="24.6" customHeight="1" outlineLevel="2">
      <c r="A1749" s="67"/>
      <c r="B1749" s="68" t="s">
        <v>66</v>
      </c>
      <c r="C1749" s="118">
        <v>2</v>
      </c>
      <c r="D1749" s="72" t="s">
        <v>2</v>
      </c>
      <c r="E1749" s="60"/>
      <c r="F1749" s="89"/>
      <c r="G1749" s="60"/>
      <c r="H1749" s="89"/>
      <c r="I1749" s="89"/>
      <c r="J1749" s="356"/>
      <c r="K1749" s="376"/>
      <c r="L1749" s="118" t="s">
        <v>3022</v>
      </c>
      <c r="M1749" s="118" t="s">
        <v>3022</v>
      </c>
      <c r="O1749" s="205" t="s">
        <v>2704</v>
      </c>
      <c r="Q1749" s="893"/>
      <c r="R1749" s="891"/>
    </row>
    <row r="1750" spans="1:81" ht="24.6" customHeight="1" outlineLevel="2">
      <c r="A1750" s="67"/>
      <c r="B1750" s="68" t="s">
        <v>64</v>
      </c>
      <c r="C1750" s="118">
        <v>6</v>
      </c>
      <c r="D1750" s="72" t="s">
        <v>2</v>
      </c>
      <c r="E1750" s="60"/>
      <c r="F1750" s="89"/>
      <c r="G1750" s="60"/>
      <c r="H1750" s="89"/>
      <c r="I1750" s="89"/>
      <c r="J1750" s="356"/>
      <c r="K1750" s="376"/>
      <c r="L1750" s="118" t="s">
        <v>3022</v>
      </c>
      <c r="M1750" s="118" t="s">
        <v>3022</v>
      </c>
      <c r="O1750" s="205" t="s">
        <v>2705</v>
      </c>
      <c r="Q1750" s="893"/>
      <c r="R1750" s="891"/>
    </row>
    <row r="1751" spans="1:81" ht="24.6" customHeight="1" outlineLevel="2">
      <c r="A1751" s="67"/>
      <c r="B1751" s="68" t="s">
        <v>65</v>
      </c>
      <c r="C1751" s="118">
        <v>14</v>
      </c>
      <c r="D1751" s="72" t="s">
        <v>2</v>
      </c>
      <c r="E1751" s="60"/>
      <c r="F1751" s="89"/>
      <c r="G1751" s="60"/>
      <c r="H1751" s="89"/>
      <c r="I1751" s="89"/>
      <c r="J1751" s="356"/>
      <c r="K1751" s="376"/>
      <c r="L1751" s="118" t="s">
        <v>3022</v>
      </c>
      <c r="M1751" s="118" t="s">
        <v>3022</v>
      </c>
      <c r="O1751" s="205" t="s">
        <v>2706</v>
      </c>
      <c r="Q1751" s="893"/>
      <c r="R1751" s="891"/>
    </row>
    <row r="1752" spans="1:81" ht="24.6" customHeight="1" outlineLevel="2">
      <c r="A1752" s="67"/>
      <c r="B1752" s="68" t="s">
        <v>425</v>
      </c>
      <c r="C1752" s="118">
        <v>2</v>
      </c>
      <c r="D1752" s="72" t="s">
        <v>2</v>
      </c>
      <c r="E1752" s="60"/>
      <c r="F1752" s="89"/>
      <c r="G1752" s="60"/>
      <c r="H1752" s="89"/>
      <c r="I1752" s="89"/>
      <c r="J1752" s="356"/>
      <c r="K1752" s="376"/>
      <c r="L1752" s="118" t="s">
        <v>3022</v>
      </c>
      <c r="M1752" s="118" t="s">
        <v>3022</v>
      </c>
      <c r="O1752" s="205" t="s">
        <v>2707</v>
      </c>
      <c r="Q1752" s="893"/>
      <c r="R1752" s="891"/>
    </row>
    <row r="1753" spans="1:81" ht="24.6" customHeight="1" outlineLevel="2">
      <c r="A1753" s="67"/>
      <c r="B1753" s="68" t="s">
        <v>464</v>
      </c>
      <c r="C1753" s="118">
        <v>2</v>
      </c>
      <c r="D1753" s="72" t="s">
        <v>2</v>
      </c>
      <c r="E1753" s="60"/>
      <c r="F1753" s="89"/>
      <c r="G1753" s="60"/>
      <c r="H1753" s="89"/>
      <c r="I1753" s="89"/>
      <c r="J1753" s="356"/>
      <c r="K1753" s="376"/>
      <c r="L1753" s="118" t="s">
        <v>3022</v>
      </c>
      <c r="M1753" s="118" t="s">
        <v>3022</v>
      </c>
      <c r="O1753" s="205" t="s">
        <v>2713</v>
      </c>
      <c r="Q1753" s="893"/>
      <c r="R1753" s="891"/>
    </row>
    <row r="1754" spans="1:81" ht="24.6" customHeight="1" outlineLevel="2">
      <c r="A1754" s="67"/>
      <c r="B1754" s="68" t="s">
        <v>97</v>
      </c>
      <c r="C1754" s="308"/>
      <c r="D1754" s="74"/>
      <c r="E1754" s="322"/>
      <c r="F1754" s="70"/>
      <c r="G1754" s="322"/>
      <c r="H1754" s="70"/>
      <c r="I1754" s="71"/>
      <c r="J1754" s="222"/>
      <c r="K1754" s="357"/>
      <c r="L1754" s="148"/>
      <c r="M1754" s="149"/>
      <c r="N1754" s="357"/>
      <c r="O1754" s="204"/>
      <c r="P1754" s="357"/>
      <c r="Q1754" s="893"/>
      <c r="R1754" s="891"/>
      <c r="S1754" s="357"/>
      <c r="T1754" s="357"/>
      <c r="U1754" s="357"/>
      <c r="V1754" s="357"/>
      <c r="W1754" s="357"/>
      <c r="X1754" s="357"/>
      <c r="Y1754" s="357"/>
      <c r="Z1754" s="357"/>
      <c r="AA1754" s="357"/>
      <c r="AB1754" s="357"/>
      <c r="AC1754" s="357"/>
      <c r="AD1754" s="357"/>
      <c r="AE1754" s="357"/>
      <c r="AF1754" s="357"/>
      <c r="AG1754" s="357"/>
      <c r="AH1754" s="357"/>
      <c r="AI1754" s="357"/>
      <c r="AJ1754" s="357"/>
      <c r="AK1754" s="357"/>
      <c r="AL1754" s="357"/>
      <c r="AM1754" s="357"/>
      <c r="AN1754" s="357"/>
      <c r="AO1754" s="357"/>
      <c r="AP1754" s="357"/>
      <c r="AQ1754" s="357"/>
      <c r="AR1754" s="357"/>
      <c r="AS1754" s="357"/>
      <c r="AT1754" s="357"/>
      <c r="AU1754" s="357"/>
      <c r="AV1754" s="357"/>
      <c r="AW1754" s="357"/>
      <c r="AX1754" s="357"/>
      <c r="AY1754" s="357"/>
      <c r="AZ1754" s="357"/>
      <c r="BA1754" s="357"/>
      <c r="BB1754" s="357"/>
      <c r="BC1754" s="357"/>
      <c r="BD1754" s="357"/>
      <c r="BE1754" s="357"/>
      <c r="BF1754" s="357"/>
      <c r="BG1754" s="357"/>
      <c r="BH1754" s="357"/>
      <c r="BI1754" s="357"/>
      <c r="BJ1754" s="357"/>
      <c r="BK1754" s="357"/>
      <c r="BL1754" s="357"/>
      <c r="BM1754" s="357"/>
      <c r="BN1754" s="357"/>
      <c r="BO1754" s="357"/>
      <c r="BP1754" s="357"/>
      <c r="BQ1754" s="357"/>
      <c r="BR1754" s="357"/>
      <c r="BS1754" s="357"/>
      <c r="BT1754" s="357"/>
      <c r="BU1754" s="357"/>
      <c r="BV1754" s="357"/>
      <c r="BW1754" s="357"/>
      <c r="BX1754" s="357"/>
      <c r="BY1754" s="357"/>
      <c r="BZ1754" s="357"/>
      <c r="CA1754" s="357"/>
      <c r="CB1754" s="357"/>
      <c r="CC1754" s="357"/>
    </row>
    <row r="1755" spans="1:81" ht="24.6" customHeight="1" outlineLevel="2">
      <c r="A1755" s="67"/>
      <c r="B1755" s="68" t="s">
        <v>385</v>
      </c>
      <c r="C1755" s="118">
        <v>28</v>
      </c>
      <c r="D1755" s="72" t="s">
        <v>2</v>
      </c>
      <c r="E1755" s="60"/>
      <c r="F1755" s="89"/>
      <c r="G1755" s="60"/>
      <c r="H1755" s="89"/>
      <c r="I1755" s="89"/>
      <c r="J1755" s="356"/>
      <c r="K1755" s="376"/>
      <c r="L1755" s="118" t="s">
        <v>3022</v>
      </c>
      <c r="M1755" s="118" t="s">
        <v>3022</v>
      </c>
      <c r="O1755" s="205" t="s">
        <v>2692</v>
      </c>
      <c r="Q1755" s="893"/>
      <c r="R1755" s="891"/>
    </row>
    <row r="1756" spans="1:81" ht="24.6" customHeight="1" outlineLevel="2">
      <c r="A1756" s="67"/>
      <c r="B1756" s="68" t="s">
        <v>386</v>
      </c>
      <c r="C1756" s="118">
        <v>2</v>
      </c>
      <c r="D1756" s="72" t="s">
        <v>2</v>
      </c>
      <c r="E1756" s="60"/>
      <c r="F1756" s="89"/>
      <c r="G1756" s="60"/>
      <c r="H1756" s="89"/>
      <c r="I1756" s="89"/>
      <c r="J1756" s="356"/>
      <c r="K1756" s="376"/>
      <c r="L1756" s="118" t="s">
        <v>3022</v>
      </c>
      <c r="M1756" s="118" t="s">
        <v>3022</v>
      </c>
      <c r="O1756" s="205" t="s">
        <v>2693</v>
      </c>
      <c r="Q1756" s="893"/>
      <c r="R1756" s="891"/>
    </row>
    <row r="1757" spans="1:81" ht="24.6" customHeight="1" outlineLevel="2">
      <c r="A1757" s="67"/>
      <c r="B1757" s="68" t="s">
        <v>387</v>
      </c>
      <c r="C1757" s="118">
        <v>2</v>
      </c>
      <c r="D1757" s="72" t="s">
        <v>2</v>
      </c>
      <c r="E1757" s="60"/>
      <c r="F1757" s="89"/>
      <c r="G1757" s="60"/>
      <c r="H1757" s="89"/>
      <c r="I1757" s="89"/>
      <c r="J1757" s="356"/>
      <c r="K1757" s="376"/>
      <c r="L1757" s="118" t="s">
        <v>3022</v>
      </c>
      <c r="M1757" s="118" t="s">
        <v>3022</v>
      </c>
      <c r="O1757" s="205" t="s">
        <v>2694</v>
      </c>
      <c r="Q1757" s="893"/>
      <c r="R1757" s="891"/>
    </row>
    <row r="1758" spans="1:81" ht="24.6" customHeight="1" outlineLevel="2">
      <c r="A1758" s="67"/>
      <c r="B1758" s="68" t="s">
        <v>409</v>
      </c>
      <c r="C1758" s="118">
        <v>6</v>
      </c>
      <c r="D1758" s="72" t="s">
        <v>2</v>
      </c>
      <c r="E1758" s="60"/>
      <c r="F1758" s="89"/>
      <c r="G1758" s="60"/>
      <c r="H1758" s="89"/>
      <c r="I1758" s="89"/>
      <c r="J1758" s="356"/>
      <c r="K1758" s="376"/>
      <c r="L1758" s="118" t="s">
        <v>3022</v>
      </c>
      <c r="M1758" s="118" t="s">
        <v>3022</v>
      </c>
      <c r="O1758" s="205" t="s">
        <v>2684</v>
      </c>
      <c r="Q1758" s="893"/>
      <c r="R1758" s="891"/>
    </row>
    <row r="1759" spans="1:81" ht="24.6" customHeight="1" outlineLevel="2">
      <c r="A1759" s="67"/>
      <c r="B1759" s="68" t="s">
        <v>98</v>
      </c>
      <c r="C1759" s="309"/>
      <c r="D1759" s="72"/>
      <c r="E1759" s="324"/>
      <c r="F1759" s="58"/>
      <c r="G1759" s="324"/>
      <c r="H1759" s="58"/>
      <c r="I1759" s="58"/>
      <c r="J1759" s="222"/>
      <c r="L1759" s="90"/>
      <c r="M1759" s="90"/>
      <c r="O1759" s="205"/>
      <c r="Q1759" s="893"/>
      <c r="R1759" s="891"/>
    </row>
    <row r="1760" spans="1:81" ht="24.6" customHeight="1" outlineLevel="2">
      <c r="A1760" s="67"/>
      <c r="B1760" s="68" t="s">
        <v>459</v>
      </c>
      <c r="C1760" s="118">
        <v>2</v>
      </c>
      <c r="D1760" s="72" t="s">
        <v>2</v>
      </c>
      <c r="E1760" s="60"/>
      <c r="F1760" s="89"/>
      <c r="G1760" s="60"/>
      <c r="H1760" s="89"/>
      <c r="I1760" s="89"/>
      <c r="J1760" s="356"/>
      <c r="K1760" s="376"/>
      <c r="L1760" s="118" t="s">
        <v>3022</v>
      </c>
      <c r="M1760" s="118" t="s">
        <v>3022</v>
      </c>
      <c r="N1760" s="357"/>
      <c r="O1760" s="205" t="s">
        <v>2802</v>
      </c>
      <c r="P1760" s="357"/>
      <c r="Q1760" s="893"/>
      <c r="R1760" s="891"/>
      <c r="S1760" s="357"/>
      <c r="T1760" s="357"/>
      <c r="U1760" s="357"/>
      <c r="V1760" s="357"/>
      <c r="W1760" s="357"/>
      <c r="X1760" s="357"/>
      <c r="Y1760" s="357"/>
      <c r="Z1760" s="357"/>
      <c r="AA1760" s="357"/>
      <c r="AB1760" s="357"/>
      <c r="AC1760" s="357"/>
      <c r="AD1760" s="357"/>
      <c r="AE1760" s="357"/>
      <c r="AF1760" s="357"/>
      <c r="AG1760" s="357"/>
      <c r="AH1760" s="357"/>
      <c r="AI1760" s="357"/>
      <c r="AJ1760" s="357"/>
      <c r="AK1760" s="357"/>
      <c r="AL1760" s="357"/>
      <c r="AM1760" s="357"/>
      <c r="AN1760" s="357"/>
      <c r="AO1760" s="357"/>
      <c r="AP1760" s="357"/>
      <c r="AQ1760" s="357"/>
      <c r="AR1760" s="357"/>
      <c r="AS1760" s="357"/>
      <c r="AT1760" s="357"/>
      <c r="AU1760" s="357"/>
      <c r="AV1760" s="357"/>
      <c r="AW1760" s="357"/>
      <c r="AX1760" s="357"/>
      <c r="AY1760" s="357"/>
      <c r="AZ1760" s="357"/>
      <c r="BA1760" s="357"/>
      <c r="BB1760" s="357"/>
      <c r="BC1760" s="357"/>
      <c r="BD1760" s="357"/>
      <c r="BE1760" s="357"/>
      <c r="BF1760" s="357"/>
      <c r="BG1760" s="357"/>
      <c r="BH1760" s="357"/>
      <c r="BI1760" s="357"/>
      <c r="BJ1760" s="357"/>
      <c r="BK1760" s="357"/>
      <c r="BL1760" s="357"/>
      <c r="BM1760" s="357"/>
      <c r="BN1760" s="357"/>
      <c r="BO1760" s="357"/>
      <c r="BP1760" s="357"/>
      <c r="BQ1760" s="357"/>
      <c r="BR1760" s="357"/>
      <c r="BS1760" s="357"/>
      <c r="BT1760" s="357"/>
      <c r="BU1760" s="357"/>
      <c r="BV1760" s="357"/>
      <c r="BW1760" s="357"/>
      <c r="BX1760" s="357"/>
      <c r="BY1760" s="357"/>
      <c r="BZ1760" s="357"/>
      <c r="CA1760" s="357"/>
      <c r="CB1760" s="357"/>
      <c r="CC1760" s="357"/>
    </row>
    <row r="1761" spans="1:81" ht="24.6" customHeight="1" outlineLevel="2">
      <c r="A1761" s="67"/>
      <c r="B1761" s="68" t="s">
        <v>460</v>
      </c>
      <c r="C1761" s="118">
        <v>2</v>
      </c>
      <c r="D1761" s="72" t="s">
        <v>2</v>
      </c>
      <c r="E1761" s="60"/>
      <c r="F1761" s="89"/>
      <c r="G1761" s="60"/>
      <c r="H1761" s="89"/>
      <c r="I1761" s="89"/>
      <c r="J1761" s="356"/>
      <c r="K1761" s="376"/>
      <c r="L1761" s="118" t="s">
        <v>3022</v>
      </c>
      <c r="M1761" s="118" t="s">
        <v>3022</v>
      </c>
      <c r="N1761" s="357"/>
      <c r="O1761" s="205" t="s">
        <v>2803</v>
      </c>
      <c r="P1761" s="357"/>
      <c r="Q1761" s="893"/>
      <c r="R1761" s="891"/>
      <c r="S1761" s="357"/>
      <c r="T1761" s="357"/>
      <c r="U1761" s="357"/>
      <c r="V1761" s="357"/>
      <c r="W1761" s="357"/>
      <c r="X1761" s="357"/>
      <c r="Y1761" s="357"/>
      <c r="Z1761" s="357"/>
      <c r="AA1761" s="357"/>
      <c r="AB1761" s="357"/>
      <c r="AC1761" s="357"/>
      <c r="AD1761" s="357"/>
      <c r="AE1761" s="357"/>
      <c r="AF1761" s="357"/>
      <c r="AG1761" s="357"/>
      <c r="AH1761" s="357"/>
      <c r="AI1761" s="357"/>
      <c r="AJ1761" s="357"/>
      <c r="AK1761" s="357"/>
      <c r="AL1761" s="357"/>
      <c r="AM1761" s="357"/>
      <c r="AN1761" s="357"/>
      <c r="AO1761" s="357"/>
      <c r="AP1761" s="357"/>
      <c r="AQ1761" s="357"/>
      <c r="AR1761" s="357"/>
      <c r="AS1761" s="357"/>
      <c r="AT1761" s="357"/>
      <c r="AU1761" s="357"/>
      <c r="AV1761" s="357"/>
      <c r="AW1761" s="357"/>
      <c r="AX1761" s="357"/>
      <c r="AY1761" s="357"/>
      <c r="AZ1761" s="357"/>
      <c r="BA1761" s="357"/>
      <c r="BB1761" s="357"/>
      <c r="BC1761" s="357"/>
      <c r="BD1761" s="357"/>
      <c r="BE1761" s="357"/>
      <c r="BF1761" s="357"/>
      <c r="BG1761" s="357"/>
      <c r="BH1761" s="357"/>
      <c r="BI1761" s="357"/>
      <c r="BJ1761" s="357"/>
      <c r="BK1761" s="357"/>
      <c r="BL1761" s="357"/>
      <c r="BM1761" s="357"/>
      <c r="BN1761" s="357"/>
      <c r="BO1761" s="357"/>
      <c r="BP1761" s="357"/>
      <c r="BQ1761" s="357"/>
      <c r="BR1761" s="357"/>
      <c r="BS1761" s="357"/>
      <c r="BT1761" s="357"/>
      <c r="BU1761" s="357"/>
      <c r="BV1761" s="357"/>
      <c r="BW1761" s="357"/>
      <c r="BX1761" s="357"/>
      <c r="BY1761" s="357"/>
      <c r="BZ1761" s="357"/>
      <c r="CA1761" s="357"/>
      <c r="CB1761" s="357"/>
      <c r="CC1761" s="357"/>
    </row>
    <row r="1762" spans="1:81" ht="24.6" customHeight="1" outlineLevel="2">
      <c r="A1762" s="67"/>
      <c r="B1762" s="68" t="s">
        <v>234</v>
      </c>
      <c r="C1762" s="118">
        <v>2</v>
      </c>
      <c r="D1762" s="72" t="s">
        <v>2</v>
      </c>
      <c r="E1762" s="60"/>
      <c r="F1762" s="89"/>
      <c r="G1762" s="60"/>
      <c r="H1762" s="89"/>
      <c r="I1762" s="89"/>
      <c r="J1762" s="356"/>
      <c r="K1762" s="376"/>
      <c r="L1762" s="118" t="s">
        <v>3022</v>
      </c>
      <c r="M1762" s="118" t="s">
        <v>3022</v>
      </c>
      <c r="N1762" s="357"/>
      <c r="O1762" s="205" t="s">
        <v>2741</v>
      </c>
      <c r="P1762" s="357"/>
      <c r="Q1762" s="893"/>
      <c r="R1762" s="891"/>
      <c r="S1762" s="357"/>
      <c r="T1762" s="357"/>
      <c r="U1762" s="357"/>
      <c r="V1762" s="357"/>
      <c r="W1762" s="357"/>
      <c r="X1762" s="357"/>
      <c r="Y1762" s="357"/>
      <c r="Z1762" s="357"/>
      <c r="AA1762" s="357"/>
      <c r="AB1762" s="357"/>
      <c r="AC1762" s="357"/>
      <c r="AD1762" s="357"/>
      <c r="AE1762" s="357"/>
      <c r="AF1762" s="357"/>
      <c r="AG1762" s="357"/>
      <c r="AH1762" s="357"/>
      <c r="AI1762" s="357"/>
      <c r="AJ1762" s="357"/>
      <c r="AK1762" s="357"/>
      <c r="AL1762" s="357"/>
      <c r="AM1762" s="357"/>
      <c r="AN1762" s="357"/>
      <c r="AO1762" s="357"/>
      <c r="AP1762" s="357"/>
      <c r="AQ1762" s="357"/>
      <c r="AR1762" s="357"/>
      <c r="AS1762" s="357"/>
      <c r="AT1762" s="357"/>
      <c r="AU1762" s="357"/>
      <c r="AV1762" s="357"/>
      <c r="AW1762" s="357"/>
      <c r="AX1762" s="357"/>
      <c r="AY1762" s="357"/>
      <c r="AZ1762" s="357"/>
      <c r="BA1762" s="357"/>
      <c r="BB1762" s="357"/>
      <c r="BC1762" s="357"/>
      <c r="BD1762" s="357"/>
      <c r="BE1762" s="357"/>
      <c r="BF1762" s="357"/>
      <c r="BG1762" s="357"/>
      <c r="BH1762" s="357"/>
      <c r="BI1762" s="357"/>
      <c r="BJ1762" s="357"/>
      <c r="BK1762" s="357"/>
      <c r="BL1762" s="357"/>
      <c r="BM1762" s="357"/>
      <c r="BN1762" s="357"/>
      <c r="BO1762" s="357"/>
      <c r="BP1762" s="357"/>
      <c r="BQ1762" s="357"/>
      <c r="BR1762" s="357"/>
      <c r="BS1762" s="357"/>
      <c r="BT1762" s="357"/>
      <c r="BU1762" s="357"/>
      <c r="BV1762" s="357"/>
      <c r="BW1762" s="357"/>
      <c r="BX1762" s="357"/>
      <c r="BY1762" s="357"/>
      <c r="BZ1762" s="357"/>
      <c r="CA1762" s="357"/>
      <c r="CB1762" s="357"/>
      <c r="CC1762" s="357"/>
    </row>
    <row r="1763" spans="1:81" ht="24.6" customHeight="1" outlineLevel="2">
      <c r="A1763" s="67"/>
      <c r="B1763" s="68" t="s">
        <v>76</v>
      </c>
      <c r="C1763" s="309"/>
      <c r="D1763" s="74"/>
      <c r="E1763" s="322"/>
      <c r="F1763" s="70"/>
      <c r="G1763" s="322"/>
      <c r="H1763" s="70"/>
      <c r="I1763" s="71"/>
      <c r="J1763" s="222"/>
      <c r="K1763" s="357"/>
      <c r="L1763" s="148"/>
      <c r="M1763" s="149"/>
      <c r="N1763" s="357"/>
      <c r="O1763" s="204"/>
      <c r="P1763" s="357"/>
      <c r="Q1763" s="893"/>
      <c r="R1763" s="891"/>
      <c r="S1763" s="357"/>
      <c r="T1763" s="357"/>
      <c r="U1763" s="357"/>
      <c r="V1763" s="357"/>
      <c r="W1763" s="357"/>
      <c r="X1763" s="357"/>
      <c r="Y1763" s="357"/>
      <c r="Z1763" s="357"/>
      <c r="AA1763" s="357"/>
      <c r="AB1763" s="357"/>
      <c r="AC1763" s="357"/>
      <c r="AD1763" s="357"/>
      <c r="AE1763" s="357"/>
      <c r="AF1763" s="357"/>
      <c r="AG1763" s="357"/>
      <c r="AH1763" s="357"/>
      <c r="AI1763" s="357"/>
      <c r="AJ1763" s="357"/>
      <c r="AK1763" s="357"/>
      <c r="AL1763" s="357"/>
      <c r="AM1763" s="357"/>
      <c r="AN1763" s="357"/>
      <c r="AO1763" s="357"/>
      <c r="AP1763" s="357"/>
      <c r="AQ1763" s="357"/>
      <c r="AR1763" s="357"/>
      <c r="AS1763" s="357"/>
      <c r="AT1763" s="357"/>
      <c r="AU1763" s="357"/>
      <c r="AV1763" s="357"/>
      <c r="AW1763" s="357"/>
      <c r="AX1763" s="357"/>
      <c r="AY1763" s="357"/>
      <c r="AZ1763" s="357"/>
      <c r="BA1763" s="357"/>
      <c r="BB1763" s="357"/>
      <c r="BC1763" s="357"/>
      <c r="BD1763" s="357"/>
      <c r="BE1763" s="357"/>
      <c r="BF1763" s="357"/>
      <c r="BG1763" s="357"/>
      <c r="BH1763" s="357"/>
      <c r="BI1763" s="357"/>
      <c r="BJ1763" s="357"/>
      <c r="BK1763" s="357"/>
      <c r="BL1763" s="357"/>
      <c r="BM1763" s="357"/>
      <c r="BN1763" s="357"/>
      <c r="BO1763" s="357"/>
      <c r="BP1763" s="357"/>
      <c r="BQ1763" s="357"/>
      <c r="BR1763" s="357"/>
      <c r="BS1763" s="357"/>
      <c r="BT1763" s="357"/>
      <c r="BU1763" s="357"/>
      <c r="BV1763" s="357"/>
      <c r="BW1763" s="357"/>
      <c r="BX1763" s="357"/>
      <c r="BY1763" s="357"/>
      <c r="BZ1763" s="357"/>
      <c r="CA1763" s="357"/>
      <c r="CB1763" s="357"/>
      <c r="CC1763" s="357"/>
    </row>
    <row r="1764" spans="1:81" ht="24.6" customHeight="1" outlineLevel="2">
      <c r="A1764" s="67"/>
      <c r="B1764" s="68" t="s">
        <v>363</v>
      </c>
      <c r="C1764" s="118">
        <v>1120</v>
      </c>
      <c r="D1764" s="74" t="s">
        <v>14</v>
      </c>
      <c r="E1764" s="60"/>
      <c r="F1764" s="89"/>
      <c r="G1764" s="60"/>
      <c r="H1764" s="89"/>
      <c r="I1764" s="89"/>
      <c r="J1764" s="356"/>
      <c r="K1764" s="376"/>
      <c r="L1764" s="118" t="s">
        <v>3022</v>
      </c>
      <c r="M1764" s="118" t="s">
        <v>3022</v>
      </c>
      <c r="O1764" s="204" t="s">
        <v>2638</v>
      </c>
      <c r="Q1764" s="893"/>
      <c r="R1764" s="891"/>
    </row>
    <row r="1765" spans="1:81" ht="24.6" customHeight="1" outlineLevel="2">
      <c r="A1765" s="67"/>
      <c r="B1765" s="68" t="s">
        <v>44</v>
      </c>
      <c r="C1765" s="118">
        <v>52</v>
      </c>
      <c r="D1765" s="74" t="s">
        <v>14</v>
      </c>
      <c r="E1765" s="60"/>
      <c r="F1765" s="89"/>
      <c r="G1765" s="60"/>
      <c r="H1765" s="89"/>
      <c r="I1765" s="89"/>
      <c r="J1765" s="356"/>
      <c r="K1765" s="376"/>
      <c r="L1765" s="118" t="s">
        <v>3022</v>
      </c>
      <c r="M1765" s="118" t="s">
        <v>3022</v>
      </c>
      <c r="O1765" s="204" t="s">
        <v>2639</v>
      </c>
      <c r="Q1765" s="893"/>
      <c r="R1765" s="891"/>
    </row>
    <row r="1766" spans="1:81" ht="24.6" customHeight="1" outlineLevel="2">
      <c r="A1766" s="67"/>
      <c r="B1766" s="68" t="s">
        <v>45</v>
      </c>
      <c r="C1766" s="89">
        <v>20</v>
      </c>
      <c r="D1766" s="74" t="s">
        <v>14</v>
      </c>
      <c r="E1766" s="60"/>
      <c r="F1766" s="89"/>
      <c r="G1766" s="60"/>
      <c r="H1766" s="89"/>
      <c r="I1766" s="89"/>
      <c r="J1766" s="356"/>
      <c r="K1766" s="376"/>
      <c r="L1766" s="118" t="s">
        <v>3022</v>
      </c>
      <c r="M1766" s="118" t="s">
        <v>3022</v>
      </c>
      <c r="O1766" s="204" t="s">
        <v>2640</v>
      </c>
      <c r="Q1766" s="893"/>
      <c r="R1766" s="891"/>
    </row>
    <row r="1767" spans="1:81" ht="24.6" customHeight="1" outlineLevel="2">
      <c r="A1767" s="67"/>
      <c r="B1767" s="68" t="s">
        <v>47</v>
      </c>
      <c r="C1767" s="89">
        <v>42</v>
      </c>
      <c r="D1767" s="74" t="s">
        <v>14</v>
      </c>
      <c r="E1767" s="60"/>
      <c r="F1767" s="89"/>
      <c r="G1767" s="60"/>
      <c r="H1767" s="89"/>
      <c r="I1767" s="89"/>
      <c r="J1767" s="356"/>
      <c r="K1767" s="376"/>
      <c r="L1767" s="118" t="s">
        <v>3022</v>
      </c>
      <c r="M1767" s="118" t="s">
        <v>3022</v>
      </c>
      <c r="O1767" s="205" t="s">
        <v>2642</v>
      </c>
      <c r="Q1767" s="893"/>
      <c r="R1767" s="891"/>
    </row>
    <row r="1768" spans="1:81" ht="24.6" customHeight="1" outlineLevel="2">
      <c r="A1768" s="243"/>
      <c r="B1768" s="68" t="s">
        <v>461</v>
      </c>
      <c r="C1768" s="118">
        <v>60</v>
      </c>
      <c r="D1768" s="74" t="s">
        <v>14</v>
      </c>
      <c r="E1768" s="60"/>
      <c r="F1768" s="89"/>
      <c r="G1768" s="60"/>
      <c r="H1768" s="89"/>
      <c r="I1768" s="89"/>
      <c r="J1768" s="356"/>
      <c r="K1768" s="376"/>
      <c r="L1768" s="118" t="s">
        <v>3022</v>
      </c>
      <c r="M1768" s="118" t="s">
        <v>3022</v>
      </c>
      <c r="O1768" s="204" t="s">
        <v>2769</v>
      </c>
      <c r="Q1768" s="893"/>
      <c r="R1768" s="891"/>
    </row>
    <row r="1769" spans="1:81" ht="24.6" customHeight="1" outlineLevel="2">
      <c r="A1769" s="67"/>
      <c r="B1769" s="68" t="s">
        <v>83</v>
      </c>
      <c r="C1769" s="118">
        <v>24</v>
      </c>
      <c r="D1769" s="72" t="s">
        <v>14</v>
      </c>
      <c r="E1769" s="60"/>
      <c r="F1769" s="89"/>
      <c r="G1769" s="60"/>
      <c r="H1769" s="89"/>
      <c r="I1769" s="89"/>
      <c r="J1769" s="356"/>
      <c r="K1769" s="376"/>
      <c r="L1769" s="118" t="s">
        <v>3022</v>
      </c>
      <c r="M1769" s="118" t="s">
        <v>3022</v>
      </c>
      <c r="O1769" s="204" t="s">
        <v>2745</v>
      </c>
      <c r="Q1769" s="893"/>
      <c r="R1769" s="891"/>
    </row>
    <row r="1770" spans="1:81" ht="24.6" customHeight="1" outlineLevel="2">
      <c r="A1770" s="67"/>
      <c r="B1770" s="68" t="s">
        <v>1710</v>
      </c>
      <c r="C1770" s="118">
        <v>1</v>
      </c>
      <c r="D1770" s="72" t="s">
        <v>1627</v>
      </c>
      <c r="E1770" s="324"/>
      <c r="F1770" s="89"/>
      <c r="G1770" s="324"/>
      <c r="H1770" s="89"/>
      <c r="I1770" s="66"/>
      <c r="J1770" s="222"/>
      <c r="K1770" s="357"/>
      <c r="L1770" s="118" t="s">
        <v>3022</v>
      </c>
      <c r="M1770" s="118" t="s">
        <v>3022</v>
      </c>
      <c r="N1770" s="357"/>
      <c r="O1770" s="205"/>
      <c r="P1770" s="357"/>
      <c r="Q1770" s="893"/>
      <c r="R1770" s="891"/>
      <c r="S1770" s="357"/>
      <c r="T1770" s="357"/>
      <c r="U1770" s="357"/>
      <c r="V1770" s="357"/>
      <c r="W1770" s="357"/>
      <c r="X1770" s="357"/>
      <c r="Y1770" s="357"/>
      <c r="Z1770" s="357"/>
      <c r="AA1770" s="357"/>
      <c r="AB1770" s="357"/>
      <c r="AC1770" s="357"/>
      <c r="AD1770" s="357"/>
      <c r="AE1770" s="357"/>
      <c r="AF1770" s="357"/>
      <c r="AG1770" s="357"/>
      <c r="AH1770" s="357"/>
      <c r="AI1770" s="357"/>
      <c r="AJ1770" s="357"/>
      <c r="AK1770" s="357"/>
      <c r="AL1770" s="357"/>
      <c r="AM1770" s="357"/>
      <c r="AN1770" s="357"/>
      <c r="AO1770" s="357"/>
      <c r="AP1770" s="357"/>
      <c r="AQ1770" s="357"/>
      <c r="AR1770" s="357"/>
      <c r="AS1770" s="357"/>
      <c r="AT1770" s="357"/>
      <c r="AU1770" s="357"/>
      <c r="AV1770" s="357"/>
      <c r="AW1770" s="357"/>
      <c r="AX1770" s="357"/>
      <c r="AY1770" s="357"/>
      <c r="AZ1770" s="357"/>
      <c r="BA1770" s="357"/>
      <c r="BB1770" s="357"/>
      <c r="BC1770" s="357"/>
      <c r="BD1770" s="357"/>
      <c r="BE1770" s="357"/>
      <c r="BF1770" s="357"/>
      <c r="BG1770" s="357"/>
      <c r="BH1770" s="357"/>
      <c r="BI1770" s="357"/>
      <c r="BJ1770" s="357"/>
      <c r="BK1770" s="357"/>
      <c r="BL1770" s="357"/>
      <c r="BM1770" s="357"/>
      <c r="BN1770" s="357"/>
      <c r="BO1770" s="357"/>
      <c r="BP1770" s="357"/>
      <c r="BQ1770" s="357"/>
      <c r="BR1770" s="357"/>
      <c r="BS1770" s="357"/>
      <c r="BT1770" s="357"/>
      <c r="BU1770" s="357"/>
      <c r="BV1770" s="357"/>
      <c r="BW1770" s="357"/>
      <c r="BX1770" s="357"/>
      <c r="BY1770" s="357"/>
      <c r="BZ1770" s="357"/>
      <c r="CA1770" s="357"/>
      <c r="CB1770" s="357"/>
      <c r="CC1770" s="357"/>
    </row>
    <row r="1771" spans="1:81" ht="24.6" customHeight="1" outlineLevel="2">
      <c r="A1771" s="67"/>
      <c r="B1771" s="68" t="s">
        <v>79</v>
      </c>
      <c r="C1771" s="309"/>
      <c r="D1771" s="72"/>
      <c r="E1771" s="324"/>
      <c r="F1771" s="58"/>
      <c r="G1771" s="324"/>
      <c r="H1771" s="58"/>
      <c r="I1771" s="66"/>
      <c r="J1771" s="222"/>
      <c r="K1771" s="357"/>
      <c r="L1771" s="90"/>
      <c r="M1771" s="213"/>
      <c r="N1771" s="357"/>
      <c r="O1771" s="205"/>
      <c r="P1771" s="357"/>
      <c r="Q1771" s="893"/>
      <c r="R1771" s="891"/>
      <c r="S1771" s="357"/>
      <c r="T1771" s="357"/>
      <c r="U1771" s="357"/>
      <c r="V1771" s="357"/>
      <c r="W1771" s="357"/>
      <c r="X1771" s="357"/>
      <c r="Y1771" s="357"/>
      <c r="Z1771" s="357"/>
      <c r="AA1771" s="357"/>
      <c r="AB1771" s="357"/>
      <c r="AC1771" s="357"/>
      <c r="AD1771" s="357"/>
      <c r="AE1771" s="357"/>
      <c r="AF1771" s="357"/>
      <c r="AG1771" s="357"/>
      <c r="AH1771" s="357"/>
      <c r="AI1771" s="357"/>
      <c r="AJ1771" s="357"/>
      <c r="AK1771" s="357"/>
      <c r="AL1771" s="357"/>
      <c r="AM1771" s="357"/>
      <c r="AN1771" s="357"/>
      <c r="AO1771" s="357"/>
      <c r="AP1771" s="357"/>
      <c r="AQ1771" s="357"/>
      <c r="AR1771" s="357"/>
      <c r="AS1771" s="357"/>
      <c r="AT1771" s="357"/>
      <c r="AU1771" s="357"/>
      <c r="AV1771" s="357"/>
      <c r="AW1771" s="357"/>
      <c r="AX1771" s="357"/>
      <c r="AY1771" s="357"/>
      <c r="AZ1771" s="357"/>
      <c r="BA1771" s="357"/>
      <c r="BB1771" s="357"/>
      <c r="BC1771" s="357"/>
      <c r="BD1771" s="357"/>
      <c r="BE1771" s="357"/>
      <c r="BF1771" s="357"/>
      <c r="BG1771" s="357"/>
      <c r="BH1771" s="357"/>
      <c r="BI1771" s="357"/>
      <c r="BJ1771" s="357"/>
      <c r="BK1771" s="357"/>
      <c r="BL1771" s="357"/>
      <c r="BM1771" s="357"/>
      <c r="BN1771" s="357"/>
      <c r="BO1771" s="357"/>
      <c r="BP1771" s="357"/>
      <c r="BQ1771" s="357"/>
      <c r="BR1771" s="357"/>
      <c r="BS1771" s="357"/>
      <c r="BT1771" s="357"/>
      <c r="BU1771" s="357"/>
      <c r="BV1771" s="357"/>
      <c r="BW1771" s="357"/>
      <c r="BX1771" s="357"/>
      <c r="BY1771" s="357"/>
      <c r="BZ1771" s="357"/>
      <c r="CA1771" s="357"/>
      <c r="CB1771" s="357"/>
      <c r="CC1771" s="357"/>
    </row>
    <row r="1772" spans="1:81" ht="24.6" customHeight="1" outlineLevel="2">
      <c r="A1772" s="243"/>
      <c r="B1772" s="68" t="s">
        <v>366</v>
      </c>
      <c r="C1772" s="118">
        <v>474</v>
      </c>
      <c r="D1772" s="74" t="s">
        <v>14</v>
      </c>
      <c r="E1772" s="60"/>
      <c r="F1772" s="89"/>
      <c r="G1772" s="60"/>
      <c r="H1772" s="89"/>
      <c r="I1772" s="89"/>
      <c r="J1772" s="356"/>
      <c r="K1772" s="376"/>
      <c r="L1772" s="118" t="s">
        <v>3022</v>
      </c>
      <c r="M1772" s="118" t="s">
        <v>3022</v>
      </c>
      <c r="N1772" s="357"/>
      <c r="O1772" s="205" t="s">
        <v>2649</v>
      </c>
      <c r="P1772" s="357"/>
      <c r="Q1772" s="893"/>
      <c r="R1772" s="891"/>
      <c r="S1772" s="357"/>
      <c r="T1772" s="357"/>
      <c r="U1772" s="357"/>
      <c r="V1772" s="357"/>
      <c r="W1772" s="357"/>
      <c r="X1772" s="357"/>
      <c r="Y1772" s="357"/>
      <c r="Z1772" s="357"/>
      <c r="AA1772" s="357"/>
      <c r="AB1772" s="357"/>
      <c r="AC1772" s="357"/>
      <c r="AD1772" s="357"/>
      <c r="AE1772" s="357"/>
      <c r="AF1772" s="357"/>
      <c r="AG1772" s="357"/>
      <c r="AH1772" s="357"/>
      <c r="AI1772" s="357"/>
      <c r="AJ1772" s="357"/>
      <c r="AK1772" s="357"/>
      <c r="AL1772" s="357"/>
      <c r="AM1772" s="357"/>
      <c r="AN1772" s="357"/>
      <c r="AO1772" s="357"/>
      <c r="AP1772" s="357"/>
      <c r="AQ1772" s="357"/>
      <c r="AR1772" s="357"/>
      <c r="AS1772" s="357"/>
      <c r="AT1772" s="357"/>
      <c r="AU1772" s="357"/>
      <c r="AV1772" s="357"/>
      <c r="AW1772" s="357"/>
      <c r="AX1772" s="357"/>
      <c r="AY1772" s="357"/>
      <c r="AZ1772" s="357"/>
      <c r="BA1772" s="357"/>
      <c r="BB1772" s="357"/>
      <c r="BC1772" s="357"/>
      <c r="BD1772" s="357"/>
      <c r="BE1772" s="357"/>
      <c r="BF1772" s="357"/>
      <c r="BG1772" s="357"/>
      <c r="BH1772" s="357"/>
      <c r="BI1772" s="357"/>
      <c r="BJ1772" s="357"/>
      <c r="BK1772" s="357"/>
      <c r="BL1772" s="357"/>
      <c r="BM1772" s="357"/>
      <c r="BN1772" s="357"/>
      <c r="BO1772" s="357"/>
      <c r="BP1772" s="357"/>
      <c r="BQ1772" s="357"/>
      <c r="BR1772" s="357"/>
      <c r="BS1772" s="357"/>
      <c r="BT1772" s="357"/>
      <c r="BU1772" s="357"/>
      <c r="BV1772" s="357"/>
      <c r="BW1772" s="357"/>
      <c r="BX1772" s="357"/>
      <c r="BY1772" s="357"/>
      <c r="BZ1772" s="357"/>
      <c r="CA1772" s="357"/>
      <c r="CB1772" s="357"/>
      <c r="CC1772" s="357"/>
    </row>
    <row r="1773" spans="1:81" ht="24.6" customHeight="1" outlineLevel="2">
      <c r="A1773" s="67"/>
      <c r="B1773" s="68" t="s">
        <v>368</v>
      </c>
      <c r="C1773" s="89">
        <v>20</v>
      </c>
      <c r="D1773" s="74" t="s">
        <v>14</v>
      </c>
      <c r="E1773" s="60"/>
      <c r="F1773" s="89"/>
      <c r="G1773" s="60"/>
      <c r="H1773" s="89"/>
      <c r="I1773" s="89"/>
      <c r="J1773" s="356"/>
      <c r="K1773" s="376"/>
      <c r="L1773" s="118" t="s">
        <v>3022</v>
      </c>
      <c r="M1773" s="118" t="s">
        <v>3022</v>
      </c>
      <c r="O1773" s="205" t="s">
        <v>2651</v>
      </c>
      <c r="Q1773" s="893"/>
      <c r="R1773" s="891"/>
    </row>
    <row r="1774" spans="1:81" ht="24.6" customHeight="1" outlineLevel="2">
      <c r="A1774" s="67"/>
      <c r="B1774" s="68" t="s">
        <v>1816</v>
      </c>
      <c r="C1774" s="309"/>
      <c r="D1774" s="74"/>
      <c r="E1774" s="324"/>
      <c r="F1774" s="70"/>
      <c r="G1774" s="324"/>
      <c r="H1774" s="70"/>
      <c r="I1774" s="71"/>
      <c r="J1774" s="244"/>
      <c r="L1774" s="148"/>
      <c r="M1774" s="149"/>
      <c r="O1774" s="204"/>
      <c r="Q1774" s="893"/>
      <c r="R1774" s="891"/>
    </row>
    <row r="1775" spans="1:81" ht="24.6" customHeight="1" outlineLevel="2">
      <c r="A1775" s="67"/>
      <c r="B1775" s="68" t="s">
        <v>1711</v>
      </c>
      <c r="C1775" s="118">
        <v>1</v>
      </c>
      <c r="D1775" s="72" t="s">
        <v>1627</v>
      </c>
      <c r="E1775" s="324"/>
      <c r="F1775" s="89"/>
      <c r="G1775" s="324"/>
      <c r="H1775" s="89"/>
      <c r="I1775" s="66"/>
      <c r="J1775" s="222"/>
      <c r="K1775" s="357"/>
      <c r="L1775" s="118" t="s">
        <v>3022</v>
      </c>
      <c r="M1775" s="118" t="s">
        <v>3022</v>
      </c>
      <c r="N1775" s="357"/>
      <c r="O1775" s="205"/>
      <c r="P1775" s="357"/>
      <c r="Q1775" s="893"/>
      <c r="R1775" s="891"/>
      <c r="S1775" s="357"/>
      <c r="T1775" s="357"/>
      <c r="U1775" s="357"/>
      <c r="V1775" s="357"/>
      <c r="W1775" s="357"/>
      <c r="X1775" s="357"/>
      <c r="Y1775" s="357"/>
      <c r="Z1775" s="357"/>
      <c r="AA1775" s="357"/>
      <c r="AB1775" s="357"/>
      <c r="AC1775" s="357"/>
      <c r="AD1775" s="357"/>
      <c r="AE1775" s="357"/>
      <c r="AF1775" s="357"/>
      <c r="AG1775" s="357"/>
      <c r="AH1775" s="357"/>
      <c r="AI1775" s="357"/>
      <c r="AJ1775" s="357"/>
      <c r="AK1775" s="357"/>
      <c r="AL1775" s="357"/>
      <c r="AM1775" s="357"/>
      <c r="AN1775" s="357"/>
      <c r="AO1775" s="357"/>
      <c r="AP1775" s="357"/>
      <c r="AQ1775" s="357"/>
      <c r="AR1775" s="357"/>
      <c r="AS1775" s="357"/>
      <c r="AT1775" s="357"/>
      <c r="AU1775" s="357"/>
      <c r="AV1775" s="357"/>
      <c r="AW1775" s="357"/>
      <c r="AX1775" s="357"/>
      <c r="AY1775" s="357"/>
      <c r="AZ1775" s="357"/>
      <c r="BA1775" s="357"/>
      <c r="BB1775" s="357"/>
      <c r="BC1775" s="357"/>
      <c r="BD1775" s="357"/>
      <c r="BE1775" s="357"/>
      <c r="BF1775" s="357"/>
      <c r="BG1775" s="357"/>
      <c r="BH1775" s="357"/>
      <c r="BI1775" s="357"/>
      <c r="BJ1775" s="357"/>
      <c r="BK1775" s="357"/>
      <c r="BL1775" s="357"/>
      <c r="BM1775" s="357"/>
      <c r="BN1775" s="357"/>
      <c r="BO1775" s="357"/>
      <c r="BP1775" s="357"/>
      <c r="BQ1775" s="357"/>
      <c r="BR1775" s="357"/>
      <c r="BS1775" s="357"/>
      <c r="BT1775" s="357"/>
      <c r="BU1775" s="357"/>
      <c r="BV1775" s="357"/>
      <c r="BW1775" s="357"/>
      <c r="BX1775" s="357"/>
      <c r="BY1775" s="357"/>
      <c r="BZ1775" s="357"/>
      <c r="CA1775" s="357"/>
      <c r="CB1775" s="357"/>
      <c r="CC1775" s="357"/>
    </row>
    <row r="1776" spans="1:81" ht="24.6" customHeight="1" outlineLevel="1">
      <c r="A1776" s="608"/>
      <c r="B1776" s="619" t="s">
        <v>477</v>
      </c>
      <c r="C1776" s="1193"/>
      <c r="D1776" s="610"/>
      <c r="E1776" s="618"/>
      <c r="F1776" s="544"/>
      <c r="G1776" s="618"/>
      <c r="H1776" s="544"/>
      <c r="I1776" s="612"/>
      <c r="J1776" s="613"/>
      <c r="K1776" s="357"/>
      <c r="L1776" s="614"/>
      <c r="M1776" s="615"/>
      <c r="N1776" s="357"/>
      <c r="O1776" s="616"/>
      <c r="P1776" s="357"/>
      <c r="Q1776" s="893"/>
      <c r="R1776" s="891"/>
      <c r="S1776" s="357"/>
      <c r="T1776" s="357"/>
      <c r="U1776" s="357"/>
      <c r="V1776" s="357"/>
      <c r="W1776" s="357"/>
      <c r="X1776" s="357"/>
      <c r="Y1776" s="357"/>
      <c r="Z1776" s="357"/>
      <c r="AA1776" s="357"/>
      <c r="AB1776" s="357"/>
      <c r="AC1776" s="357"/>
      <c r="AD1776" s="357"/>
      <c r="AE1776" s="357"/>
      <c r="AF1776" s="357"/>
      <c r="AG1776" s="357"/>
      <c r="AH1776" s="357"/>
      <c r="AI1776" s="357"/>
      <c r="AJ1776" s="357"/>
      <c r="AK1776" s="357"/>
      <c r="AL1776" s="357"/>
      <c r="AM1776" s="357"/>
      <c r="AN1776" s="357"/>
      <c r="AO1776" s="357"/>
      <c r="AP1776" s="357"/>
      <c r="AQ1776" s="357"/>
      <c r="AR1776" s="357"/>
      <c r="AS1776" s="357"/>
      <c r="AT1776" s="357"/>
      <c r="AU1776" s="357"/>
      <c r="AV1776" s="357"/>
      <c r="AW1776" s="357"/>
      <c r="AX1776" s="357"/>
      <c r="AY1776" s="357"/>
      <c r="AZ1776" s="357"/>
      <c r="BA1776" s="357"/>
      <c r="BB1776" s="357"/>
      <c r="BC1776" s="357"/>
      <c r="BD1776" s="357"/>
      <c r="BE1776" s="357"/>
      <c r="BF1776" s="357"/>
      <c r="BG1776" s="357"/>
      <c r="BH1776" s="357"/>
      <c r="BI1776" s="357"/>
      <c r="BJ1776" s="357"/>
      <c r="BK1776" s="357"/>
      <c r="BL1776" s="357"/>
      <c r="BM1776" s="357"/>
      <c r="BN1776" s="357"/>
      <c r="BO1776" s="357"/>
      <c r="BP1776" s="357"/>
      <c r="BQ1776" s="357"/>
      <c r="BR1776" s="357"/>
      <c r="BS1776" s="357"/>
      <c r="BT1776" s="357"/>
      <c r="BU1776" s="357"/>
      <c r="BV1776" s="357"/>
      <c r="BW1776" s="357"/>
      <c r="BX1776" s="357"/>
      <c r="BY1776" s="357"/>
      <c r="BZ1776" s="357"/>
      <c r="CA1776" s="357"/>
      <c r="CB1776" s="357"/>
      <c r="CC1776" s="357"/>
    </row>
    <row r="1777" spans="1:81" ht="24.6" customHeight="1" outlineLevel="1">
      <c r="A1777" s="227">
        <v>18.399999999999999</v>
      </c>
      <c r="B1777" s="254" t="s">
        <v>467</v>
      </c>
      <c r="C1777" s="1194"/>
      <c r="D1777" s="236"/>
      <c r="E1777" s="325"/>
      <c r="F1777" s="126"/>
      <c r="G1777" s="325"/>
      <c r="H1777" s="126"/>
      <c r="I1777" s="126"/>
      <c r="J1777" s="218"/>
      <c r="K1777" s="357"/>
      <c r="L1777" s="124"/>
      <c r="M1777" s="124"/>
      <c r="N1777" s="357"/>
      <c r="O1777" s="206"/>
      <c r="P1777" s="357"/>
      <c r="Q1777" s="893"/>
      <c r="R1777" s="891"/>
      <c r="S1777" s="357"/>
      <c r="T1777" s="357"/>
      <c r="U1777" s="357"/>
      <c r="V1777" s="357"/>
      <c r="W1777" s="357"/>
      <c r="X1777" s="357"/>
      <c r="Y1777" s="357"/>
      <c r="Z1777" s="357"/>
      <c r="AA1777" s="357"/>
      <c r="AB1777" s="357"/>
      <c r="AC1777" s="357"/>
      <c r="AD1777" s="357"/>
      <c r="AE1777" s="357"/>
      <c r="AF1777" s="357"/>
      <c r="AG1777" s="357"/>
      <c r="AH1777" s="357"/>
      <c r="AI1777" s="357"/>
      <c r="AJ1777" s="357"/>
      <c r="AK1777" s="357"/>
      <c r="AL1777" s="357"/>
      <c r="AM1777" s="357"/>
      <c r="AN1777" s="357"/>
      <c r="AO1777" s="357"/>
      <c r="AP1777" s="357"/>
      <c r="AQ1777" s="357"/>
      <c r="AR1777" s="357"/>
      <c r="AS1777" s="357"/>
      <c r="AT1777" s="357"/>
      <c r="AU1777" s="357"/>
      <c r="AV1777" s="357"/>
      <c r="AW1777" s="357"/>
      <c r="AX1777" s="357"/>
      <c r="AY1777" s="357"/>
      <c r="AZ1777" s="357"/>
      <c r="BA1777" s="357"/>
      <c r="BB1777" s="357"/>
      <c r="BC1777" s="357"/>
      <c r="BD1777" s="357"/>
      <c r="BE1777" s="357"/>
      <c r="BF1777" s="357"/>
      <c r="BG1777" s="357"/>
      <c r="BH1777" s="357"/>
      <c r="BI1777" s="357"/>
      <c r="BJ1777" s="357"/>
      <c r="BK1777" s="357"/>
      <c r="BL1777" s="357"/>
      <c r="BM1777" s="357"/>
      <c r="BN1777" s="357"/>
      <c r="BO1777" s="357"/>
      <c r="BP1777" s="357"/>
      <c r="BQ1777" s="357"/>
      <c r="BR1777" s="357"/>
      <c r="BS1777" s="357"/>
      <c r="BT1777" s="357"/>
      <c r="BU1777" s="357"/>
      <c r="BV1777" s="357"/>
      <c r="BW1777" s="357"/>
      <c r="BX1777" s="357"/>
      <c r="BY1777" s="357"/>
      <c r="BZ1777" s="357"/>
      <c r="CA1777" s="357"/>
      <c r="CB1777" s="357"/>
      <c r="CC1777" s="357"/>
    </row>
    <row r="1778" spans="1:81" ht="24.6" customHeight="1" outlineLevel="2">
      <c r="A1778" s="230"/>
      <c r="B1778" s="68" t="s">
        <v>458</v>
      </c>
      <c r="C1778" s="118">
        <v>17</v>
      </c>
      <c r="D1778" s="72" t="s">
        <v>2</v>
      </c>
      <c r="E1778" s="322"/>
      <c r="F1778" s="70"/>
      <c r="G1778" s="322"/>
      <c r="H1778" s="70"/>
      <c r="I1778" s="58"/>
      <c r="J1778" s="222"/>
      <c r="K1778" s="357"/>
      <c r="L1778" s="90"/>
      <c r="M1778" s="90"/>
      <c r="N1778" s="357"/>
      <c r="O1778" s="205"/>
      <c r="P1778" s="357"/>
      <c r="Q1778" s="893"/>
      <c r="R1778" s="891"/>
      <c r="S1778" s="357"/>
      <c r="T1778" s="357"/>
      <c r="U1778" s="357"/>
      <c r="V1778" s="357"/>
      <c r="W1778" s="357"/>
      <c r="X1778" s="357"/>
      <c r="Y1778" s="357"/>
      <c r="Z1778" s="357"/>
      <c r="AA1778" s="357"/>
      <c r="AB1778" s="357"/>
      <c r="AC1778" s="357"/>
      <c r="AD1778" s="357"/>
      <c r="AE1778" s="357"/>
      <c r="AF1778" s="357"/>
      <c r="AG1778" s="357"/>
      <c r="AH1778" s="357"/>
      <c r="AI1778" s="357"/>
      <c r="AJ1778" s="357"/>
      <c r="AK1778" s="357"/>
      <c r="AL1778" s="357"/>
      <c r="AM1778" s="357"/>
      <c r="AN1778" s="357"/>
      <c r="AO1778" s="357"/>
      <c r="AP1778" s="357"/>
      <c r="AQ1778" s="357"/>
      <c r="AR1778" s="357"/>
      <c r="AS1778" s="357"/>
      <c r="AT1778" s="357"/>
      <c r="AU1778" s="357"/>
      <c r="AV1778" s="357"/>
      <c r="AW1778" s="357"/>
      <c r="AX1778" s="357"/>
      <c r="AY1778" s="357"/>
      <c r="AZ1778" s="357"/>
      <c r="BA1778" s="357"/>
      <c r="BB1778" s="357"/>
      <c r="BC1778" s="357"/>
      <c r="BD1778" s="357"/>
      <c r="BE1778" s="357"/>
      <c r="BF1778" s="357"/>
      <c r="BG1778" s="357"/>
      <c r="BH1778" s="357"/>
      <c r="BI1778" s="357"/>
      <c r="BJ1778" s="357"/>
      <c r="BK1778" s="357"/>
      <c r="BL1778" s="357"/>
      <c r="BM1778" s="357"/>
      <c r="BN1778" s="357"/>
      <c r="BO1778" s="357"/>
      <c r="BP1778" s="357"/>
      <c r="BQ1778" s="357"/>
      <c r="BR1778" s="357"/>
      <c r="BS1778" s="357"/>
      <c r="BT1778" s="357"/>
      <c r="BU1778" s="357"/>
      <c r="BV1778" s="357"/>
      <c r="BW1778" s="357"/>
      <c r="BX1778" s="357"/>
      <c r="BY1778" s="357"/>
      <c r="BZ1778" s="357"/>
      <c r="CA1778" s="357"/>
      <c r="CB1778" s="357"/>
      <c r="CC1778" s="357"/>
    </row>
    <row r="1779" spans="1:81" ht="24.6" customHeight="1" outlineLevel="2">
      <c r="A1779" s="67"/>
      <c r="B1779" s="68" t="s">
        <v>3256</v>
      </c>
      <c r="C1779" s="118"/>
      <c r="D1779" s="72"/>
      <c r="E1779" s="60"/>
      <c r="F1779" s="89"/>
      <c r="G1779" s="60"/>
      <c r="H1779" s="89"/>
      <c r="I1779" s="89"/>
      <c r="J1779" s="356"/>
      <c r="K1779" s="376"/>
      <c r="L1779" s="118" t="s">
        <v>3022</v>
      </c>
      <c r="M1779" s="118" t="s">
        <v>3022</v>
      </c>
      <c r="N1779" s="357"/>
      <c r="O1779" s="205" t="s">
        <v>2826</v>
      </c>
      <c r="P1779" s="357"/>
      <c r="Q1779" s="893"/>
      <c r="R1779" s="891"/>
      <c r="S1779" s="357"/>
      <c r="T1779" s="357"/>
      <c r="U1779" s="357"/>
      <c r="V1779" s="357"/>
      <c r="W1779" s="357"/>
      <c r="X1779" s="357"/>
      <c r="Y1779" s="357"/>
      <c r="Z1779" s="357"/>
      <c r="AA1779" s="357"/>
      <c r="AB1779" s="357"/>
      <c r="AC1779" s="357"/>
      <c r="AD1779" s="357"/>
      <c r="AE1779" s="357"/>
      <c r="AF1779" s="357"/>
      <c r="AG1779" s="357"/>
      <c r="AH1779" s="357"/>
      <c r="AI1779" s="357"/>
      <c r="AJ1779" s="357"/>
      <c r="AK1779" s="357"/>
      <c r="AL1779" s="357"/>
      <c r="AM1779" s="357"/>
      <c r="AN1779" s="357"/>
      <c r="AO1779" s="357"/>
      <c r="AP1779" s="357"/>
      <c r="AQ1779" s="357"/>
      <c r="AR1779" s="357"/>
      <c r="AS1779" s="357"/>
      <c r="AT1779" s="357"/>
      <c r="AU1779" s="357"/>
      <c r="AV1779" s="357"/>
      <c r="AW1779" s="357"/>
      <c r="AX1779" s="357"/>
      <c r="AY1779" s="357"/>
      <c r="AZ1779" s="357"/>
      <c r="BA1779" s="357"/>
      <c r="BB1779" s="357"/>
      <c r="BC1779" s="357"/>
      <c r="BD1779" s="357"/>
      <c r="BE1779" s="357"/>
      <c r="BF1779" s="357"/>
      <c r="BG1779" s="357"/>
      <c r="BH1779" s="357"/>
      <c r="BI1779" s="357"/>
      <c r="BJ1779" s="357"/>
      <c r="BK1779" s="357"/>
      <c r="BL1779" s="357"/>
      <c r="BM1779" s="357"/>
      <c r="BN1779" s="357"/>
      <c r="BO1779" s="357"/>
      <c r="BP1779" s="357"/>
      <c r="BQ1779" s="357"/>
      <c r="BR1779" s="357"/>
      <c r="BS1779" s="357"/>
      <c r="BT1779" s="357"/>
      <c r="BU1779" s="357"/>
      <c r="BV1779" s="357"/>
      <c r="BW1779" s="357"/>
      <c r="BX1779" s="357"/>
      <c r="BY1779" s="357"/>
      <c r="BZ1779" s="357"/>
      <c r="CA1779" s="357"/>
      <c r="CB1779" s="357"/>
      <c r="CC1779" s="357"/>
    </row>
    <row r="1780" spans="1:81" ht="24.6" customHeight="1" outlineLevel="2">
      <c r="A1780" s="67"/>
      <c r="B1780" s="68" t="s">
        <v>3257</v>
      </c>
      <c r="C1780" s="118"/>
      <c r="D1780" s="72"/>
      <c r="E1780" s="60"/>
      <c r="F1780" s="89"/>
      <c r="G1780" s="60"/>
      <c r="H1780" s="89"/>
      <c r="I1780" s="89"/>
      <c r="J1780" s="356"/>
      <c r="K1780" s="376"/>
      <c r="L1780" s="118" t="s">
        <v>3022</v>
      </c>
      <c r="M1780" s="118" t="s">
        <v>3022</v>
      </c>
      <c r="N1780" s="357"/>
      <c r="O1780" s="205" t="s">
        <v>2827</v>
      </c>
      <c r="P1780" s="357"/>
      <c r="Q1780" s="893"/>
      <c r="R1780" s="891"/>
      <c r="S1780" s="357"/>
      <c r="T1780" s="357"/>
      <c r="U1780" s="357"/>
      <c r="V1780" s="357"/>
      <c r="W1780" s="357"/>
      <c r="X1780" s="357"/>
      <c r="Y1780" s="357"/>
      <c r="Z1780" s="357"/>
      <c r="AA1780" s="357"/>
      <c r="AB1780" s="357"/>
      <c r="AC1780" s="357"/>
      <c r="AD1780" s="357"/>
      <c r="AE1780" s="357"/>
      <c r="AF1780" s="357"/>
      <c r="AG1780" s="357"/>
      <c r="AH1780" s="357"/>
      <c r="AI1780" s="357"/>
      <c r="AJ1780" s="357"/>
      <c r="AK1780" s="357"/>
      <c r="AL1780" s="357"/>
      <c r="AM1780" s="357"/>
      <c r="AN1780" s="357"/>
      <c r="AO1780" s="357"/>
      <c r="AP1780" s="357"/>
      <c r="AQ1780" s="357"/>
      <c r="AR1780" s="357"/>
      <c r="AS1780" s="357"/>
      <c r="AT1780" s="357"/>
      <c r="AU1780" s="357"/>
      <c r="AV1780" s="357"/>
      <c r="AW1780" s="357"/>
      <c r="AX1780" s="357"/>
      <c r="AY1780" s="357"/>
      <c r="AZ1780" s="357"/>
      <c r="BA1780" s="357"/>
      <c r="BB1780" s="357"/>
      <c r="BC1780" s="357"/>
      <c r="BD1780" s="357"/>
      <c r="BE1780" s="357"/>
      <c r="BF1780" s="357"/>
      <c r="BG1780" s="357"/>
      <c r="BH1780" s="357"/>
      <c r="BI1780" s="357"/>
      <c r="BJ1780" s="357"/>
      <c r="BK1780" s="357"/>
      <c r="BL1780" s="357"/>
      <c r="BM1780" s="357"/>
      <c r="BN1780" s="357"/>
      <c r="BO1780" s="357"/>
      <c r="BP1780" s="357"/>
      <c r="BQ1780" s="357"/>
      <c r="BR1780" s="357"/>
      <c r="BS1780" s="357"/>
      <c r="BT1780" s="357"/>
      <c r="BU1780" s="357"/>
      <c r="BV1780" s="357"/>
      <c r="BW1780" s="357"/>
      <c r="BX1780" s="357"/>
      <c r="BY1780" s="357"/>
      <c r="BZ1780" s="357"/>
      <c r="CA1780" s="357"/>
      <c r="CB1780" s="357"/>
      <c r="CC1780" s="357"/>
    </row>
    <row r="1781" spans="1:81" ht="24.6" customHeight="1" outlineLevel="2">
      <c r="A1781" s="67"/>
      <c r="B1781" s="68" t="s">
        <v>3258</v>
      </c>
      <c r="C1781" s="118"/>
      <c r="D1781" s="72"/>
      <c r="E1781" s="60"/>
      <c r="F1781" s="89"/>
      <c r="G1781" s="60"/>
      <c r="H1781" s="89"/>
      <c r="I1781" s="89"/>
      <c r="J1781" s="356"/>
      <c r="K1781" s="376"/>
      <c r="L1781" s="118" t="s">
        <v>3022</v>
      </c>
      <c r="M1781" s="118" t="s">
        <v>3022</v>
      </c>
      <c r="N1781" s="357"/>
      <c r="O1781" s="205" t="s">
        <v>2828</v>
      </c>
      <c r="P1781" s="357"/>
      <c r="Q1781" s="893"/>
      <c r="R1781" s="891"/>
      <c r="S1781" s="357"/>
      <c r="T1781" s="357"/>
      <c r="U1781" s="357"/>
      <c r="V1781" s="357"/>
      <c r="W1781" s="357"/>
      <c r="X1781" s="357"/>
      <c r="Y1781" s="357"/>
      <c r="Z1781" s="357"/>
      <c r="AA1781" s="357"/>
      <c r="AB1781" s="357"/>
      <c r="AC1781" s="357"/>
      <c r="AD1781" s="357"/>
      <c r="AE1781" s="357"/>
      <c r="AF1781" s="357"/>
      <c r="AG1781" s="357"/>
      <c r="AH1781" s="357"/>
      <c r="AI1781" s="357"/>
      <c r="AJ1781" s="357"/>
      <c r="AK1781" s="357"/>
      <c r="AL1781" s="357"/>
      <c r="AM1781" s="357"/>
      <c r="AN1781" s="357"/>
      <c r="AO1781" s="357"/>
      <c r="AP1781" s="357"/>
      <c r="AQ1781" s="357"/>
      <c r="AR1781" s="357"/>
      <c r="AS1781" s="357"/>
      <c r="AT1781" s="357"/>
      <c r="AU1781" s="357"/>
      <c r="AV1781" s="357"/>
      <c r="AW1781" s="357"/>
      <c r="AX1781" s="357"/>
      <c r="AY1781" s="357"/>
      <c r="AZ1781" s="357"/>
      <c r="BA1781" s="357"/>
      <c r="BB1781" s="357"/>
      <c r="BC1781" s="357"/>
      <c r="BD1781" s="357"/>
      <c r="BE1781" s="357"/>
      <c r="BF1781" s="357"/>
      <c r="BG1781" s="357"/>
      <c r="BH1781" s="357"/>
      <c r="BI1781" s="357"/>
      <c r="BJ1781" s="357"/>
      <c r="BK1781" s="357"/>
      <c r="BL1781" s="357"/>
      <c r="BM1781" s="357"/>
      <c r="BN1781" s="357"/>
      <c r="BO1781" s="357"/>
      <c r="BP1781" s="357"/>
      <c r="BQ1781" s="357"/>
      <c r="BR1781" s="357"/>
      <c r="BS1781" s="357"/>
      <c r="BT1781" s="357"/>
      <c r="BU1781" s="357"/>
      <c r="BV1781" s="357"/>
      <c r="BW1781" s="357"/>
      <c r="BX1781" s="357"/>
      <c r="BY1781" s="357"/>
      <c r="BZ1781" s="357"/>
      <c r="CA1781" s="357"/>
      <c r="CB1781" s="357"/>
      <c r="CC1781" s="357"/>
    </row>
    <row r="1782" spans="1:81" ht="24.6" customHeight="1" outlineLevel="2">
      <c r="A1782" s="67"/>
      <c r="B1782" s="68" t="s">
        <v>3259</v>
      </c>
      <c r="C1782" s="118"/>
      <c r="D1782" s="72"/>
      <c r="E1782" s="60"/>
      <c r="F1782" s="89"/>
      <c r="G1782" s="60"/>
      <c r="H1782" s="89"/>
      <c r="I1782" s="89"/>
      <c r="J1782" s="356"/>
      <c r="K1782" s="376"/>
      <c r="L1782" s="118" t="s">
        <v>3022</v>
      </c>
      <c r="M1782" s="118" t="s">
        <v>3022</v>
      </c>
      <c r="N1782" s="357"/>
      <c r="O1782" s="205" t="s">
        <v>2829</v>
      </c>
      <c r="P1782" s="357"/>
      <c r="Q1782" s="893"/>
      <c r="R1782" s="891"/>
      <c r="S1782" s="357"/>
      <c r="T1782" s="357"/>
      <c r="U1782" s="357"/>
      <c r="V1782" s="357"/>
      <c r="W1782" s="357"/>
      <c r="X1782" s="357"/>
      <c r="Y1782" s="357"/>
      <c r="Z1782" s="357"/>
      <c r="AA1782" s="357"/>
      <c r="AB1782" s="357"/>
      <c r="AC1782" s="357"/>
      <c r="AD1782" s="357"/>
      <c r="AE1782" s="357"/>
      <c r="AF1782" s="357"/>
      <c r="AG1782" s="357"/>
      <c r="AH1782" s="357"/>
      <c r="AI1782" s="357"/>
      <c r="AJ1782" s="357"/>
      <c r="AK1782" s="357"/>
      <c r="AL1782" s="357"/>
      <c r="AM1782" s="357"/>
      <c r="AN1782" s="357"/>
      <c r="AO1782" s="357"/>
      <c r="AP1782" s="357"/>
      <c r="AQ1782" s="357"/>
      <c r="AR1782" s="357"/>
      <c r="AS1782" s="357"/>
      <c r="AT1782" s="357"/>
      <c r="AU1782" s="357"/>
      <c r="AV1782" s="357"/>
      <c r="AW1782" s="357"/>
      <c r="AX1782" s="357"/>
      <c r="AY1782" s="357"/>
      <c r="AZ1782" s="357"/>
      <c r="BA1782" s="357"/>
      <c r="BB1782" s="357"/>
      <c r="BC1782" s="357"/>
      <c r="BD1782" s="357"/>
      <c r="BE1782" s="357"/>
      <c r="BF1782" s="357"/>
      <c r="BG1782" s="357"/>
      <c r="BH1782" s="357"/>
      <c r="BI1782" s="357"/>
      <c r="BJ1782" s="357"/>
      <c r="BK1782" s="357"/>
      <c r="BL1782" s="357"/>
      <c r="BM1782" s="357"/>
      <c r="BN1782" s="357"/>
      <c r="BO1782" s="357"/>
      <c r="BP1782" s="357"/>
      <c r="BQ1782" s="357"/>
      <c r="BR1782" s="357"/>
      <c r="BS1782" s="357"/>
      <c r="BT1782" s="357"/>
      <c r="BU1782" s="357"/>
      <c r="BV1782" s="357"/>
      <c r="BW1782" s="357"/>
      <c r="BX1782" s="357"/>
      <c r="BY1782" s="357"/>
      <c r="BZ1782" s="357"/>
      <c r="CA1782" s="357"/>
      <c r="CB1782" s="357"/>
      <c r="CC1782" s="357"/>
    </row>
    <row r="1783" spans="1:81" ht="24.6" customHeight="1" outlineLevel="2">
      <c r="A1783" s="67"/>
      <c r="B1783" s="68" t="s">
        <v>3260</v>
      </c>
      <c r="C1783" s="118"/>
      <c r="D1783" s="72"/>
      <c r="E1783" s="60"/>
      <c r="F1783" s="89"/>
      <c r="G1783" s="60"/>
      <c r="H1783" s="89"/>
      <c r="I1783" s="89"/>
      <c r="J1783" s="356"/>
      <c r="K1783" s="376"/>
      <c r="L1783" s="118" t="s">
        <v>3022</v>
      </c>
      <c r="M1783" s="118" t="s">
        <v>3022</v>
      </c>
      <c r="N1783" s="357"/>
      <c r="O1783" s="205" t="s">
        <v>2595</v>
      </c>
      <c r="P1783" s="357"/>
      <c r="Q1783" s="893"/>
      <c r="R1783" s="891"/>
      <c r="S1783" s="357"/>
      <c r="T1783" s="357"/>
      <c r="U1783" s="357"/>
      <c r="V1783" s="357"/>
      <c r="W1783" s="357"/>
      <c r="X1783" s="357"/>
      <c r="Y1783" s="357"/>
      <c r="Z1783" s="357"/>
      <c r="AA1783" s="357"/>
      <c r="AB1783" s="357"/>
      <c r="AC1783" s="357"/>
      <c r="AD1783" s="357"/>
      <c r="AE1783" s="357"/>
      <c r="AF1783" s="357"/>
      <c r="AG1783" s="357"/>
      <c r="AH1783" s="357"/>
      <c r="AI1783" s="357"/>
      <c r="AJ1783" s="357"/>
      <c r="AK1783" s="357"/>
      <c r="AL1783" s="357"/>
      <c r="AM1783" s="357"/>
      <c r="AN1783" s="357"/>
      <c r="AO1783" s="357"/>
      <c r="AP1783" s="357"/>
      <c r="AQ1783" s="357"/>
      <c r="AR1783" s="357"/>
      <c r="AS1783" s="357"/>
      <c r="AT1783" s="357"/>
      <c r="AU1783" s="357"/>
      <c r="AV1783" s="357"/>
      <c r="AW1783" s="357"/>
      <c r="AX1783" s="357"/>
      <c r="AY1783" s="357"/>
      <c r="AZ1783" s="357"/>
      <c r="BA1783" s="357"/>
      <c r="BB1783" s="357"/>
      <c r="BC1783" s="357"/>
      <c r="BD1783" s="357"/>
      <c r="BE1783" s="357"/>
      <c r="BF1783" s="357"/>
      <c r="BG1783" s="357"/>
      <c r="BH1783" s="357"/>
      <c r="BI1783" s="357"/>
      <c r="BJ1783" s="357"/>
      <c r="BK1783" s="357"/>
      <c r="BL1783" s="357"/>
      <c r="BM1783" s="357"/>
      <c r="BN1783" s="357"/>
      <c r="BO1783" s="357"/>
      <c r="BP1783" s="357"/>
      <c r="BQ1783" s="357"/>
      <c r="BR1783" s="357"/>
      <c r="BS1783" s="357"/>
      <c r="BT1783" s="357"/>
      <c r="BU1783" s="357"/>
      <c r="BV1783" s="357"/>
      <c r="BW1783" s="357"/>
      <c r="BX1783" s="357"/>
      <c r="BY1783" s="357"/>
      <c r="BZ1783" s="357"/>
      <c r="CA1783" s="357"/>
      <c r="CB1783" s="357"/>
      <c r="CC1783" s="357"/>
    </row>
    <row r="1784" spans="1:81" ht="24.6" customHeight="1" outlineLevel="2">
      <c r="A1784" s="67"/>
      <c r="B1784" s="68" t="s">
        <v>114</v>
      </c>
      <c r="C1784" s="309"/>
      <c r="D1784" s="72"/>
      <c r="E1784" s="324"/>
      <c r="F1784" s="58"/>
      <c r="G1784" s="324"/>
      <c r="H1784" s="58"/>
      <c r="I1784" s="58"/>
      <c r="J1784" s="222"/>
      <c r="L1784" s="90"/>
      <c r="M1784" s="90"/>
      <c r="O1784" s="205"/>
      <c r="Q1784" s="893"/>
      <c r="R1784" s="891"/>
    </row>
    <row r="1785" spans="1:81" ht="24.6" customHeight="1" outlineLevel="2">
      <c r="A1785" s="67"/>
      <c r="B1785" s="68" t="s">
        <v>61</v>
      </c>
      <c r="C1785" s="118">
        <v>17</v>
      </c>
      <c r="D1785" s="72" t="s">
        <v>2</v>
      </c>
      <c r="E1785" s="60"/>
      <c r="F1785" s="89"/>
      <c r="G1785" s="60"/>
      <c r="H1785" s="89"/>
      <c r="I1785" s="89"/>
      <c r="J1785" s="356"/>
      <c r="K1785" s="376"/>
      <c r="L1785" s="118" t="s">
        <v>3022</v>
      </c>
      <c r="M1785" s="118" t="s">
        <v>3022</v>
      </c>
      <c r="O1785" s="205" t="s">
        <v>2701</v>
      </c>
      <c r="Q1785" s="893"/>
      <c r="R1785" s="891"/>
    </row>
    <row r="1786" spans="1:81" ht="24.6" customHeight="1" outlineLevel="2">
      <c r="A1786" s="67"/>
      <c r="B1786" s="68" t="s">
        <v>66</v>
      </c>
      <c r="C1786" s="118">
        <v>34</v>
      </c>
      <c r="D1786" s="72" t="s">
        <v>2</v>
      </c>
      <c r="E1786" s="60"/>
      <c r="F1786" s="89"/>
      <c r="G1786" s="60"/>
      <c r="H1786" s="89"/>
      <c r="I1786" s="89"/>
      <c r="J1786" s="356"/>
      <c r="K1786" s="376"/>
      <c r="L1786" s="118" t="s">
        <v>3022</v>
      </c>
      <c r="M1786" s="118" t="s">
        <v>3022</v>
      </c>
      <c r="O1786" s="205" t="s">
        <v>2704</v>
      </c>
      <c r="Q1786" s="893"/>
      <c r="R1786" s="891"/>
    </row>
    <row r="1787" spans="1:81" ht="24.6" customHeight="1" outlineLevel="2">
      <c r="A1787" s="67"/>
      <c r="B1787" s="68" t="s">
        <v>64</v>
      </c>
      <c r="C1787" s="118">
        <v>17</v>
      </c>
      <c r="D1787" s="72" t="s">
        <v>2</v>
      </c>
      <c r="E1787" s="60"/>
      <c r="F1787" s="89"/>
      <c r="G1787" s="60"/>
      <c r="H1787" s="89"/>
      <c r="I1787" s="89"/>
      <c r="J1787" s="356"/>
      <c r="K1787" s="376"/>
      <c r="L1787" s="118" t="s">
        <v>3022</v>
      </c>
      <c r="M1787" s="118" t="s">
        <v>3022</v>
      </c>
      <c r="O1787" s="205" t="s">
        <v>2705</v>
      </c>
      <c r="Q1787" s="893"/>
      <c r="R1787" s="891"/>
    </row>
    <row r="1788" spans="1:81" ht="24.6" customHeight="1" outlineLevel="2">
      <c r="A1788" s="67"/>
      <c r="B1788" s="68" t="s">
        <v>65</v>
      </c>
      <c r="C1788" s="118">
        <v>68</v>
      </c>
      <c r="D1788" s="72" t="s">
        <v>2</v>
      </c>
      <c r="E1788" s="60"/>
      <c r="F1788" s="89"/>
      <c r="G1788" s="60"/>
      <c r="H1788" s="89"/>
      <c r="I1788" s="89"/>
      <c r="J1788" s="356"/>
      <c r="K1788" s="376"/>
      <c r="L1788" s="118" t="s">
        <v>3022</v>
      </c>
      <c r="M1788" s="118" t="s">
        <v>3022</v>
      </c>
      <c r="O1788" s="205" t="s">
        <v>2706</v>
      </c>
      <c r="Q1788" s="893"/>
      <c r="R1788" s="891"/>
    </row>
    <row r="1789" spans="1:81" ht="24.6" customHeight="1" outlineLevel="2">
      <c r="A1789" s="67"/>
      <c r="B1789" s="68" t="s">
        <v>425</v>
      </c>
      <c r="C1789" s="118">
        <v>17</v>
      </c>
      <c r="D1789" s="72" t="s">
        <v>2</v>
      </c>
      <c r="E1789" s="60"/>
      <c r="F1789" s="89"/>
      <c r="G1789" s="60"/>
      <c r="H1789" s="89"/>
      <c r="I1789" s="89"/>
      <c r="J1789" s="356"/>
      <c r="K1789" s="376"/>
      <c r="L1789" s="118" t="s">
        <v>3022</v>
      </c>
      <c r="M1789" s="118" t="s">
        <v>3022</v>
      </c>
      <c r="O1789" s="205" t="s">
        <v>2707</v>
      </c>
      <c r="Q1789" s="893"/>
      <c r="R1789" s="891"/>
    </row>
    <row r="1790" spans="1:81" ht="24.6" customHeight="1" outlineLevel="2">
      <c r="A1790" s="67"/>
      <c r="B1790" s="68" t="s">
        <v>429</v>
      </c>
      <c r="C1790" s="118">
        <v>17</v>
      </c>
      <c r="D1790" s="74" t="s">
        <v>2</v>
      </c>
      <c r="E1790" s="60"/>
      <c r="F1790" s="89"/>
      <c r="G1790" s="60"/>
      <c r="H1790" s="89"/>
      <c r="I1790" s="89"/>
      <c r="J1790" s="356"/>
      <c r="K1790" s="376"/>
      <c r="L1790" s="118" t="s">
        <v>3022</v>
      </c>
      <c r="M1790" s="118" t="s">
        <v>3022</v>
      </c>
      <c r="O1790" s="204" t="s">
        <v>2710</v>
      </c>
      <c r="Q1790" s="893"/>
      <c r="R1790" s="891"/>
    </row>
    <row r="1791" spans="1:81" ht="24.6" customHeight="1" outlineLevel="2">
      <c r="A1791" s="67"/>
      <c r="B1791" s="68" t="s">
        <v>97</v>
      </c>
      <c r="C1791" s="308"/>
      <c r="D1791" s="74"/>
      <c r="E1791" s="322"/>
      <c r="F1791" s="70"/>
      <c r="G1791" s="322"/>
      <c r="H1791" s="70"/>
      <c r="I1791" s="71"/>
      <c r="J1791" s="222"/>
      <c r="K1791" s="357"/>
      <c r="L1791" s="148"/>
      <c r="M1791" s="149"/>
      <c r="N1791" s="357"/>
      <c r="O1791" s="204"/>
      <c r="P1791" s="357"/>
      <c r="Q1791" s="893"/>
      <c r="R1791" s="891"/>
      <c r="S1791" s="357"/>
      <c r="T1791" s="357"/>
      <c r="U1791" s="357"/>
      <c r="V1791" s="357"/>
      <c r="W1791" s="357"/>
      <c r="X1791" s="357"/>
      <c r="Y1791" s="357"/>
      <c r="Z1791" s="357"/>
      <c r="AA1791" s="357"/>
      <c r="AB1791" s="357"/>
      <c r="AC1791" s="357"/>
      <c r="AD1791" s="357"/>
      <c r="AE1791" s="357"/>
      <c r="AF1791" s="357"/>
      <c r="AG1791" s="357"/>
      <c r="AH1791" s="357"/>
      <c r="AI1791" s="357"/>
      <c r="AJ1791" s="357"/>
      <c r="AK1791" s="357"/>
      <c r="AL1791" s="357"/>
      <c r="AM1791" s="357"/>
      <c r="AN1791" s="357"/>
      <c r="AO1791" s="357"/>
      <c r="AP1791" s="357"/>
      <c r="AQ1791" s="357"/>
      <c r="AR1791" s="357"/>
      <c r="AS1791" s="357"/>
      <c r="AT1791" s="357"/>
      <c r="AU1791" s="357"/>
      <c r="AV1791" s="357"/>
      <c r="AW1791" s="357"/>
      <c r="AX1791" s="357"/>
      <c r="AY1791" s="357"/>
      <c r="AZ1791" s="357"/>
      <c r="BA1791" s="357"/>
      <c r="BB1791" s="357"/>
      <c r="BC1791" s="357"/>
      <c r="BD1791" s="357"/>
      <c r="BE1791" s="357"/>
      <c r="BF1791" s="357"/>
      <c r="BG1791" s="357"/>
      <c r="BH1791" s="357"/>
      <c r="BI1791" s="357"/>
      <c r="BJ1791" s="357"/>
      <c r="BK1791" s="357"/>
      <c r="BL1791" s="357"/>
      <c r="BM1791" s="357"/>
      <c r="BN1791" s="357"/>
      <c r="BO1791" s="357"/>
      <c r="BP1791" s="357"/>
      <c r="BQ1791" s="357"/>
      <c r="BR1791" s="357"/>
      <c r="BS1791" s="357"/>
      <c r="BT1791" s="357"/>
      <c r="BU1791" s="357"/>
      <c r="BV1791" s="357"/>
      <c r="BW1791" s="357"/>
      <c r="BX1791" s="357"/>
      <c r="BY1791" s="357"/>
      <c r="BZ1791" s="357"/>
      <c r="CA1791" s="357"/>
      <c r="CB1791" s="357"/>
      <c r="CC1791" s="357"/>
    </row>
    <row r="1792" spans="1:81" ht="24.6" customHeight="1" outlineLevel="2">
      <c r="A1792" s="67"/>
      <c r="B1792" s="68" t="s">
        <v>385</v>
      </c>
      <c r="C1792" s="118">
        <v>119</v>
      </c>
      <c r="D1792" s="72" t="s">
        <v>2</v>
      </c>
      <c r="E1792" s="60"/>
      <c r="F1792" s="89"/>
      <c r="G1792" s="60"/>
      <c r="H1792" s="89"/>
      <c r="I1792" s="89"/>
      <c r="J1792" s="356"/>
      <c r="K1792" s="376"/>
      <c r="L1792" s="118" t="s">
        <v>3022</v>
      </c>
      <c r="M1792" s="118" t="s">
        <v>3022</v>
      </c>
      <c r="O1792" s="205" t="s">
        <v>2692</v>
      </c>
      <c r="Q1792" s="893"/>
      <c r="R1792" s="891"/>
    </row>
    <row r="1793" spans="1:81" ht="24.6" customHeight="1" outlineLevel="2">
      <c r="A1793" s="67"/>
      <c r="B1793" s="68" t="s">
        <v>386</v>
      </c>
      <c r="C1793" s="118">
        <v>17</v>
      </c>
      <c r="D1793" s="72" t="s">
        <v>2</v>
      </c>
      <c r="E1793" s="60"/>
      <c r="F1793" s="89"/>
      <c r="G1793" s="60"/>
      <c r="H1793" s="89"/>
      <c r="I1793" s="89"/>
      <c r="J1793" s="356"/>
      <c r="K1793" s="376"/>
      <c r="L1793" s="118" t="s">
        <v>3022</v>
      </c>
      <c r="M1793" s="118" t="s">
        <v>3022</v>
      </c>
      <c r="O1793" s="205" t="s">
        <v>2693</v>
      </c>
      <c r="Q1793" s="893"/>
      <c r="R1793" s="891"/>
    </row>
    <row r="1794" spans="1:81" ht="24.6" customHeight="1" outlineLevel="2">
      <c r="A1794" s="67"/>
      <c r="B1794" s="68" t="s">
        <v>387</v>
      </c>
      <c r="C1794" s="118">
        <v>17</v>
      </c>
      <c r="D1794" s="72" t="s">
        <v>2</v>
      </c>
      <c r="E1794" s="60"/>
      <c r="F1794" s="89"/>
      <c r="G1794" s="60"/>
      <c r="H1794" s="89"/>
      <c r="I1794" s="89"/>
      <c r="J1794" s="356"/>
      <c r="K1794" s="376"/>
      <c r="L1794" s="118" t="s">
        <v>3022</v>
      </c>
      <c r="M1794" s="118" t="s">
        <v>3022</v>
      </c>
      <c r="O1794" s="205" t="s">
        <v>2694</v>
      </c>
      <c r="Q1794" s="893"/>
      <c r="R1794" s="891"/>
    </row>
    <row r="1795" spans="1:81" ht="24.6" customHeight="1" outlineLevel="2">
      <c r="A1795" s="67"/>
      <c r="B1795" s="68" t="s">
        <v>388</v>
      </c>
      <c r="C1795" s="118">
        <v>17</v>
      </c>
      <c r="D1795" s="72" t="s">
        <v>2</v>
      </c>
      <c r="E1795" s="60"/>
      <c r="F1795" s="89"/>
      <c r="G1795" s="60"/>
      <c r="H1795" s="89"/>
      <c r="I1795" s="89"/>
      <c r="J1795" s="356"/>
      <c r="K1795" s="376"/>
      <c r="L1795" s="118" t="s">
        <v>3022</v>
      </c>
      <c r="M1795" s="118" t="s">
        <v>3022</v>
      </c>
      <c r="O1795" s="205" t="s">
        <v>2695</v>
      </c>
      <c r="Q1795" s="893"/>
      <c r="R1795" s="891"/>
    </row>
    <row r="1796" spans="1:81" ht="24.6" customHeight="1" outlineLevel="2">
      <c r="A1796" s="67"/>
      <c r="B1796" s="68" t="s">
        <v>409</v>
      </c>
      <c r="C1796" s="118">
        <v>51</v>
      </c>
      <c r="D1796" s="72" t="s">
        <v>2</v>
      </c>
      <c r="E1796" s="60"/>
      <c r="F1796" s="89"/>
      <c r="G1796" s="60"/>
      <c r="H1796" s="89"/>
      <c r="I1796" s="89"/>
      <c r="J1796" s="356"/>
      <c r="K1796" s="376"/>
      <c r="L1796" s="118" t="s">
        <v>3022</v>
      </c>
      <c r="M1796" s="118" t="s">
        <v>3022</v>
      </c>
      <c r="O1796" s="205" t="s">
        <v>2684</v>
      </c>
      <c r="Q1796" s="893"/>
      <c r="R1796" s="891"/>
    </row>
    <row r="1797" spans="1:81" ht="24.6" customHeight="1" outlineLevel="2">
      <c r="A1797" s="67"/>
      <c r="B1797" s="68" t="s">
        <v>98</v>
      </c>
      <c r="C1797" s="309"/>
      <c r="D1797" s="72"/>
      <c r="E1797" s="324"/>
      <c r="F1797" s="58"/>
      <c r="G1797" s="324"/>
      <c r="H1797" s="58"/>
      <c r="I1797" s="58"/>
      <c r="J1797" s="222"/>
      <c r="L1797" s="90"/>
      <c r="M1797" s="90"/>
      <c r="O1797" s="205"/>
      <c r="Q1797" s="893"/>
      <c r="R1797" s="891"/>
    </row>
    <row r="1798" spans="1:81" ht="24.6" customHeight="1" outlineLevel="2">
      <c r="A1798" s="67"/>
      <c r="B1798" s="68" t="s">
        <v>459</v>
      </c>
      <c r="C1798" s="118">
        <v>17</v>
      </c>
      <c r="D1798" s="72" t="s">
        <v>2</v>
      </c>
      <c r="E1798" s="60"/>
      <c r="F1798" s="89"/>
      <c r="G1798" s="60"/>
      <c r="H1798" s="89"/>
      <c r="I1798" s="89"/>
      <c r="J1798" s="356"/>
      <c r="K1798" s="376"/>
      <c r="L1798" s="118" t="s">
        <v>3022</v>
      </c>
      <c r="M1798" s="118" t="s">
        <v>3022</v>
      </c>
      <c r="N1798" s="357"/>
      <c r="O1798" s="205" t="s">
        <v>2802</v>
      </c>
      <c r="P1798" s="357"/>
      <c r="Q1798" s="893"/>
      <c r="R1798" s="891"/>
      <c r="S1798" s="357"/>
      <c r="T1798" s="357"/>
      <c r="U1798" s="357"/>
      <c r="V1798" s="357"/>
      <c r="W1798" s="357"/>
      <c r="X1798" s="357"/>
      <c r="Y1798" s="357"/>
      <c r="Z1798" s="357"/>
      <c r="AA1798" s="357"/>
      <c r="AB1798" s="357"/>
      <c r="AC1798" s="357"/>
      <c r="AD1798" s="357"/>
      <c r="AE1798" s="357"/>
      <c r="AF1798" s="357"/>
      <c r="AG1798" s="357"/>
      <c r="AH1798" s="357"/>
      <c r="AI1798" s="357"/>
      <c r="AJ1798" s="357"/>
      <c r="AK1798" s="357"/>
      <c r="AL1798" s="357"/>
      <c r="AM1798" s="357"/>
      <c r="AN1798" s="357"/>
      <c r="AO1798" s="357"/>
      <c r="AP1798" s="357"/>
      <c r="AQ1798" s="357"/>
      <c r="AR1798" s="357"/>
      <c r="AS1798" s="357"/>
      <c r="AT1798" s="357"/>
      <c r="AU1798" s="357"/>
      <c r="AV1798" s="357"/>
      <c r="AW1798" s="357"/>
      <c r="AX1798" s="357"/>
      <c r="AY1798" s="357"/>
      <c r="AZ1798" s="357"/>
      <c r="BA1798" s="357"/>
      <c r="BB1798" s="357"/>
      <c r="BC1798" s="357"/>
      <c r="BD1798" s="357"/>
      <c r="BE1798" s="357"/>
      <c r="BF1798" s="357"/>
      <c r="BG1798" s="357"/>
      <c r="BH1798" s="357"/>
      <c r="BI1798" s="357"/>
      <c r="BJ1798" s="357"/>
      <c r="BK1798" s="357"/>
      <c r="BL1798" s="357"/>
      <c r="BM1798" s="357"/>
      <c r="BN1798" s="357"/>
      <c r="BO1798" s="357"/>
      <c r="BP1798" s="357"/>
      <c r="BQ1798" s="357"/>
      <c r="BR1798" s="357"/>
      <c r="BS1798" s="357"/>
      <c r="BT1798" s="357"/>
      <c r="BU1798" s="357"/>
      <c r="BV1798" s="357"/>
      <c r="BW1798" s="357"/>
      <c r="BX1798" s="357"/>
      <c r="BY1798" s="357"/>
      <c r="BZ1798" s="357"/>
      <c r="CA1798" s="357"/>
      <c r="CB1798" s="357"/>
      <c r="CC1798" s="357"/>
    </row>
    <row r="1799" spans="1:81" ht="24.6" customHeight="1" outlineLevel="2">
      <c r="A1799" s="67"/>
      <c r="B1799" s="68" t="s">
        <v>460</v>
      </c>
      <c r="C1799" s="118">
        <v>17</v>
      </c>
      <c r="D1799" s="72" t="s">
        <v>2</v>
      </c>
      <c r="E1799" s="60"/>
      <c r="F1799" s="89"/>
      <c r="G1799" s="60"/>
      <c r="H1799" s="89"/>
      <c r="I1799" s="89"/>
      <c r="J1799" s="356"/>
      <c r="K1799" s="376"/>
      <c r="L1799" s="118" t="s">
        <v>3022</v>
      </c>
      <c r="M1799" s="118" t="s">
        <v>3022</v>
      </c>
      <c r="N1799" s="357"/>
      <c r="O1799" s="205" t="s">
        <v>2803</v>
      </c>
      <c r="P1799" s="357"/>
      <c r="Q1799" s="893"/>
      <c r="R1799" s="891"/>
      <c r="S1799" s="357"/>
      <c r="T1799" s="357"/>
      <c r="U1799" s="357"/>
      <c r="V1799" s="357"/>
      <c r="W1799" s="357"/>
      <c r="X1799" s="357"/>
      <c r="Y1799" s="357"/>
      <c r="Z1799" s="357"/>
      <c r="AA1799" s="357"/>
      <c r="AB1799" s="357"/>
      <c r="AC1799" s="357"/>
      <c r="AD1799" s="357"/>
      <c r="AE1799" s="357"/>
      <c r="AF1799" s="357"/>
      <c r="AG1799" s="357"/>
      <c r="AH1799" s="357"/>
      <c r="AI1799" s="357"/>
      <c r="AJ1799" s="357"/>
      <c r="AK1799" s="357"/>
      <c r="AL1799" s="357"/>
      <c r="AM1799" s="357"/>
      <c r="AN1799" s="357"/>
      <c r="AO1799" s="357"/>
      <c r="AP1799" s="357"/>
      <c r="AQ1799" s="357"/>
      <c r="AR1799" s="357"/>
      <c r="AS1799" s="357"/>
      <c r="AT1799" s="357"/>
      <c r="AU1799" s="357"/>
      <c r="AV1799" s="357"/>
      <c r="AW1799" s="357"/>
      <c r="AX1799" s="357"/>
      <c r="AY1799" s="357"/>
      <c r="AZ1799" s="357"/>
      <c r="BA1799" s="357"/>
      <c r="BB1799" s="357"/>
      <c r="BC1799" s="357"/>
      <c r="BD1799" s="357"/>
      <c r="BE1799" s="357"/>
      <c r="BF1799" s="357"/>
      <c r="BG1799" s="357"/>
      <c r="BH1799" s="357"/>
      <c r="BI1799" s="357"/>
      <c r="BJ1799" s="357"/>
      <c r="BK1799" s="357"/>
      <c r="BL1799" s="357"/>
      <c r="BM1799" s="357"/>
      <c r="BN1799" s="357"/>
      <c r="BO1799" s="357"/>
      <c r="BP1799" s="357"/>
      <c r="BQ1799" s="357"/>
      <c r="BR1799" s="357"/>
      <c r="BS1799" s="357"/>
      <c r="BT1799" s="357"/>
      <c r="BU1799" s="357"/>
      <c r="BV1799" s="357"/>
      <c r="BW1799" s="357"/>
      <c r="BX1799" s="357"/>
      <c r="BY1799" s="357"/>
      <c r="BZ1799" s="357"/>
      <c r="CA1799" s="357"/>
      <c r="CB1799" s="357"/>
      <c r="CC1799" s="357"/>
    </row>
    <row r="1800" spans="1:81" ht="24.6" customHeight="1" outlineLevel="2">
      <c r="A1800" s="67"/>
      <c r="B1800" s="68" t="s">
        <v>234</v>
      </c>
      <c r="C1800" s="118">
        <v>17</v>
      </c>
      <c r="D1800" s="72" t="s">
        <v>2</v>
      </c>
      <c r="E1800" s="60"/>
      <c r="F1800" s="89"/>
      <c r="G1800" s="60"/>
      <c r="H1800" s="89"/>
      <c r="I1800" s="89"/>
      <c r="J1800" s="356"/>
      <c r="K1800" s="376"/>
      <c r="L1800" s="118" t="s">
        <v>3022</v>
      </c>
      <c r="M1800" s="118" t="s">
        <v>3022</v>
      </c>
      <c r="N1800" s="357"/>
      <c r="O1800" s="205" t="s">
        <v>2741</v>
      </c>
      <c r="P1800" s="357"/>
      <c r="Q1800" s="893"/>
      <c r="R1800" s="891"/>
      <c r="S1800" s="357"/>
      <c r="T1800" s="357"/>
      <c r="U1800" s="357"/>
      <c r="V1800" s="357"/>
      <c r="W1800" s="357"/>
      <c r="X1800" s="357"/>
      <c r="Y1800" s="357"/>
      <c r="Z1800" s="357"/>
      <c r="AA1800" s="357"/>
      <c r="AB1800" s="357"/>
      <c r="AC1800" s="357"/>
      <c r="AD1800" s="357"/>
      <c r="AE1800" s="357"/>
      <c r="AF1800" s="357"/>
      <c r="AG1800" s="357"/>
      <c r="AH1800" s="357"/>
      <c r="AI1800" s="357"/>
      <c r="AJ1800" s="357"/>
      <c r="AK1800" s="357"/>
      <c r="AL1800" s="357"/>
      <c r="AM1800" s="357"/>
      <c r="AN1800" s="357"/>
      <c r="AO1800" s="357"/>
      <c r="AP1800" s="357"/>
      <c r="AQ1800" s="357"/>
      <c r="AR1800" s="357"/>
      <c r="AS1800" s="357"/>
      <c r="AT1800" s="357"/>
      <c r="AU1800" s="357"/>
      <c r="AV1800" s="357"/>
      <c r="AW1800" s="357"/>
      <c r="AX1800" s="357"/>
      <c r="AY1800" s="357"/>
      <c r="AZ1800" s="357"/>
      <c r="BA1800" s="357"/>
      <c r="BB1800" s="357"/>
      <c r="BC1800" s="357"/>
      <c r="BD1800" s="357"/>
      <c r="BE1800" s="357"/>
      <c r="BF1800" s="357"/>
      <c r="BG1800" s="357"/>
      <c r="BH1800" s="357"/>
      <c r="BI1800" s="357"/>
      <c r="BJ1800" s="357"/>
      <c r="BK1800" s="357"/>
      <c r="BL1800" s="357"/>
      <c r="BM1800" s="357"/>
      <c r="BN1800" s="357"/>
      <c r="BO1800" s="357"/>
      <c r="BP1800" s="357"/>
      <c r="BQ1800" s="357"/>
      <c r="BR1800" s="357"/>
      <c r="BS1800" s="357"/>
      <c r="BT1800" s="357"/>
      <c r="BU1800" s="357"/>
      <c r="BV1800" s="357"/>
      <c r="BW1800" s="357"/>
      <c r="BX1800" s="357"/>
      <c r="BY1800" s="357"/>
      <c r="BZ1800" s="357"/>
      <c r="CA1800" s="357"/>
      <c r="CB1800" s="357"/>
      <c r="CC1800" s="357"/>
    </row>
    <row r="1801" spans="1:81" ht="24.6" customHeight="1" outlineLevel="2">
      <c r="A1801" s="67"/>
      <c r="B1801" s="68" t="s">
        <v>76</v>
      </c>
      <c r="C1801" s="309"/>
      <c r="D1801" s="74"/>
      <c r="E1801" s="322"/>
      <c r="F1801" s="70"/>
      <c r="G1801" s="322"/>
      <c r="H1801" s="70"/>
      <c r="I1801" s="71"/>
      <c r="J1801" s="222"/>
      <c r="K1801" s="357"/>
      <c r="L1801" s="148"/>
      <c r="M1801" s="149"/>
      <c r="N1801" s="357"/>
      <c r="O1801" s="204"/>
      <c r="P1801" s="357"/>
      <c r="Q1801" s="893"/>
      <c r="R1801" s="891"/>
      <c r="S1801" s="357"/>
      <c r="T1801" s="357"/>
      <c r="U1801" s="357"/>
      <c r="V1801" s="357"/>
      <c r="W1801" s="357"/>
      <c r="X1801" s="357"/>
      <c r="Y1801" s="357"/>
      <c r="Z1801" s="357"/>
      <c r="AA1801" s="357"/>
      <c r="AB1801" s="357"/>
      <c r="AC1801" s="357"/>
      <c r="AD1801" s="357"/>
      <c r="AE1801" s="357"/>
      <c r="AF1801" s="357"/>
      <c r="AG1801" s="357"/>
      <c r="AH1801" s="357"/>
      <c r="AI1801" s="357"/>
      <c r="AJ1801" s="357"/>
      <c r="AK1801" s="357"/>
      <c r="AL1801" s="357"/>
      <c r="AM1801" s="357"/>
      <c r="AN1801" s="357"/>
      <c r="AO1801" s="357"/>
      <c r="AP1801" s="357"/>
      <c r="AQ1801" s="357"/>
      <c r="AR1801" s="357"/>
      <c r="AS1801" s="357"/>
      <c r="AT1801" s="357"/>
      <c r="AU1801" s="357"/>
      <c r="AV1801" s="357"/>
      <c r="AW1801" s="357"/>
      <c r="AX1801" s="357"/>
      <c r="AY1801" s="357"/>
      <c r="AZ1801" s="357"/>
      <c r="BA1801" s="357"/>
      <c r="BB1801" s="357"/>
      <c r="BC1801" s="357"/>
      <c r="BD1801" s="357"/>
      <c r="BE1801" s="357"/>
      <c r="BF1801" s="357"/>
      <c r="BG1801" s="357"/>
      <c r="BH1801" s="357"/>
      <c r="BI1801" s="357"/>
      <c r="BJ1801" s="357"/>
      <c r="BK1801" s="357"/>
      <c r="BL1801" s="357"/>
      <c r="BM1801" s="357"/>
      <c r="BN1801" s="357"/>
      <c r="BO1801" s="357"/>
      <c r="BP1801" s="357"/>
      <c r="BQ1801" s="357"/>
      <c r="BR1801" s="357"/>
      <c r="BS1801" s="357"/>
      <c r="BT1801" s="357"/>
      <c r="BU1801" s="357"/>
      <c r="BV1801" s="357"/>
      <c r="BW1801" s="357"/>
      <c r="BX1801" s="357"/>
      <c r="BY1801" s="357"/>
      <c r="BZ1801" s="357"/>
      <c r="CA1801" s="357"/>
      <c r="CB1801" s="357"/>
      <c r="CC1801" s="357"/>
    </row>
    <row r="1802" spans="1:81" ht="24.6" customHeight="1" outlineLevel="2">
      <c r="A1802" s="67"/>
      <c r="B1802" s="68" t="s">
        <v>363</v>
      </c>
      <c r="C1802" s="118">
        <v>6664</v>
      </c>
      <c r="D1802" s="74" t="s">
        <v>14</v>
      </c>
      <c r="E1802" s="60"/>
      <c r="F1802" s="89"/>
      <c r="G1802" s="60"/>
      <c r="H1802" s="89"/>
      <c r="I1802" s="89"/>
      <c r="J1802" s="356"/>
      <c r="K1802" s="376"/>
      <c r="L1802" s="118" t="s">
        <v>3022</v>
      </c>
      <c r="M1802" s="118" t="s">
        <v>3022</v>
      </c>
      <c r="O1802" s="204" t="s">
        <v>2638</v>
      </c>
      <c r="Q1802" s="893"/>
      <c r="R1802" s="891"/>
    </row>
    <row r="1803" spans="1:81" ht="24.6" customHeight="1" outlineLevel="2">
      <c r="A1803" s="67"/>
      <c r="B1803" s="68" t="s">
        <v>44</v>
      </c>
      <c r="C1803" s="118">
        <v>731</v>
      </c>
      <c r="D1803" s="74" t="s">
        <v>14</v>
      </c>
      <c r="E1803" s="60"/>
      <c r="F1803" s="89"/>
      <c r="G1803" s="60"/>
      <c r="H1803" s="89"/>
      <c r="I1803" s="89"/>
      <c r="J1803" s="356"/>
      <c r="K1803" s="376"/>
      <c r="L1803" s="118" t="s">
        <v>3022</v>
      </c>
      <c r="M1803" s="118" t="s">
        <v>3022</v>
      </c>
      <c r="O1803" s="204" t="s">
        <v>2639</v>
      </c>
      <c r="Q1803" s="893"/>
      <c r="R1803" s="891"/>
    </row>
    <row r="1804" spans="1:81" ht="24.6" customHeight="1" outlineLevel="2">
      <c r="A1804" s="243"/>
      <c r="B1804" s="68" t="s">
        <v>461</v>
      </c>
      <c r="C1804" s="89">
        <v>442</v>
      </c>
      <c r="D1804" s="74" t="s">
        <v>14</v>
      </c>
      <c r="E1804" s="60"/>
      <c r="F1804" s="89"/>
      <c r="G1804" s="60"/>
      <c r="H1804" s="89"/>
      <c r="I1804" s="89"/>
      <c r="J1804" s="356"/>
      <c r="K1804" s="376"/>
      <c r="L1804" s="118" t="s">
        <v>3022</v>
      </c>
      <c r="M1804" s="118" t="s">
        <v>3022</v>
      </c>
      <c r="O1804" s="204" t="s">
        <v>2769</v>
      </c>
      <c r="Q1804" s="893"/>
      <c r="R1804" s="891"/>
    </row>
    <row r="1805" spans="1:81" ht="24.6" customHeight="1" outlineLevel="2">
      <c r="A1805" s="67"/>
      <c r="B1805" s="68" t="s">
        <v>83</v>
      </c>
      <c r="C1805" s="89">
        <v>170</v>
      </c>
      <c r="D1805" s="72" t="s">
        <v>14</v>
      </c>
      <c r="E1805" s="60"/>
      <c r="F1805" s="89"/>
      <c r="G1805" s="60"/>
      <c r="H1805" s="89"/>
      <c r="I1805" s="89"/>
      <c r="J1805" s="356"/>
      <c r="K1805" s="376"/>
      <c r="L1805" s="118" t="s">
        <v>3022</v>
      </c>
      <c r="M1805" s="118" t="s">
        <v>3022</v>
      </c>
      <c r="O1805" s="204" t="s">
        <v>2745</v>
      </c>
      <c r="Q1805" s="893"/>
      <c r="R1805" s="891"/>
    </row>
    <row r="1806" spans="1:81" ht="24.6" customHeight="1" outlineLevel="2">
      <c r="A1806" s="67"/>
      <c r="B1806" s="68" t="s">
        <v>1710</v>
      </c>
      <c r="C1806" s="118">
        <v>1</v>
      </c>
      <c r="D1806" s="72" t="s">
        <v>1627</v>
      </c>
      <c r="E1806" s="324"/>
      <c r="F1806" s="89"/>
      <c r="G1806" s="324"/>
      <c r="H1806" s="89"/>
      <c r="I1806" s="66"/>
      <c r="J1806" s="222"/>
      <c r="K1806" s="357"/>
      <c r="L1806" s="118" t="s">
        <v>3022</v>
      </c>
      <c r="M1806" s="118" t="s">
        <v>3022</v>
      </c>
      <c r="N1806" s="357"/>
      <c r="O1806" s="205"/>
      <c r="P1806" s="357"/>
      <c r="Q1806" s="893"/>
      <c r="R1806" s="891"/>
      <c r="S1806" s="357"/>
      <c r="T1806" s="357"/>
      <c r="U1806" s="357"/>
      <c r="V1806" s="357"/>
      <c r="W1806" s="357"/>
      <c r="X1806" s="357"/>
      <c r="Y1806" s="357"/>
      <c r="Z1806" s="357"/>
      <c r="AA1806" s="357"/>
      <c r="AB1806" s="357"/>
      <c r="AC1806" s="357"/>
      <c r="AD1806" s="357"/>
      <c r="AE1806" s="357"/>
      <c r="AF1806" s="357"/>
      <c r="AG1806" s="357"/>
      <c r="AH1806" s="357"/>
      <c r="AI1806" s="357"/>
      <c r="AJ1806" s="357"/>
      <c r="AK1806" s="357"/>
      <c r="AL1806" s="357"/>
      <c r="AM1806" s="357"/>
      <c r="AN1806" s="357"/>
      <c r="AO1806" s="357"/>
      <c r="AP1806" s="357"/>
      <c r="AQ1806" s="357"/>
      <c r="AR1806" s="357"/>
      <c r="AS1806" s="357"/>
      <c r="AT1806" s="357"/>
      <c r="AU1806" s="357"/>
      <c r="AV1806" s="357"/>
      <c r="AW1806" s="357"/>
      <c r="AX1806" s="357"/>
      <c r="AY1806" s="357"/>
      <c r="AZ1806" s="357"/>
      <c r="BA1806" s="357"/>
      <c r="BB1806" s="357"/>
      <c r="BC1806" s="357"/>
      <c r="BD1806" s="357"/>
      <c r="BE1806" s="357"/>
      <c r="BF1806" s="357"/>
      <c r="BG1806" s="357"/>
      <c r="BH1806" s="357"/>
      <c r="BI1806" s="357"/>
      <c r="BJ1806" s="357"/>
      <c r="BK1806" s="357"/>
      <c r="BL1806" s="357"/>
      <c r="BM1806" s="357"/>
      <c r="BN1806" s="357"/>
      <c r="BO1806" s="357"/>
      <c r="BP1806" s="357"/>
      <c r="BQ1806" s="357"/>
      <c r="BR1806" s="357"/>
      <c r="BS1806" s="357"/>
      <c r="BT1806" s="357"/>
      <c r="BU1806" s="357"/>
      <c r="BV1806" s="357"/>
      <c r="BW1806" s="357"/>
      <c r="BX1806" s="357"/>
      <c r="BY1806" s="357"/>
      <c r="BZ1806" s="357"/>
      <c r="CA1806" s="357"/>
      <c r="CB1806" s="357"/>
      <c r="CC1806" s="357"/>
    </row>
    <row r="1807" spans="1:81" ht="24.6" customHeight="1" outlineLevel="2">
      <c r="A1807" s="67"/>
      <c r="B1807" s="68" t="s">
        <v>79</v>
      </c>
      <c r="C1807" s="309"/>
      <c r="D1807" s="72"/>
      <c r="E1807" s="324"/>
      <c r="F1807" s="58"/>
      <c r="G1807" s="324"/>
      <c r="H1807" s="58"/>
      <c r="I1807" s="66"/>
      <c r="J1807" s="222"/>
      <c r="K1807" s="357"/>
      <c r="L1807" s="90"/>
      <c r="M1807" s="213"/>
      <c r="N1807" s="357"/>
      <c r="O1807" s="205"/>
      <c r="P1807" s="357"/>
      <c r="Q1807" s="893"/>
      <c r="R1807" s="891"/>
      <c r="S1807" s="357"/>
      <c r="T1807" s="357"/>
      <c r="U1807" s="357"/>
      <c r="V1807" s="357"/>
      <c r="W1807" s="357"/>
      <c r="X1807" s="357"/>
      <c r="Y1807" s="357"/>
      <c r="Z1807" s="357"/>
      <c r="AA1807" s="357"/>
      <c r="AB1807" s="357"/>
      <c r="AC1807" s="357"/>
      <c r="AD1807" s="357"/>
      <c r="AE1807" s="357"/>
      <c r="AF1807" s="357"/>
      <c r="AG1807" s="357"/>
      <c r="AH1807" s="357"/>
      <c r="AI1807" s="357"/>
      <c r="AJ1807" s="357"/>
      <c r="AK1807" s="357"/>
      <c r="AL1807" s="357"/>
      <c r="AM1807" s="357"/>
      <c r="AN1807" s="357"/>
      <c r="AO1807" s="357"/>
      <c r="AP1807" s="357"/>
      <c r="AQ1807" s="357"/>
      <c r="AR1807" s="357"/>
      <c r="AS1807" s="357"/>
      <c r="AT1807" s="357"/>
      <c r="AU1807" s="357"/>
      <c r="AV1807" s="357"/>
      <c r="AW1807" s="357"/>
      <c r="AX1807" s="357"/>
      <c r="AY1807" s="357"/>
      <c r="AZ1807" s="357"/>
      <c r="BA1807" s="357"/>
      <c r="BB1807" s="357"/>
      <c r="BC1807" s="357"/>
      <c r="BD1807" s="357"/>
      <c r="BE1807" s="357"/>
      <c r="BF1807" s="357"/>
      <c r="BG1807" s="357"/>
      <c r="BH1807" s="357"/>
      <c r="BI1807" s="357"/>
      <c r="BJ1807" s="357"/>
      <c r="BK1807" s="357"/>
      <c r="BL1807" s="357"/>
      <c r="BM1807" s="357"/>
      <c r="BN1807" s="357"/>
      <c r="BO1807" s="357"/>
      <c r="BP1807" s="357"/>
      <c r="BQ1807" s="357"/>
      <c r="BR1807" s="357"/>
      <c r="BS1807" s="357"/>
      <c r="BT1807" s="357"/>
      <c r="BU1807" s="357"/>
      <c r="BV1807" s="357"/>
      <c r="BW1807" s="357"/>
      <c r="BX1807" s="357"/>
      <c r="BY1807" s="357"/>
      <c r="BZ1807" s="357"/>
      <c r="CA1807" s="357"/>
      <c r="CB1807" s="357"/>
      <c r="CC1807" s="357"/>
    </row>
    <row r="1808" spans="1:81" ht="24.6" customHeight="1" outlineLevel="2">
      <c r="A1808" s="243"/>
      <c r="B1808" s="68" t="s">
        <v>366</v>
      </c>
      <c r="C1808" s="118">
        <v>3077</v>
      </c>
      <c r="D1808" s="74" t="s">
        <v>14</v>
      </c>
      <c r="E1808" s="60"/>
      <c r="F1808" s="89"/>
      <c r="G1808" s="60"/>
      <c r="H1808" s="89"/>
      <c r="I1808" s="89"/>
      <c r="J1808" s="356"/>
      <c r="K1808" s="376"/>
      <c r="L1808" s="118" t="s">
        <v>3022</v>
      </c>
      <c r="M1808" s="118" t="s">
        <v>3022</v>
      </c>
      <c r="N1808" s="357"/>
      <c r="O1808" s="205" t="s">
        <v>2649</v>
      </c>
      <c r="P1808" s="357"/>
      <c r="Q1808" s="893"/>
      <c r="R1808" s="891"/>
      <c r="S1808" s="357"/>
      <c r="T1808" s="357"/>
      <c r="U1808" s="357"/>
      <c r="V1808" s="357"/>
      <c r="W1808" s="357"/>
      <c r="X1808" s="357"/>
      <c r="Y1808" s="357"/>
      <c r="Z1808" s="357"/>
      <c r="AA1808" s="357"/>
      <c r="AB1808" s="357"/>
      <c r="AC1808" s="357"/>
      <c r="AD1808" s="357"/>
      <c r="AE1808" s="357"/>
      <c r="AF1808" s="357"/>
      <c r="AG1808" s="357"/>
      <c r="AH1808" s="357"/>
      <c r="AI1808" s="357"/>
      <c r="AJ1808" s="357"/>
      <c r="AK1808" s="357"/>
      <c r="AL1808" s="357"/>
      <c r="AM1808" s="357"/>
      <c r="AN1808" s="357"/>
      <c r="AO1808" s="357"/>
      <c r="AP1808" s="357"/>
      <c r="AQ1808" s="357"/>
      <c r="AR1808" s="357"/>
      <c r="AS1808" s="357"/>
      <c r="AT1808" s="357"/>
      <c r="AU1808" s="357"/>
      <c r="AV1808" s="357"/>
      <c r="AW1808" s="357"/>
      <c r="AX1808" s="357"/>
      <c r="AY1808" s="357"/>
      <c r="AZ1808" s="357"/>
      <c r="BA1808" s="357"/>
      <c r="BB1808" s="357"/>
      <c r="BC1808" s="357"/>
      <c r="BD1808" s="357"/>
      <c r="BE1808" s="357"/>
      <c r="BF1808" s="357"/>
      <c r="BG1808" s="357"/>
      <c r="BH1808" s="357"/>
      <c r="BI1808" s="357"/>
      <c r="BJ1808" s="357"/>
      <c r="BK1808" s="357"/>
      <c r="BL1808" s="357"/>
      <c r="BM1808" s="357"/>
      <c r="BN1808" s="357"/>
      <c r="BO1808" s="357"/>
      <c r="BP1808" s="357"/>
      <c r="BQ1808" s="357"/>
      <c r="BR1808" s="357"/>
      <c r="BS1808" s="357"/>
      <c r="BT1808" s="357"/>
      <c r="BU1808" s="357"/>
      <c r="BV1808" s="357"/>
      <c r="BW1808" s="357"/>
      <c r="BX1808" s="357"/>
      <c r="BY1808" s="357"/>
      <c r="BZ1808" s="357"/>
      <c r="CA1808" s="357"/>
      <c r="CB1808" s="357"/>
      <c r="CC1808" s="357"/>
    </row>
    <row r="1809" spans="1:81" ht="24.6" customHeight="1" outlineLevel="2">
      <c r="A1809" s="67"/>
      <c r="B1809" s="68" t="s">
        <v>1816</v>
      </c>
      <c r="C1809" s="309"/>
      <c r="D1809" s="74"/>
      <c r="E1809" s="324"/>
      <c r="F1809" s="70"/>
      <c r="G1809" s="324"/>
      <c r="H1809" s="70"/>
      <c r="I1809" s="71"/>
      <c r="J1809" s="222"/>
      <c r="K1809" s="357"/>
      <c r="L1809" s="148"/>
      <c r="M1809" s="149"/>
      <c r="N1809" s="357"/>
      <c r="O1809" s="204"/>
      <c r="P1809" s="357"/>
      <c r="Q1809" s="893"/>
      <c r="R1809" s="891"/>
      <c r="S1809" s="357"/>
      <c r="T1809" s="357"/>
      <c r="U1809" s="357"/>
      <c r="V1809" s="357"/>
      <c r="W1809" s="357"/>
      <c r="X1809" s="357"/>
      <c r="Y1809" s="357"/>
      <c r="Z1809" s="357"/>
      <c r="AA1809" s="357"/>
      <c r="AB1809" s="357"/>
      <c r="AC1809" s="357"/>
      <c r="AD1809" s="357"/>
      <c r="AE1809" s="357"/>
      <c r="AF1809" s="357"/>
      <c r="AG1809" s="357"/>
      <c r="AH1809" s="357"/>
      <c r="AI1809" s="357"/>
      <c r="AJ1809" s="357"/>
      <c r="AK1809" s="357"/>
      <c r="AL1809" s="357"/>
      <c r="AM1809" s="357"/>
      <c r="AN1809" s="357"/>
      <c r="AO1809" s="357"/>
      <c r="AP1809" s="357"/>
      <c r="AQ1809" s="357"/>
      <c r="AR1809" s="357"/>
      <c r="AS1809" s="357"/>
      <c r="AT1809" s="357"/>
      <c r="AU1809" s="357"/>
      <c r="AV1809" s="357"/>
      <c r="AW1809" s="357"/>
      <c r="AX1809" s="357"/>
      <c r="AY1809" s="357"/>
      <c r="AZ1809" s="357"/>
      <c r="BA1809" s="357"/>
      <c r="BB1809" s="357"/>
      <c r="BC1809" s="357"/>
      <c r="BD1809" s="357"/>
      <c r="BE1809" s="357"/>
      <c r="BF1809" s="357"/>
      <c r="BG1809" s="357"/>
      <c r="BH1809" s="357"/>
      <c r="BI1809" s="357"/>
      <c r="BJ1809" s="357"/>
      <c r="BK1809" s="357"/>
      <c r="BL1809" s="357"/>
      <c r="BM1809" s="357"/>
      <c r="BN1809" s="357"/>
      <c r="BO1809" s="357"/>
      <c r="BP1809" s="357"/>
      <c r="BQ1809" s="357"/>
      <c r="BR1809" s="357"/>
      <c r="BS1809" s="357"/>
      <c r="BT1809" s="357"/>
      <c r="BU1809" s="357"/>
      <c r="BV1809" s="357"/>
      <c r="BW1809" s="357"/>
      <c r="BX1809" s="357"/>
      <c r="BY1809" s="357"/>
      <c r="BZ1809" s="357"/>
      <c r="CA1809" s="357"/>
      <c r="CB1809" s="357"/>
      <c r="CC1809" s="357"/>
    </row>
    <row r="1810" spans="1:81" ht="24.6" customHeight="1" outlineLevel="2">
      <c r="A1810" s="67"/>
      <c r="B1810" s="68" t="s">
        <v>1711</v>
      </c>
      <c r="C1810" s="118">
        <v>1</v>
      </c>
      <c r="D1810" s="72" t="s">
        <v>1627</v>
      </c>
      <c r="E1810" s="324"/>
      <c r="F1810" s="89"/>
      <c r="G1810" s="324"/>
      <c r="H1810" s="89"/>
      <c r="I1810" s="58"/>
      <c r="J1810" s="222"/>
      <c r="K1810" s="357"/>
      <c r="L1810" s="118" t="s">
        <v>3022</v>
      </c>
      <c r="M1810" s="118" t="s">
        <v>3022</v>
      </c>
      <c r="N1810" s="357"/>
      <c r="O1810" s="205"/>
      <c r="P1810" s="357"/>
      <c r="Q1810" s="893"/>
      <c r="R1810" s="891"/>
      <c r="S1810" s="357"/>
      <c r="T1810" s="357"/>
      <c r="U1810" s="357"/>
      <c r="V1810" s="357"/>
      <c r="W1810" s="357"/>
      <c r="X1810" s="357"/>
      <c r="Y1810" s="357"/>
      <c r="Z1810" s="357"/>
      <c r="AA1810" s="357"/>
      <c r="AB1810" s="357"/>
      <c r="AC1810" s="357"/>
      <c r="AD1810" s="357"/>
      <c r="AE1810" s="357"/>
      <c r="AF1810" s="357"/>
      <c r="AG1810" s="357"/>
      <c r="AH1810" s="357"/>
      <c r="AI1810" s="357"/>
      <c r="AJ1810" s="357"/>
      <c r="AK1810" s="357"/>
      <c r="AL1810" s="357"/>
      <c r="AM1810" s="357"/>
      <c r="AN1810" s="357"/>
      <c r="AO1810" s="357"/>
      <c r="AP1810" s="357"/>
      <c r="AQ1810" s="357"/>
      <c r="AR1810" s="357"/>
      <c r="AS1810" s="357"/>
      <c r="AT1810" s="357"/>
      <c r="AU1810" s="357"/>
      <c r="AV1810" s="357"/>
      <c r="AW1810" s="357"/>
      <c r="AX1810" s="357"/>
      <c r="AY1810" s="357"/>
      <c r="AZ1810" s="357"/>
      <c r="BA1810" s="357"/>
      <c r="BB1810" s="357"/>
      <c r="BC1810" s="357"/>
      <c r="BD1810" s="357"/>
      <c r="BE1810" s="357"/>
      <c r="BF1810" s="357"/>
      <c r="BG1810" s="357"/>
      <c r="BH1810" s="357"/>
      <c r="BI1810" s="357"/>
      <c r="BJ1810" s="357"/>
      <c r="BK1810" s="357"/>
      <c r="BL1810" s="357"/>
      <c r="BM1810" s="357"/>
      <c r="BN1810" s="357"/>
      <c r="BO1810" s="357"/>
      <c r="BP1810" s="357"/>
      <c r="BQ1810" s="357"/>
      <c r="BR1810" s="357"/>
      <c r="BS1810" s="357"/>
      <c r="BT1810" s="357"/>
      <c r="BU1810" s="357"/>
      <c r="BV1810" s="357"/>
      <c r="BW1810" s="357"/>
      <c r="BX1810" s="357"/>
      <c r="BY1810" s="357"/>
      <c r="BZ1810" s="357"/>
      <c r="CA1810" s="357"/>
      <c r="CB1810" s="357"/>
      <c r="CC1810" s="357"/>
    </row>
    <row r="1811" spans="1:81" ht="24.6" customHeight="1" outlineLevel="2">
      <c r="A1811" s="230"/>
      <c r="B1811" s="68" t="s">
        <v>96</v>
      </c>
      <c r="C1811" s="308"/>
      <c r="D1811" s="72"/>
      <c r="E1811" s="322"/>
      <c r="F1811" s="70"/>
      <c r="G1811" s="322"/>
      <c r="H1811" s="70"/>
      <c r="I1811" s="58"/>
      <c r="J1811" s="222"/>
      <c r="K1811" s="357"/>
      <c r="L1811" s="90"/>
      <c r="M1811" s="213"/>
      <c r="N1811" s="357"/>
      <c r="O1811" s="205"/>
      <c r="P1811" s="357"/>
      <c r="Q1811" s="893"/>
      <c r="R1811" s="891"/>
      <c r="S1811" s="357"/>
      <c r="T1811" s="357"/>
      <c r="U1811" s="357"/>
      <c r="V1811" s="357"/>
      <c r="W1811" s="357"/>
      <c r="X1811" s="357"/>
      <c r="Y1811" s="357"/>
      <c r="Z1811" s="357"/>
      <c r="AA1811" s="357"/>
      <c r="AB1811" s="357"/>
      <c r="AC1811" s="357"/>
      <c r="AD1811" s="357"/>
      <c r="AE1811" s="357"/>
      <c r="AF1811" s="357"/>
      <c r="AG1811" s="357"/>
      <c r="AH1811" s="357"/>
      <c r="AI1811" s="357"/>
      <c r="AJ1811" s="357"/>
      <c r="AK1811" s="357"/>
      <c r="AL1811" s="357"/>
      <c r="AM1811" s="357"/>
      <c r="AN1811" s="357"/>
      <c r="AO1811" s="357"/>
      <c r="AP1811" s="357"/>
      <c r="AQ1811" s="357"/>
      <c r="AR1811" s="357"/>
      <c r="AS1811" s="357"/>
      <c r="AT1811" s="357"/>
      <c r="AU1811" s="357"/>
      <c r="AV1811" s="357"/>
      <c r="AW1811" s="357"/>
      <c r="AX1811" s="357"/>
      <c r="AY1811" s="357"/>
      <c r="AZ1811" s="357"/>
      <c r="BA1811" s="357"/>
      <c r="BB1811" s="357"/>
      <c r="BC1811" s="357"/>
      <c r="BD1811" s="357"/>
      <c r="BE1811" s="357"/>
      <c r="BF1811" s="357"/>
      <c r="BG1811" s="357"/>
      <c r="BH1811" s="357"/>
      <c r="BI1811" s="357"/>
      <c r="BJ1811" s="357"/>
      <c r="BK1811" s="357"/>
      <c r="BL1811" s="357"/>
      <c r="BM1811" s="357"/>
      <c r="BN1811" s="357"/>
      <c r="BO1811" s="357"/>
      <c r="BP1811" s="357"/>
      <c r="BQ1811" s="357"/>
      <c r="BR1811" s="357"/>
      <c r="BS1811" s="357"/>
      <c r="BT1811" s="357"/>
      <c r="BU1811" s="357"/>
      <c r="BV1811" s="357"/>
      <c r="BW1811" s="357"/>
      <c r="BX1811" s="357"/>
      <c r="BY1811" s="357"/>
      <c r="BZ1811" s="357"/>
      <c r="CA1811" s="357"/>
      <c r="CB1811" s="357"/>
      <c r="CC1811" s="357"/>
    </row>
    <row r="1812" spans="1:81" ht="24.6" customHeight="1" outlineLevel="2">
      <c r="A1812" s="67"/>
      <c r="B1812" s="68" t="s">
        <v>463</v>
      </c>
      <c r="C1812" s="118">
        <v>1</v>
      </c>
      <c r="D1812" s="72" t="s">
        <v>2</v>
      </c>
      <c r="E1812" s="60"/>
      <c r="F1812" s="89"/>
      <c r="G1812" s="60"/>
      <c r="H1812" s="89"/>
      <c r="I1812" s="89"/>
      <c r="J1812" s="356"/>
      <c r="K1812" s="376"/>
      <c r="L1812" s="118" t="s">
        <v>3022</v>
      </c>
      <c r="M1812" s="118" t="s">
        <v>3022</v>
      </c>
      <c r="N1812" s="357"/>
      <c r="O1812" s="205" t="s">
        <v>2830</v>
      </c>
      <c r="P1812" s="357"/>
      <c r="Q1812" s="893"/>
      <c r="R1812" s="891"/>
      <c r="S1812" s="357"/>
      <c r="T1812" s="357"/>
      <c r="U1812" s="357"/>
      <c r="V1812" s="357"/>
      <c r="W1812" s="357"/>
      <c r="X1812" s="357"/>
      <c r="Y1812" s="357"/>
      <c r="Z1812" s="357"/>
      <c r="AA1812" s="357"/>
      <c r="AB1812" s="357"/>
      <c r="AC1812" s="357"/>
      <c r="AD1812" s="357"/>
      <c r="AE1812" s="357"/>
      <c r="AF1812" s="357"/>
      <c r="AG1812" s="357"/>
      <c r="AH1812" s="357"/>
      <c r="AI1812" s="357"/>
      <c r="AJ1812" s="357"/>
      <c r="AK1812" s="357"/>
      <c r="AL1812" s="357"/>
      <c r="AM1812" s="357"/>
      <c r="AN1812" s="357"/>
      <c r="AO1812" s="357"/>
      <c r="AP1812" s="357"/>
      <c r="AQ1812" s="357"/>
      <c r="AR1812" s="357"/>
      <c r="AS1812" s="357"/>
      <c r="AT1812" s="357"/>
      <c r="AU1812" s="357"/>
      <c r="AV1812" s="357"/>
      <c r="AW1812" s="357"/>
      <c r="AX1812" s="357"/>
      <c r="AY1812" s="357"/>
      <c r="AZ1812" s="357"/>
      <c r="BA1812" s="357"/>
      <c r="BB1812" s="357"/>
      <c r="BC1812" s="357"/>
      <c r="BD1812" s="357"/>
      <c r="BE1812" s="357"/>
      <c r="BF1812" s="357"/>
      <c r="BG1812" s="357"/>
      <c r="BH1812" s="357"/>
      <c r="BI1812" s="357"/>
      <c r="BJ1812" s="357"/>
      <c r="BK1812" s="357"/>
      <c r="BL1812" s="357"/>
      <c r="BM1812" s="357"/>
      <c r="BN1812" s="357"/>
      <c r="BO1812" s="357"/>
      <c r="BP1812" s="357"/>
      <c r="BQ1812" s="357"/>
      <c r="BR1812" s="357"/>
      <c r="BS1812" s="357"/>
      <c r="BT1812" s="357"/>
      <c r="BU1812" s="357"/>
      <c r="BV1812" s="357"/>
      <c r="BW1812" s="357"/>
      <c r="BX1812" s="357"/>
      <c r="BY1812" s="357"/>
      <c r="BZ1812" s="357"/>
      <c r="CA1812" s="357"/>
      <c r="CB1812" s="357"/>
      <c r="CC1812" s="357"/>
    </row>
    <row r="1813" spans="1:81" ht="24.6" customHeight="1" outlineLevel="2">
      <c r="A1813" s="67"/>
      <c r="B1813" s="68" t="s">
        <v>3261</v>
      </c>
      <c r="C1813" s="118"/>
      <c r="D1813" s="72"/>
      <c r="E1813" s="60"/>
      <c r="F1813" s="89"/>
      <c r="G1813" s="60"/>
      <c r="H1813" s="89"/>
      <c r="I1813" s="89"/>
      <c r="J1813" s="356"/>
      <c r="K1813" s="376"/>
      <c r="L1813" s="118" t="s">
        <v>3022</v>
      </c>
      <c r="M1813" s="118" t="s">
        <v>3022</v>
      </c>
      <c r="N1813" s="357"/>
      <c r="O1813" s="205" t="s">
        <v>2831</v>
      </c>
      <c r="P1813" s="357"/>
      <c r="Q1813" s="893"/>
      <c r="R1813" s="891"/>
      <c r="S1813" s="357"/>
      <c r="T1813" s="357"/>
      <c r="U1813" s="357"/>
      <c r="V1813" s="357"/>
      <c r="W1813" s="357"/>
      <c r="X1813" s="357"/>
      <c r="Y1813" s="357"/>
      <c r="Z1813" s="357"/>
      <c r="AA1813" s="357"/>
      <c r="AB1813" s="357"/>
      <c r="AC1813" s="357"/>
      <c r="AD1813" s="357"/>
      <c r="AE1813" s="357"/>
      <c r="AF1813" s="357"/>
      <c r="AG1813" s="357"/>
      <c r="AH1813" s="357"/>
      <c r="AI1813" s="357"/>
      <c r="AJ1813" s="357"/>
      <c r="AK1813" s="357"/>
      <c r="AL1813" s="357"/>
      <c r="AM1813" s="357"/>
      <c r="AN1813" s="357"/>
      <c r="AO1813" s="357"/>
      <c r="AP1813" s="357"/>
      <c r="AQ1813" s="357"/>
      <c r="AR1813" s="357"/>
      <c r="AS1813" s="357"/>
      <c r="AT1813" s="357"/>
      <c r="AU1813" s="357"/>
      <c r="AV1813" s="357"/>
      <c r="AW1813" s="357"/>
      <c r="AX1813" s="357"/>
      <c r="AY1813" s="357"/>
      <c r="AZ1813" s="357"/>
      <c r="BA1813" s="357"/>
      <c r="BB1813" s="357"/>
      <c r="BC1813" s="357"/>
      <c r="BD1813" s="357"/>
      <c r="BE1813" s="357"/>
      <c r="BF1813" s="357"/>
      <c r="BG1813" s="357"/>
      <c r="BH1813" s="357"/>
      <c r="BI1813" s="357"/>
      <c r="BJ1813" s="357"/>
      <c r="BK1813" s="357"/>
      <c r="BL1813" s="357"/>
      <c r="BM1813" s="357"/>
      <c r="BN1813" s="357"/>
      <c r="BO1813" s="357"/>
      <c r="BP1813" s="357"/>
      <c r="BQ1813" s="357"/>
      <c r="BR1813" s="357"/>
      <c r="BS1813" s="357"/>
      <c r="BT1813" s="357"/>
      <c r="BU1813" s="357"/>
      <c r="BV1813" s="357"/>
      <c r="BW1813" s="357"/>
      <c r="BX1813" s="357"/>
      <c r="BY1813" s="357"/>
      <c r="BZ1813" s="357"/>
      <c r="CA1813" s="357"/>
      <c r="CB1813" s="357"/>
      <c r="CC1813" s="357"/>
    </row>
    <row r="1814" spans="1:81" ht="24.6" customHeight="1" outlineLevel="2">
      <c r="A1814" s="67"/>
      <c r="B1814" s="68" t="s">
        <v>3262</v>
      </c>
      <c r="C1814" s="118"/>
      <c r="D1814" s="72"/>
      <c r="E1814" s="60"/>
      <c r="F1814" s="89"/>
      <c r="G1814" s="60"/>
      <c r="H1814" s="89"/>
      <c r="I1814" s="89"/>
      <c r="J1814" s="356"/>
      <c r="K1814" s="376"/>
      <c r="L1814" s="118" t="s">
        <v>3022</v>
      </c>
      <c r="M1814" s="118" t="s">
        <v>3022</v>
      </c>
      <c r="N1814" s="357"/>
      <c r="O1814" s="205" t="s">
        <v>2828</v>
      </c>
      <c r="P1814" s="357"/>
      <c r="Q1814" s="893"/>
      <c r="R1814" s="891"/>
      <c r="S1814" s="357"/>
      <c r="T1814" s="357"/>
      <c r="U1814" s="357"/>
      <c r="V1814" s="357"/>
      <c r="W1814" s="357"/>
      <c r="X1814" s="357"/>
      <c r="Y1814" s="357"/>
      <c r="Z1814" s="357"/>
      <c r="AA1814" s="357"/>
      <c r="AB1814" s="357"/>
      <c r="AC1814" s="357"/>
      <c r="AD1814" s="357"/>
      <c r="AE1814" s="357"/>
      <c r="AF1814" s="357"/>
      <c r="AG1814" s="357"/>
      <c r="AH1814" s="357"/>
      <c r="AI1814" s="357"/>
      <c r="AJ1814" s="357"/>
      <c r="AK1814" s="357"/>
      <c r="AL1814" s="357"/>
      <c r="AM1814" s="357"/>
      <c r="AN1814" s="357"/>
      <c r="AO1814" s="357"/>
      <c r="AP1814" s="357"/>
      <c r="AQ1814" s="357"/>
      <c r="AR1814" s="357"/>
      <c r="AS1814" s="357"/>
      <c r="AT1814" s="357"/>
      <c r="AU1814" s="357"/>
      <c r="AV1814" s="357"/>
      <c r="AW1814" s="357"/>
      <c r="AX1814" s="357"/>
      <c r="AY1814" s="357"/>
      <c r="AZ1814" s="357"/>
      <c r="BA1814" s="357"/>
      <c r="BB1814" s="357"/>
      <c r="BC1814" s="357"/>
      <c r="BD1814" s="357"/>
      <c r="BE1814" s="357"/>
      <c r="BF1814" s="357"/>
      <c r="BG1814" s="357"/>
      <c r="BH1814" s="357"/>
      <c r="BI1814" s="357"/>
      <c r="BJ1814" s="357"/>
      <c r="BK1814" s="357"/>
      <c r="BL1814" s="357"/>
      <c r="BM1814" s="357"/>
      <c r="BN1814" s="357"/>
      <c r="BO1814" s="357"/>
      <c r="BP1814" s="357"/>
      <c r="BQ1814" s="357"/>
      <c r="BR1814" s="357"/>
      <c r="BS1814" s="357"/>
      <c r="BT1814" s="357"/>
      <c r="BU1814" s="357"/>
      <c r="BV1814" s="357"/>
      <c r="BW1814" s="357"/>
      <c r="BX1814" s="357"/>
      <c r="BY1814" s="357"/>
      <c r="BZ1814" s="357"/>
      <c r="CA1814" s="357"/>
      <c r="CB1814" s="357"/>
      <c r="CC1814" s="357"/>
    </row>
    <row r="1815" spans="1:81" ht="24.6" customHeight="1" outlineLevel="2">
      <c r="A1815" s="67"/>
      <c r="B1815" s="68" t="s">
        <v>3263</v>
      </c>
      <c r="C1815" s="118"/>
      <c r="D1815" s="72"/>
      <c r="E1815" s="60"/>
      <c r="F1815" s="89"/>
      <c r="G1815" s="60"/>
      <c r="H1815" s="89"/>
      <c r="I1815" s="89"/>
      <c r="J1815" s="356"/>
      <c r="K1815" s="376"/>
      <c r="L1815" s="118" t="s">
        <v>3022</v>
      </c>
      <c r="M1815" s="118" t="s">
        <v>3022</v>
      </c>
      <c r="N1815" s="357"/>
      <c r="O1815" s="205" t="s">
        <v>2832</v>
      </c>
      <c r="P1815" s="357"/>
      <c r="Q1815" s="893"/>
      <c r="R1815" s="891"/>
      <c r="S1815" s="357"/>
      <c r="T1815" s="357"/>
      <c r="U1815" s="357"/>
      <c r="V1815" s="357"/>
      <c r="W1815" s="357"/>
      <c r="X1815" s="357"/>
      <c r="Y1815" s="357"/>
      <c r="Z1815" s="357"/>
      <c r="AA1815" s="357"/>
      <c r="AB1815" s="357"/>
      <c r="AC1815" s="357"/>
      <c r="AD1815" s="357"/>
      <c r="AE1815" s="357"/>
      <c r="AF1815" s="357"/>
      <c r="AG1815" s="357"/>
      <c r="AH1815" s="357"/>
      <c r="AI1815" s="357"/>
      <c r="AJ1815" s="357"/>
      <c r="AK1815" s="357"/>
      <c r="AL1815" s="357"/>
      <c r="AM1815" s="357"/>
      <c r="AN1815" s="357"/>
      <c r="AO1815" s="357"/>
      <c r="AP1815" s="357"/>
      <c r="AQ1815" s="357"/>
      <c r="AR1815" s="357"/>
      <c r="AS1815" s="357"/>
      <c r="AT1815" s="357"/>
      <c r="AU1815" s="357"/>
      <c r="AV1815" s="357"/>
      <c r="AW1815" s="357"/>
      <c r="AX1815" s="357"/>
      <c r="AY1815" s="357"/>
      <c r="AZ1815" s="357"/>
      <c r="BA1815" s="357"/>
      <c r="BB1815" s="357"/>
      <c r="BC1815" s="357"/>
      <c r="BD1815" s="357"/>
      <c r="BE1815" s="357"/>
      <c r="BF1815" s="357"/>
      <c r="BG1815" s="357"/>
      <c r="BH1815" s="357"/>
      <c r="BI1815" s="357"/>
      <c r="BJ1815" s="357"/>
      <c r="BK1815" s="357"/>
      <c r="BL1815" s="357"/>
      <c r="BM1815" s="357"/>
      <c r="BN1815" s="357"/>
      <c r="BO1815" s="357"/>
      <c r="BP1815" s="357"/>
      <c r="BQ1815" s="357"/>
      <c r="BR1815" s="357"/>
      <c r="BS1815" s="357"/>
      <c r="BT1815" s="357"/>
      <c r="BU1815" s="357"/>
      <c r="BV1815" s="357"/>
      <c r="BW1815" s="357"/>
      <c r="BX1815" s="357"/>
      <c r="BY1815" s="357"/>
      <c r="BZ1815" s="357"/>
      <c r="CA1815" s="357"/>
      <c r="CB1815" s="357"/>
      <c r="CC1815" s="357"/>
    </row>
    <row r="1816" spans="1:81" ht="24.6" customHeight="1" outlineLevel="2">
      <c r="A1816" s="67"/>
      <c r="B1816" s="68" t="s">
        <v>3264</v>
      </c>
      <c r="C1816" s="118"/>
      <c r="D1816" s="72"/>
      <c r="E1816" s="60"/>
      <c r="F1816" s="89"/>
      <c r="G1816" s="60"/>
      <c r="H1816" s="89"/>
      <c r="I1816" s="89"/>
      <c r="J1816" s="356"/>
      <c r="K1816" s="376"/>
      <c r="L1816" s="118" t="s">
        <v>3022</v>
      </c>
      <c r="M1816" s="118" t="s">
        <v>3022</v>
      </c>
      <c r="N1816" s="357"/>
      <c r="O1816" s="205" t="s">
        <v>2590</v>
      </c>
      <c r="P1816" s="357"/>
      <c r="Q1816" s="893"/>
      <c r="R1816" s="891"/>
      <c r="S1816" s="357"/>
      <c r="T1816" s="357"/>
      <c r="U1816" s="357"/>
      <c r="V1816" s="357"/>
      <c r="W1816" s="357"/>
      <c r="X1816" s="357"/>
      <c r="Y1816" s="357"/>
      <c r="Z1816" s="357"/>
      <c r="AA1816" s="357"/>
      <c r="AB1816" s="357"/>
      <c r="AC1816" s="357"/>
      <c r="AD1816" s="357"/>
      <c r="AE1816" s="357"/>
      <c r="AF1816" s="357"/>
      <c r="AG1816" s="357"/>
      <c r="AH1816" s="357"/>
      <c r="AI1816" s="357"/>
      <c r="AJ1816" s="357"/>
      <c r="AK1816" s="357"/>
      <c r="AL1816" s="357"/>
      <c r="AM1816" s="357"/>
      <c r="AN1816" s="357"/>
      <c r="AO1816" s="357"/>
      <c r="AP1816" s="357"/>
      <c r="AQ1816" s="357"/>
      <c r="AR1816" s="357"/>
      <c r="AS1816" s="357"/>
      <c r="AT1816" s="357"/>
      <c r="AU1816" s="357"/>
      <c r="AV1816" s="357"/>
      <c r="AW1816" s="357"/>
      <c r="AX1816" s="357"/>
      <c r="AY1816" s="357"/>
      <c r="AZ1816" s="357"/>
      <c r="BA1816" s="357"/>
      <c r="BB1816" s="357"/>
      <c r="BC1816" s="357"/>
      <c r="BD1816" s="357"/>
      <c r="BE1816" s="357"/>
      <c r="BF1816" s="357"/>
      <c r="BG1816" s="357"/>
      <c r="BH1816" s="357"/>
      <c r="BI1816" s="357"/>
      <c r="BJ1816" s="357"/>
      <c r="BK1816" s="357"/>
      <c r="BL1816" s="357"/>
      <c r="BM1816" s="357"/>
      <c r="BN1816" s="357"/>
      <c r="BO1816" s="357"/>
      <c r="BP1816" s="357"/>
      <c r="BQ1816" s="357"/>
      <c r="BR1816" s="357"/>
      <c r="BS1816" s="357"/>
      <c r="BT1816" s="357"/>
      <c r="BU1816" s="357"/>
      <c r="BV1816" s="357"/>
      <c r="BW1816" s="357"/>
      <c r="BX1816" s="357"/>
      <c r="BY1816" s="357"/>
      <c r="BZ1816" s="357"/>
      <c r="CA1816" s="357"/>
      <c r="CB1816" s="357"/>
      <c r="CC1816" s="357"/>
    </row>
    <row r="1817" spans="1:81" ht="24.6" customHeight="1" outlineLevel="2">
      <c r="A1817" s="67"/>
      <c r="B1817" s="68" t="s">
        <v>3265</v>
      </c>
      <c r="C1817" s="118"/>
      <c r="D1817" s="72"/>
      <c r="E1817" s="60"/>
      <c r="F1817" s="89"/>
      <c r="G1817" s="60"/>
      <c r="H1817" s="89"/>
      <c r="I1817" s="89"/>
      <c r="J1817" s="356"/>
      <c r="K1817" s="376"/>
      <c r="L1817" s="118" t="s">
        <v>3022</v>
      </c>
      <c r="M1817" s="118" t="s">
        <v>3022</v>
      </c>
      <c r="O1817" s="205" t="s">
        <v>2595</v>
      </c>
      <c r="Q1817" s="893"/>
      <c r="R1817" s="891"/>
    </row>
    <row r="1818" spans="1:81" ht="24.6" customHeight="1" outlineLevel="2">
      <c r="A1818" s="67"/>
      <c r="B1818" s="68" t="s">
        <v>114</v>
      </c>
      <c r="C1818" s="309"/>
      <c r="D1818" s="72"/>
      <c r="E1818" s="324"/>
      <c r="F1818" s="58"/>
      <c r="G1818" s="324"/>
      <c r="H1818" s="58"/>
      <c r="I1818" s="58"/>
      <c r="J1818" s="222"/>
      <c r="L1818" s="90"/>
      <c r="M1818" s="213"/>
      <c r="O1818" s="205"/>
      <c r="Q1818" s="893"/>
      <c r="R1818" s="891"/>
    </row>
    <row r="1819" spans="1:81" ht="24.6" customHeight="1" outlineLevel="2">
      <c r="A1819" s="67"/>
      <c r="B1819" s="68" t="s">
        <v>61</v>
      </c>
      <c r="C1819" s="118">
        <v>1</v>
      </c>
      <c r="D1819" s="72" t="s">
        <v>2</v>
      </c>
      <c r="E1819" s="60"/>
      <c r="F1819" s="89"/>
      <c r="G1819" s="60"/>
      <c r="H1819" s="89"/>
      <c r="I1819" s="89"/>
      <c r="J1819" s="356"/>
      <c r="K1819" s="376"/>
      <c r="L1819" s="118" t="s">
        <v>3022</v>
      </c>
      <c r="M1819" s="118" t="s">
        <v>3022</v>
      </c>
      <c r="O1819" s="205" t="s">
        <v>2701</v>
      </c>
      <c r="Q1819" s="893"/>
      <c r="R1819" s="891"/>
    </row>
    <row r="1820" spans="1:81" ht="24.6" customHeight="1" outlineLevel="2">
      <c r="A1820" s="67"/>
      <c r="B1820" s="68" t="s">
        <v>62</v>
      </c>
      <c r="C1820" s="118">
        <v>2</v>
      </c>
      <c r="D1820" s="72" t="s">
        <v>2</v>
      </c>
      <c r="E1820" s="60"/>
      <c r="F1820" s="89"/>
      <c r="G1820" s="60"/>
      <c r="H1820" s="89"/>
      <c r="I1820" s="89"/>
      <c r="J1820" s="356"/>
      <c r="K1820" s="376"/>
      <c r="L1820" s="118" t="s">
        <v>3022</v>
      </c>
      <c r="M1820" s="118" t="s">
        <v>3022</v>
      </c>
      <c r="O1820" s="205" t="s">
        <v>2702</v>
      </c>
      <c r="Q1820" s="893"/>
      <c r="R1820" s="891"/>
    </row>
    <row r="1821" spans="1:81" ht="24.6" customHeight="1" outlineLevel="2">
      <c r="A1821" s="67"/>
      <c r="B1821" s="68" t="s">
        <v>66</v>
      </c>
      <c r="C1821" s="118">
        <v>1</v>
      </c>
      <c r="D1821" s="72" t="s">
        <v>2</v>
      </c>
      <c r="E1821" s="60"/>
      <c r="F1821" s="89"/>
      <c r="G1821" s="60"/>
      <c r="H1821" s="89"/>
      <c r="I1821" s="89"/>
      <c r="J1821" s="356"/>
      <c r="K1821" s="376"/>
      <c r="L1821" s="118" t="s">
        <v>3022</v>
      </c>
      <c r="M1821" s="118" t="s">
        <v>3022</v>
      </c>
      <c r="O1821" s="205" t="s">
        <v>2704</v>
      </c>
      <c r="Q1821" s="893"/>
      <c r="R1821" s="891"/>
    </row>
    <row r="1822" spans="1:81" ht="24.6" customHeight="1" outlineLevel="2">
      <c r="A1822" s="67"/>
      <c r="B1822" s="68" t="s">
        <v>64</v>
      </c>
      <c r="C1822" s="118">
        <v>3</v>
      </c>
      <c r="D1822" s="72" t="s">
        <v>2</v>
      </c>
      <c r="E1822" s="60"/>
      <c r="F1822" s="89"/>
      <c r="G1822" s="60"/>
      <c r="H1822" s="89"/>
      <c r="I1822" s="89"/>
      <c r="J1822" s="356"/>
      <c r="K1822" s="376"/>
      <c r="L1822" s="118" t="s">
        <v>3022</v>
      </c>
      <c r="M1822" s="118" t="s">
        <v>3022</v>
      </c>
      <c r="O1822" s="205" t="s">
        <v>2705</v>
      </c>
      <c r="Q1822" s="893"/>
      <c r="R1822" s="891"/>
    </row>
    <row r="1823" spans="1:81" ht="24.6" customHeight="1" outlineLevel="2">
      <c r="A1823" s="67"/>
      <c r="B1823" s="68" t="s">
        <v>65</v>
      </c>
      <c r="C1823" s="118">
        <v>7</v>
      </c>
      <c r="D1823" s="72" t="s">
        <v>2</v>
      </c>
      <c r="E1823" s="60"/>
      <c r="F1823" s="89"/>
      <c r="G1823" s="60"/>
      <c r="H1823" s="89"/>
      <c r="I1823" s="89"/>
      <c r="J1823" s="356"/>
      <c r="K1823" s="376"/>
      <c r="L1823" s="118" t="s">
        <v>3022</v>
      </c>
      <c r="M1823" s="118" t="s">
        <v>3022</v>
      </c>
      <c r="O1823" s="205" t="s">
        <v>2706</v>
      </c>
      <c r="Q1823" s="893"/>
      <c r="R1823" s="891"/>
    </row>
    <row r="1824" spans="1:81" ht="24.6" customHeight="1" outlineLevel="2">
      <c r="A1824" s="67"/>
      <c r="B1824" s="68" t="s">
        <v>425</v>
      </c>
      <c r="C1824" s="118">
        <v>1</v>
      </c>
      <c r="D1824" s="72" t="s">
        <v>2</v>
      </c>
      <c r="E1824" s="60"/>
      <c r="F1824" s="89"/>
      <c r="G1824" s="60"/>
      <c r="H1824" s="89"/>
      <c r="I1824" s="89"/>
      <c r="J1824" s="356"/>
      <c r="K1824" s="376"/>
      <c r="L1824" s="118" t="s">
        <v>3022</v>
      </c>
      <c r="M1824" s="118" t="s">
        <v>3022</v>
      </c>
      <c r="O1824" s="205" t="s">
        <v>2707</v>
      </c>
      <c r="Q1824" s="893"/>
      <c r="R1824" s="891"/>
    </row>
    <row r="1825" spans="1:81" ht="24.6" customHeight="1" outlineLevel="2">
      <c r="A1825" s="67"/>
      <c r="B1825" s="68" t="s">
        <v>464</v>
      </c>
      <c r="C1825" s="118">
        <v>1</v>
      </c>
      <c r="D1825" s="74" t="s">
        <v>2</v>
      </c>
      <c r="E1825" s="60"/>
      <c r="F1825" s="89"/>
      <c r="G1825" s="60"/>
      <c r="H1825" s="89"/>
      <c r="I1825" s="89"/>
      <c r="J1825" s="356"/>
      <c r="K1825" s="376"/>
      <c r="L1825" s="118" t="s">
        <v>3022</v>
      </c>
      <c r="M1825" s="118" t="s">
        <v>3022</v>
      </c>
      <c r="O1825" s="204" t="s">
        <v>2713</v>
      </c>
      <c r="Q1825" s="893"/>
      <c r="R1825" s="891"/>
    </row>
    <row r="1826" spans="1:81" ht="24.6" customHeight="1" outlineLevel="2">
      <c r="A1826" s="67"/>
      <c r="B1826" s="68" t="s">
        <v>97</v>
      </c>
      <c r="C1826" s="308"/>
      <c r="D1826" s="74"/>
      <c r="E1826" s="322"/>
      <c r="F1826" s="70"/>
      <c r="G1826" s="322"/>
      <c r="H1826" s="70"/>
      <c r="I1826" s="71"/>
      <c r="J1826" s="222"/>
      <c r="L1826" s="90"/>
      <c r="M1826" s="213"/>
      <c r="O1826" s="205"/>
      <c r="Q1826" s="893"/>
      <c r="R1826" s="891"/>
    </row>
    <row r="1827" spans="1:81" ht="24.6" customHeight="1" outlineLevel="2">
      <c r="A1827" s="67"/>
      <c r="B1827" s="68" t="s">
        <v>385</v>
      </c>
      <c r="C1827" s="118">
        <v>11</v>
      </c>
      <c r="D1827" s="72" t="s">
        <v>2</v>
      </c>
      <c r="E1827" s="60"/>
      <c r="F1827" s="89"/>
      <c r="G1827" s="60"/>
      <c r="H1827" s="89"/>
      <c r="I1827" s="89"/>
      <c r="J1827" s="356"/>
      <c r="K1827" s="376"/>
      <c r="L1827" s="118" t="s">
        <v>3022</v>
      </c>
      <c r="M1827" s="118" t="s">
        <v>3022</v>
      </c>
      <c r="O1827" s="205" t="s">
        <v>2692</v>
      </c>
      <c r="Q1827" s="893"/>
      <c r="R1827" s="891"/>
    </row>
    <row r="1828" spans="1:81" ht="24.6" customHeight="1" outlineLevel="2">
      <c r="A1828" s="67"/>
      <c r="B1828" s="68" t="s">
        <v>386</v>
      </c>
      <c r="C1828" s="118">
        <v>1</v>
      </c>
      <c r="D1828" s="72" t="s">
        <v>2</v>
      </c>
      <c r="E1828" s="60"/>
      <c r="F1828" s="89"/>
      <c r="G1828" s="60"/>
      <c r="H1828" s="89"/>
      <c r="I1828" s="89"/>
      <c r="J1828" s="356"/>
      <c r="K1828" s="376"/>
      <c r="L1828" s="118" t="s">
        <v>3022</v>
      </c>
      <c r="M1828" s="118" t="s">
        <v>3022</v>
      </c>
      <c r="O1828" s="205" t="s">
        <v>2693</v>
      </c>
      <c r="Q1828" s="893"/>
      <c r="R1828" s="891"/>
    </row>
    <row r="1829" spans="1:81" ht="24.6" customHeight="1" outlineLevel="2">
      <c r="A1829" s="67"/>
      <c r="B1829" s="68" t="s">
        <v>387</v>
      </c>
      <c r="C1829" s="118">
        <v>1</v>
      </c>
      <c r="D1829" s="72" t="s">
        <v>2</v>
      </c>
      <c r="E1829" s="60"/>
      <c r="F1829" s="89"/>
      <c r="G1829" s="60"/>
      <c r="H1829" s="89"/>
      <c r="I1829" s="89"/>
      <c r="J1829" s="356"/>
      <c r="K1829" s="376"/>
      <c r="L1829" s="118" t="s">
        <v>3022</v>
      </c>
      <c r="M1829" s="118" t="s">
        <v>3022</v>
      </c>
      <c r="O1829" s="205" t="s">
        <v>2694</v>
      </c>
      <c r="Q1829" s="893"/>
      <c r="R1829" s="891"/>
    </row>
    <row r="1830" spans="1:81" ht="24.6" customHeight="1" outlineLevel="2">
      <c r="A1830" s="67"/>
      <c r="B1830" s="68" t="s">
        <v>409</v>
      </c>
      <c r="C1830" s="118">
        <v>3</v>
      </c>
      <c r="D1830" s="72" t="s">
        <v>2</v>
      </c>
      <c r="E1830" s="60"/>
      <c r="F1830" s="89"/>
      <c r="G1830" s="60"/>
      <c r="H1830" s="89"/>
      <c r="I1830" s="89"/>
      <c r="J1830" s="356"/>
      <c r="K1830" s="376"/>
      <c r="L1830" s="118" t="s">
        <v>3022</v>
      </c>
      <c r="M1830" s="118" t="s">
        <v>3022</v>
      </c>
      <c r="O1830" s="205" t="s">
        <v>2684</v>
      </c>
      <c r="Q1830" s="893"/>
      <c r="R1830" s="891"/>
    </row>
    <row r="1831" spans="1:81" ht="24.6" customHeight="1" outlineLevel="2">
      <c r="A1831" s="67"/>
      <c r="B1831" s="68" t="s">
        <v>98</v>
      </c>
      <c r="C1831" s="309"/>
      <c r="D1831" s="72"/>
      <c r="E1831" s="324"/>
      <c r="F1831" s="58"/>
      <c r="G1831" s="324"/>
      <c r="H1831" s="58"/>
      <c r="I1831" s="58"/>
      <c r="J1831" s="222"/>
      <c r="K1831" s="357"/>
      <c r="L1831" s="90"/>
      <c r="M1831" s="149"/>
      <c r="N1831" s="357"/>
      <c r="O1831" s="204"/>
      <c r="P1831" s="357"/>
      <c r="Q1831" s="893"/>
      <c r="R1831" s="891"/>
      <c r="S1831" s="357"/>
      <c r="T1831" s="357"/>
      <c r="U1831" s="357"/>
      <c r="V1831" s="357"/>
      <c r="W1831" s="357"/>
      <c r="X1831" s="357"/>
      <c r="Y1831" s="357"/>
      <c r="Z1831" s="357"/>
      <c r="AA1831" s="357"/>
      <c r="AB1831" s="357"/>
      <c r="AC1831" s="357"/>
      <c r="AD1831" s="357"/>
      <c r="AE1831" s="357"/>
      <c r="AF1831" s="357"/>
      <c r="AG1831" s="357"/>
      <c r="AH1831" s="357"/>
      <c r="AI1831" s="357"/>
      <c r="AJ1831" s="357"/>
      <c r="AK1831" s="357"/>
      <c r="AL1831" s="357"/>
      <c r="AM1831" s="357"/>
      <c r="AN1831" s="357"/>
      <c r="AO1831" s="357"/>
      <c r="AP1831" s="357"/>
      <c r="AQ1831" s="357"/>
      <c r="AR1831" s="357"/>
      <c r="AS1831" s="357"/>
      <c r="AT1831" s="357"/>
      <c r="AU1831" s="357"/>
      <c r="AV1831" s="357"/>
      <c r="AW1831" s="357"/>
      <c r="AX1831" s="357"/>
      <c r="AY1831" s="357"/>
      <c r="AZ1831" s="357"/>
      <c r="BA1831" s="357"/>
      <c r="BB1831" s="357"/>
      <c r="BC1831" s="357"/>
      <c r="BD1831" s="357"/>
      <c r="BE1831" s="357"/>
      <c r="BF1831" s="357"/>
      <c r="BG1831" s="357"/>
      <c r="BH1831" s="357"/>
      <c r="BI1831" s="357"/>
      <c r="BJ1831" s="357"/>
      <c r="BK1831" s="357"/>
      <c r="BL1831" s="357"/>
      <c r="BM1831" s="357"/>
      <c r="BN1831" s="357"/>
      <c r="BO1831" s="357"/>
      <c r="BP1831" s="357"/>
      <c r="BQ1831" s="357"/>
      <c r="BR1831" s="357"/>
      <c r="BS1831" s="357"/>
      <c r="BT1831" s="357"/>
      <c r="BU1831" s="357"/>
      <c r="BV1831" s="357"/>
      <c r="BW1831" s="357"/>
      <c r="BX1831" s="357"/>
      <c r="BY1831" s="357"/>
      <c r="BZ1831" s="357"/>
      <c r="CA1831" s="357"/>
      <c r="CB1831" s="357"/>
      <c r="CC1831" s="357"/>
    </row>
    <row r="1832" spans="1:81" ht="24.6" customHeight="1" outlineLevel="2">
      <c r="A1832" s="67"/>
      <c r="B1832" s="68" t="s">
        <v>459</v>
      </c>
      <c r="C1832" s="118">
        <v>1</v>
      </c>
      <c r="D1832" s="72" t="s">
        <v>2</v>
      </c>
      <c r="E1832" s="60"/>
      <c r="F1832" s="89"/>
      <c r="G1832" s="60"/>
      <c r="H1832" s="89"/>
      <c r="I1832" s="89"/>
      <c r="J1832" s="356"/>
      <c r="K1832" s="376"/>
      <c r="L1832" s="118" t="s">
        <v>3022</v>
      </c>
      <c r="M1832" s="118" t="s">
        <v>3022</v>
      </c>
      <c r="N1832" s="357"/>
      <c r="O1832" s="205" t="s">
        <v>2802</v>
      </c>
      <c r="P1832" s="357"/>
      <c r="Q1832" s="893"/>
      <c r="R1832" s="891"/>
      <c r="S1832" s="357"/>
      <c r="T1832" s="357"/>
      <c r="U1832" s="357"/>
      <c r="V1832" s="357"/>
      <c r="W1832" s="357"/>
      <c r="X1832" s="357"/>
      <c r="Y1832" s="357"/>
      <c r="Z1832" s="357"/>
      <c r="AA1832" s="357"/>
      <c r="AB1832" s="357"/>
      <c r="AC1832" s="357"/>
      <c r="AD1832" s="357"/>
      <c r="AE1832" s="357"/>
      <c r="AF1832" s="357"/>
      <c r="AG1832" s="357"/>
      <c r="AH1832" s="357"/>
      <c r="AI1832" s="357"/>
      <c r="AJ1832" s="357"/>
      <c r="AK1832" s="357"/>
      <c r="AL1832" s="357"/>
      <c r="AM1832" s="357"/>
      <c r="AN1832" s="357"/>
      <c r="AO1832" s="357"/>
      <c r="AP1832" s="357"/>
      <c r="AQ1832" s="357"/>
      <c r="AR1832" s="357"/>
      <c r="AS1832" s="357"/>
      <c r="AT1832" s="357"/>
      <c r="AU1832" s="357"/>
      <c r="AV1832" s="357"/>
      <c r="AW1832" s="357"/>
      <c r="AX1832" s="357"/>
      <c r="AY1832" s="357"/>
      <c r="AZ1832" s="357"/>
      <c r="BA1832" s="357"/>
      <c r="BB1832" s="357"/>
      <c r="BC1832" s="357"/>
      <c r="BD1832" s="357"/>
      <c r="BE1832" s="357"/>
      <c r="BF1832" s="357"/>
      <c r="BG1832" s="357"/>
      <c r="BH1832" s="357"/>
      <c r="BI1832" s="357"/>
      <c r="BJ1832" s="357"/>
      <c r="BK1832" s="357"/>
      <c r="BL1832" s="357"/>
      <c r="BM1832" s="357"/>
      <c r="BN1832" s="357"/>
      <c r="BO1832" s="357"/>
      <c r="BP1832" s="357"/>
      <c r="BQ1832" s="357"/>
      <c r="BR1832" s="357"/>
      <c r="BS1832" s="357"/>
      <c r="BT1832" s="357"/>
      <c r="BU1832" s="357"/>
      <c r="BV1832" s="357"/>
      <c r="BW1832" s="357"/>
      <c r="BX1832" s="357"/>
      <c r="BY1832" s="357"/>
      <c r="BZ1832" s="357"/>
      <c r="CA1832" s="357"/>
      <c r="CB1832" s="357"/>
      <c r="CC1832" s="357"/>
    </row>
    <row r="1833" spans="1:81" ht="24.6" customHeight="1" outlineLevel="2">
      <c r="A1833" s="67"/>
      <c r="B1833" s="68" t="s">
        <v>460</v>
      </c>
      <c r="C1833" s="118">
        <v>1</v>
      </c>
      <c r="D1833" s="72" t="s">
        <v>2</v>
      </c>
      <c r="E1833" s="60"/>
      <c r="F1833" s="89"/>
      <c r="G1833" s="60"/>
      <c r="H1833" s="89"/>
      <c r="I1833" s="89"/>
      <c r="J1833" s="356"/>
      <c r="K1833" s="376"/>
      <c r="L1833" s="118" t="s">
        <v>3022</v>
      </c>
      <c r="M1833" s="118" t="s">
        <v>3022</v>
      </c>
      <c r="N1833" s="357"/>
      <c r="O1833" s="205" t="s">
        <v>2803</v>
      </c>
      <c r="P1833" s="357"/>
      <c r="Q1833" s="893"/>
      <c r="R1833" s="891"/>
      <c r="S1833" s="357"/>
      <c r="T1833" s="357"/>
      <c r="U1833" s="357"/>
      <c r="V1833" s="357"/>
      <c r="W1833" s="357"/>
      <c r="X1833" s="357"/>
      <c r="Y1833" s="357"/>
      <c r="Z1833" s="357"/>
      <c r="AA1833" s="357"/>
      <c r="AB1833" s="357"/>
      <c r="AC1833" s="357"/>
      <c r="AD1833" s="357"/>
      <c r="AE1833" s="357"/>
      <c r="AF1833" s="357"/>
      <c r="AG1833" s="357"/>
      <c r="AH1833" s="357"/>
      <c r="AI1833" s="357"/>
      <c r="AJ1833" s="357"/>
      <c r="AK1833" s="357"/>
      <c r="AL1833" s="357"/>
      <c r="AM1833" s="357"/>
      <c r="AN1833" s="357"/>
      <c r="AO1833" s="357"/>
      <c r="AP1833" s="357"/>
      <c r="AQ1833" s="357"/>
      <c r="AR1833" s="357"/>
      <c r="AS1833" s="357"/>
      <c r="AT1833" s="357"/>
      <c r="AU1833" s="357"/>
      <c r="AV1833" s="357"/>
      <c r="AW1833" s="357"/>
      <c r="AX1833" s="357"/>
      <c r="AY1833" s="357"/>
      <c r="AZ1833" s="357"/>
      <c r="BA1833" s="357"/>
      <c r="BB1833" s="357"/>
      <c r="BC1833" s="357"/>
      <c r="BD1833" s="357"/>
      <c r="BE1833" s="357"/>
      <c r="BF1833" s="357"/>
      <c r="BG1833" s="357"/>
      <c r="BH1833" s="357"/>
      <c r="BI1833" s="357"/>
      <c r="BJ1833" s="357"/>
      <c r="BK1833" s="357"/>
      <c r="BL1833" s="357"/>
      <c r="BM1833" s="357"/>
      <c r="BN1833" s="357"/>
      <c r="BO1833" s="357"/>
      <c r="BP1833" s="357"/>
      <c r="BQ1833" s="357"/>
      <c r="BR1833" s="357"/>
      <c r="BS1833" s="357"/>
      <c r="BT1833" s="357"/>
      <c r="BU1833" s="357"/>
      <c r="BV1833" s="357"/>
      <c r="BW1833" s="357"/>
      <c r="BX1833" s="357"/>
      <c r="BY1833" s="357"/>
      <c r="BZ1833" s="357"/>
      <c r="CA1833" s="357"/>
      <c r="CB1833" s="357"/>
      <c r="CC1833" s="357"/>
    </row>
    <row r="1834" spans="1:81" ht="24.6" customHeight="1" outlineLevel="2">
      <c r="A1834" s="67"/>
      <c r="B1834" s="68" t="s">
        <v>234</v>
      </c>
      <c r="C1834" s="118">
        <v>1</v>
      </c>
      <c r="D1834" s="72" t="s">
        <v>2</v>
      </c>
      <c r="E1834" s="60"/>
      <c r="F1834" s="89"/>
      <c r="G1834" s="60"/>
      <c r="H1834" s="89"/>
      <c r="I1834" s="89"/>
      <c r="J1834" s="356"/>
      <c r="K1834" s="376"/>
      <c r="L1834" s="118" t="s">
        <v>3022</v>
      </c>
      <c r="M1834" s="118" t="s">
        <v>3022</v>
      </c>
      <c r="N1834" s="357"/>
      <c r="O1834" s="205" t="s">
        <v>2741</v>
      </c>
      <c r="P1834" s="357"/>
      <c r="Q1834" s="893"/>
      <c r="R1834" s="891"/>
      <c r="S1834" s="357"/>
      <c r="T1834" s="357"/>
      <c r="U1834" s="357"/>
      <c r="V1834" s="357"/>
      <c r="W1834" s="357"/>
      <c r="X1834" s="357"/>
      <c r="Y1834" s="357"/>
      <c r="Z1834" s="357"/>
      <c r="AA1834" s="357"/>
      <c r="AB1834" s="357"/>
      <c r="AC1834" s="357"/>
      <c r="AD1834" s="357"/>
      <c r="AE1834" s="357"/>
      <c r="AF1834" s="357"/>
      <c r="AG1834" s="357"/>
      <c r="AH1834" s="357"/>
      <c r="AI1834" s="357"/>
      <c r="AJ1834" s="357"/>
      <c r="AK1834" s="357"/>
      <c r="AL1834" s="357"/>
      <c r="AM1834" s="357"/>
      <c r="AN1834" s="357"/>
      <c r="AO1834" s="357"/>
      <c r="AP1834" s="357"/>
      <c r="AQ1834" s="357"/>
      <c r="AR1834" s="357"/>
      <c r="AS1834" s="357"/>
      <c r="AT1834" s="357"/>
      <c r="AU1834" s="357"/>
      <c r="AV1834" s="357"/>
      <c r="AW1834" s="357"/>
      <c r="AX1834" s="357"/>
      <c r="AY1834" s="357"/>
      <c r="AZ1834" s="357"/>
      <c r="BA1834" s="357"/>
      <c r="BB1834" s="357"/>
      <c r="BC1834" s="357"/>
      <c r="BD1834" s="357"/>
      <c r="BE1834" s="357"/>
      <c r="BF1834" s="357"/>
      <c r="BG1834" s="357"/>
      <c r="BH1834" s="357"/>
      <c r="BI1834" s="357"/>
      <c r="BJ1834" s="357"/>
      <c r="BK1834" s="357"/>
      <c r="BL1834" s="357"/>
      <c r="BM1834" s="357"/>
      <c r="BN1834" s="357"/>
      <c r="BO1834" s="357"/>
      <c r="BP1834" s="357"/>
      <c r="BQ1834" s="357"/>
      <c r="BR1834" s="357"/>
      <c r="BS1834" s="357"/>
      <c r="BT1834" s="357"/>
      <c r="BU1834" s="357"/>
      <c r="BV1834" s="357"/>
      <c r="BW1834" s="357"/>
      <c r="BX1834" s="357"/>
      <c r="BY1834" s="357"/>
      <c r="BZ1834" s="357"/>
      <c r="CA1834" s="357"/>
      <c r="CB1834" s="357"/>
      <c r="CC1834" s="357"/>
    </row>
    <row r="1835" spans="1:81" ht="24.6" customHeight="1" outlineLevel="2">
      <c r="A1835" s="67"/>
      <c r="B1835" s="68" t="s">
        <v>76</v>
      </c>
      <c r="C1835" s="309"/>
      <c r="D1835" s="74"/>
      <c r="E1835" s="322"/>
      <c r="F1835" s="70"/>
      <c r="G1835" s="322"/>
      <c r="H1835" s="70"/>
      <c r="I1835" s="71"/>
      <c r="J1835" s="222"/>
      <c r="L1835" s="148"/>
      <c r="M1835" s="149"/>
      <c r="O1835" s="204"/>
      <c r="Q1835" s="893"/>
      <c r="R1835" s="891"/>
    </row>
    <row r="1836" spans="1:81" ht="24.6" customHeight="1" outlineLevel="2">
      <c r="A1836" s="67"/>
      <c r="B1836" s="68" t="s">
        <v>363</v>
      </c>
      <c r="C1836" s="118">
        <v>541</v>
      </c>
      <c r="D1836" s="74" t="s">
        <v>14</v>
      </c>
      <c r="E1836" s="60"/>
      <c r="F1836" s="89"/>
      <c r="G1836" s="60"/>
      <c r="H1836" s="89"/>
      <c r="I1836" s="89"/>
      <c r="J1836" s="356"/>
      <c r="K1836" s="376"/>
      <c r="L1836" s="118" t="s">
        <v>3022</v>
      </c>
      <c r="M1836" s="118" t="s">
        <v>3022</v>
      </c>
      <c r="O1836" s="204" t="s">
        <v>2638</v>
      </c>
      <c r="Q1836" s="893"/>
      <c r="R1836" s="891"/>
    </row>
    <row r="1837" spans="1:81" ht="24.6" customHeight="1" outlineLevel="2">
      <c r="A1837" s="67"/>
      <c r="B1837" s="68" t="s">
        <v>44</v>
      </c>
      <c r="C1837" s="118">
        <v>36</v>
      </c>
      <c r="D1837" s="74" t="s">
        <v>14</v>
      </c>
      <c r="E1837" s="60"/>
      <c r="F1837" s="89"/>
      <c r="G1837" s="60"/>
      <c r="H1837" s="89"/>
      <c r="I1837" s="89"/>
      <c r="J1837" s="356"/>
      <c r="K1837" s="376"/>
      <c r="L1837" s="118" t="s">
        <v>3022</v>
      </c>
      <c r="M1837" s="118" t="s">
        <v>3022</v>
      </c>
      <c r="O1837" s="204" t="s">
        <v>2639</v>
      </c>
      <c r="Q1837" s="893"/>
      <c r="R1837" s="891"/>
    </row>
    <row r="1838" spans="1:81" ht="24.6" customHeight="1" outlineLevel="2">
      <c r="A1838" s="67"/>
      <c r="B1838" s="68" t="s">
        <v>46</v>
      </c>
      <c r="C1838" s="89">
        <v>24</v>
      </c>
      <c r="D1838" s="74" t="s">
        <v>14</v>
      </c>
      <c r="E1838" s="60"/>
      <c r="F1838" s="89"/>
      <c r="G1838" s="60"/>
      <c r="H1838" s="89"/>
      <c r="I1838" s="89"/>
      <c r="J1838" s="356"/>
      <c r="K1838" s="376"/>
      <c r="L1838" s="118" t="s">
        <v>3022</v>
      </c>
      <c r="M1838" s="118" t="s">
        <v>3022</v>
      </c>
      <c r="O1838" s="204" t="s">
        <v>2641</v>
      </c>
      <c r="Q1838" s="893"/>
      <c r="R1838" s="891"/>
    </row>
    <row r="1839" spans="1:81" ht="24.6" customHeight="1" outlineLevel="2">
      <c r="A1839" s="243"/>
      <c r="B1839" s="68" t="s">
        <v>461</v>
      </c>
      <c r="C1839" s="89">
        <v>30</v>
      </c>
      <c r="D1839" s="74" t="s">
        <v>14</v>
      </c>
      <c r="E1839" s="60"/>
      <c r="F1839" s="89"/>
      <c r="G1839" s="60"/>
      <c r="H1839" s="89"/>
      <c r="I1839" s="89"/>
      <c r="J1839" s="356"/>
      <c r="K1839" s="376"/>
      <c r="L1839" s="118" t="s">
        <v>3022</v>
      </c>
      <c r="M1839" s="118" t="s">
        <v>3022</v>
      </c>
      <c r="O1839" s="204" t="s">
        <v>2769</v>
      </c>
      <c r="Q1839" s="893"/>
      <c r="R1839" s="891"/>
    </row>
    <row r="1840" spans="1:81" ht="24.6" customHeight="1" outlineLevel="2">
      <c r="A1840" s="67"/>
      <c r="B1840" s="68" t="s">
        <v>83</v>
      </c>
      <c r="C1840" s="89">
        <v>12</v>
      </c>
      <c r="D1840" s="72" t="s">
        <v>14</v>
      </c>
      <c r="E1840" s="60"/>
      <c r="F1840" s="89"/>
      <c r="G1840" s="60"/>
      <c r="H1840" s="89"/>
      <c r="I1840" s="89"/>
      <c r="J1840" s="356"/>
      <c r="K1840" s="376"/>
      <c r="L1840" s="118" t="s">
        <v>3022</v>
      </c>
      <c r="M1840" s="118" t="s">
        <v>3022</v>
      </c>
      <c r="N1840" s="357"/>
      <c r="O1840" s="205" t="s">
        <v>2745</v>
      </c>
      <c r="P1840" s="357"/>
      <c r="Q1840" s="893"/>
      <c r="R1840" s="891"/>
      <c r="S1840" s="357"/>
      <c r="T1840" s="357"/>
      <c r="U1840" s="357"/>
      <c r="V1840" s="357"/>
      <c r="W1840" s="357"/>
      <c r="X1840" s="357"/>
      <c r="Y1840" s="357"/>
      <c r="Z1840" s="357"/>
      <c r="AA1840" s="357"/>
      <c r="AB1840" s="357"/>
      <c r="AC1840" s="357"/>
      <c r="AD1840" s="357"/>
      <c r="AE1840" s="357"/>
      <c r="AF1840" s="357"/>
      <c r="AG1840" s="357"/>
      <c r="AH1840" s="357"/>
      <c r="AI1840" s="357"/>
      <c r="AJ1840" s="357"/>
      <c r="AK1840" s="357"/>
      <c r="AL1840" s="357"/>
      <c r="AM1840" s="357"/>
      <c r="AN1840" s="357"/>
      <c r="AO1840" s="357"/>
      <c r="AP1840" s="357"/>
      <c r="AQ1840" s="357"/>
      <c r="AR1840" s="357"/>
      <c r="AS1840" s="357"/>
      <c r="AT1840" s="357"/>
      <c r="AU1840" s="357"/>
      <c r="AV1840" s="357"/>
      <c r="AW1840" s="357"/>
      <c r="AX1840" s="357"/>
      <c r="AY1840" s="357"/>
      <c r="AZ1840" s="357"/>
      <c r="BA1840" s="357"/>
      <c r="BB1840" s="357"/>
      <c r="BC1840" s="357"/>
      <c r="BD1840" s="357"/>
      <c r="BE1840" s="357"/>
      <c r="BF1840" s="357"/>
      <c r="BG1840" s="357"/>
      <c r="BH1840" s="357"/>
      <c r="BI1840" s="357"/>
      <c r="BJ1840" s="357"/>
      <c r="BK1840" s="357"/>
      <c r="BL1840" s="357"/>
      <c r="BM1840" s="357"/>
      <c r="BN1840" s="357"/>
      <c r="BO1840" s="357"/>
      <c r="BP1840" s="357"/>
      <c r="BQ1840" s="357"/>
      <c r="BR1840" s="357"/>
      <c r="BS1840" s="357"/>
      <c r="BT1840" s="357"/>
      <c r="BU1840" s="357"/>
      <c r="BV1840" s="357"/>
      <c r="BW1840" s="357"/>
      <c r="BX1840" s="357"/>
      <c r="BY1840" s="357"/>
      <c r="BZ1840" s="357"/>
      <c r="CA1840" s="357"/>
      <c r="CB1840" s="357"/>
      <c r="CC1840" s="357"/>
    </row>
    <row r="1841" spans="1:81" ht="24.6" customHeight="1" outlineLevel="2">
      <c r="A1841" s="67"/>
      <c r="B1841" s="68" t="s">
        <v>1710</v>
      </c>
      <c r="C1841" s="118">
        <v>1</v>
      </c>
      <c r="D1841" s="72" t="s">
        <v>1627</v>
      </c>
      <c r="E1841" s="324"/>
      <c r="F1841" s="89"/>
      <c r="G1841" s="324"/>
      <c r="H1841" s="89"/>
      <c r="I1841" s="66"/>
      <c r="J1841" s="222"/>
      <c r="K1841" s="357"/>
      <c r="L1841" s="118" t="s">
        <v>3022</v>
      </c>
      <c r="M1841" s="118" t="s">
        <v>3022</v>
      </c>
      <c r="N1841" s="357"/>
      <c r="O1841" s="205"/>
      <c r="P1841" s="357"/>
      <c r="Q1841" s="893"/>
      <c r="R1841" s="891"/>
      <c r="S1841" s="357"/>
      <c r="T1841" s="357"/>
      <c r="U1841" s="357"/>
      <c r="V1841" s="357"/>
      <c r="W1841" s="357"/>
      <c r="X1841" s="357"/>
      <c r="Y1841" s="357"/>
      <c r="Z1841" s="357"/>
      <c r="AA1841" s="357"/>
      <c r="AB1841" s="357"/>
      <c r="AC1841" s="357"/>
      <c r="AD1841" s="357"/>
      <c r="AE1841" s="357"/>
      <c r="AF1841" s="357"/>
      <c r="AG1841" s="357"/>
      <c r="AH1841" s="357"/>
      <c r="AI1841" s="357"/>
      <c r="AJ1841" s="357"/>
      <c r="AK1841" s="357"/>
      <c r="AL1841" s="357"/>
      <c r="AM1841" s="357"/>
      <c r="AN1841" s="357"/>
      <c r="AO1841" s="357"/>
      <c r="AP1841" s="357"/>
      <c r="AQ1841" s="357"/>
      <c r="AR1841" s="357"/>
      <c r="AS1841" s="357"/>
      <c r="AT1841" s="357"/>
      <c r="AU1841" s="357"/>
      <c r="AV1841" s="357"/>
      <c r="AW1841" s="357"/>
      <c r="AX1841" s="357"/>
      <c r="AY1841" s="357"/>
      <c r="AZ1841" s="357"/>
      <c r="BA1841" s="357"/>
      <c r="BB1841" s="357"/>
      <c r="BC1841" s="357"/>
      <c r="BD1841" s="357"/>
      <c r="BE1841" s="357"/>
      <c r="BF1841" s="357"/>
      <c r="BG1841" s="357"/>
      <c r="BH1841" s="357"/>
      <c r="BI1841" s="357"/>
      <c r="BJ1841" s="357"/>
      <c r="BK1841" s="357"/>
      <c r="BL1841" s="357"/>
      <c r="BM1841" s="357"/>
      <c r="BN1841" s="357"/>
      <c r="BO1841" s="357"/>
      <c r="BP1841" s="357"/>
      <c r="BQ1841" s="357"/>
      <c r="BR1841" s="357"/>
      <c r="BS1841" s="357"/>
      <c r="BT1841" s="357"/>
      <c r="BU1841" s="357"/>
      <c r="BV1841" s="357"/>
      <c r="BW1841" s="357"/>
      <c r="BX1841" s="357"/>
      <c r="BY1841" s="357"/>
      <c r="BZ1841" s="357"/>
      <c r="CA1841" s="357"/>
      <c r="CB1841" s="357"/>
      <c r="CC1841" s="357"/>
    </row>
    <row r="1842" spans="1:81" ht="24.6" customHeight="1" outlineLevel="2">
      <c r="A1842" s="67"/>
      <c r="B1842" s="68" t="s">
        <v>79</v>
      </c>
      <c r="C1842" s="309"/>
      <c r="D1842" s="72"/>
      <c r="E1842" s="324"/>
      <c r="F1842" s="58"/>
      <c r="G1842" s="324"/>
      <c r="H1842" s="58"/>
      <c r="I1842" s="66"/>
      <c r="J1842" s="222"/>
      <c r="K1842" s="357"/>
      <c r="L1842" s="148"/>
      <c r="M1842" s="149"/>
      <c r="N1842" s="357"/>
      <c r="O1842" s="204"/>
      <c r="P1842" s="357"/>
      <c r="Q1842" s="893"/>
      <c r="R1842" s="891"/>
      <c r="S1842" s="357"/>
      <c r="T1842" s="357"/>
      <c r="U1842" s="357"/>
      <c r="V1842" s="357"/>
      <c r="W1842" s="357"/>
      <c r="X1842" s="357"/>
      <c r="Y1842" s="357"/>
      <c r="Z1842" s="357"/>
      <c r="AA1842" s="357"/>
      <c r="AB1842" s="357"/>
      <c r="AC1842" s="357"/>
      <c r="AD1842" s="357"/>
      <c r="AE1842" s="357"/>
      <c r="AF1842" s="357"/>
      <c r="AG1842" s="357"/>
      <c r="AH1842" s="357"/>
      <c r="AI1842" s="357"/>
      <c r="AJ1842" s="357"/>
      <c r="AK1842" s="357"/>
      <c r="AL1842" s="357"/>
      <c r="AM1842" s="357"/>
      <c r="AN1842" s="357"/>
      <c r="AO1842" s="357"/>
      <c r="AP1842" s="357"/>
      <c r="AQ1842" s="357"/>
      <c r="AR1842" s="357"/>
      <c r="AS1842" s="357"/>
      <c r="AT1842" s="357"/>
      <c r="AU1842" s="357"/>
      <c r="AV1842" s="357"/>
      <c r="AW1842" s="357"/>
      <c r="AX1842" s="357"/>
      <c r="AY1842" s="357"/>
      <c r="AZ1842" s="357"/>
      <c r="BA1842" s="357"/>
      <c r="BB1842" s="357"/>
      <c r="BC1842" s="357"/>
      <c r="BD1842" s="357"/>
      <c r="BE1842" s="357"/>
      <c r="BF1842" s="357"/>
      <c r="BG1842" s="357"/>
      <c r="BH1842" s="357"/>
      <c r="BI1842" s="357"/>
      <c r="BJ1842" s="357"/>
      <c r="BK1842" s="357"/>
      <c r="BL1842" s="357"/>
      <c r="BM1842" s="357"/>
      <c r="BN1842" s="357"/>
      <c r="BO1842" s="357"/>
      <c r="BP1842" s="357"/>
      <c r="BQ1842" s="357"/>
      <c r="BR1842" s="357"/>
      <c r="BS1842" s="357"/>
      <c r="BT1842" s="357"/>
      <c r="BU1842" s="357"/>
      <c r="BV1842" s="357"/>
      <c r="BW1842" s="357"/>
      <c r="BX1842" s="357"/>
      <c r="BY1842" s="357"/>
      <c r="BZ1842" s="357"/>
      <c r="CA1842" s="357"/>
      <c r="CB1842" s="357"/>
      <c r="CC1842" s="357"/>
    </row>
    <row r="1843" spans="1:81" ht="24.6" customHeight="1" outlineLevel="2">
      <c r="A1843" s="243"/>
      <c r="B1843" s="68" t="s">
        <v>366</v>
      </c>
      <c r="C1843" s="118">
        <v>230</v>
      </c>
      <c r="D1843" s="74" t="s">
        <v>14</v>
      </c>
      <c r="E1843" s="60"/>
      <c r="F1843" s="89"/>
      <c r="G1843" s="60"/>
      <c r="H1843" s="89"/>
      <c r="I1843" s="89"/>
      <c r="J1843" s="356"/>
      <c r="K1843" s="376"/>
      <c r="L1843" s="118" t="s">
        <v>3022</v>
      </c>
      <c r="M1843" s="118" t="s">
        <v>3022</v>
      </c>
      <c r="O1843" s="205" t="s">
        <v>2649</v>
      </c>
      <c r="Q1843" s="893"/>
      <c r="R1843" s="891"/>
    </row>
    <row r="1844" spans="1:81" ht="24.6" customHeight="1" outlineLevel="2">
      <c r="A1844" s="67"/>
      <c r="B1844" s="68" t="s">
        <v>367</v>
      </c>
      <c r="C1844" s="89">
        <v>12</v>
      </c>
      <c r="D1844" s="74" t="s">
        <v>14</v>
      </c>
      <c r="E1844" s="60"/>
      <c r="F1844" s="89"/>
      <c r="G1844" s="60"/>
      <c r="H1844" s="89"/>
      <c r="I1844" s="89"/>
      <c r="J1844" s="356"/>
      <c r="K1844" s="376"/>
      <c r="L1844" s="118" t="s">
        <v>3022</v>
      </c>
      <c r="M1844" s="118" t="s">
        <v>3022</v>
      </c>
      <c r="O1844" s="205" t="s">
        <v>2650</v>
      </c>
      <c r="Q1844" s="893"/>
      <c r="R1844" s="891"/>
    </row>
    <row r="1845" spans="1:81" ht="24.6" customHeight="1" outlineLevel="2">
      <c r="A1845" s="67"/>
      <c r="B1845" s="68" t="s">
        <v>1816</v>
      </c>
      <c r="C1845" s="309"/>
      <c r="D1845" s="74"/>
      <c r="E1845" s="324"/>
      <c r="F1845" s="70"/>
      <c r="G1845" s="324"/>
      <c r="H1845" s="70"/>
      <c r="I1845" s="71"/>
      <c r="J1845" s="222"/>
      <c r="L1845" s="148"/>
      <c r="M1845" s="149"/>
      <c r="O1845" s="204"/>
      <c r="Q1845" s="893"/>
      <c r="R1845" s="891"/>
    </row>
    <row r="1846" spans="1:81" ht="24.6" customHeight="1" outlineLevel="2">
      <c r="A1846" s="67"/>
      <c r="B1846" s="68" t="s">
        <v>1711</v>
      </c>
      <c r="C1846" s="118">
        <v>1</v>
      </c>
      <c r="D1846" s="72" t="s">
        <v>1627</v>
      </c>
      <c r="E1846" s="324"/>
      <c r="F1846" s="89"/>
      <c r="G1846" s="324"/>
      <c r="H1846" s="89"/>
      <c r="I1846" s="66"/>
      <c r="J1846" s="222"/>
      <c r="K1846" s="357"/>
      <c r="L1846" s="118" t="s">
        <v>3022</v>
      </c>
      <c r="M1846" s="118" t="s">
        <v>3022</v>
      </c>
      <c r="N1846" s="357"/>
      <c r="O1846" s="205"/>
      <c r="P1846" s="357"/>
      <c r="Q1846" s="893"/>
      <c r="R1846" s="891"/>
      <c r="S1846" s="357"/>
      <c r="T1846" s="357"/>
      <c r="U1846" s="357"/>
      <c r="V1846" s="357"/>
      <c r="W1846" s="357"/>
      <c r="X1846" s="357"/>
      <c r="Y1846" s="357"/>
      <c r="Z1846" s="357"/>
      <c r="AA1846" s="357"/>
      <c r="AB1846" s="357"/>
      <c r="AC1846" s="357"/>
      <c r="AD1846" s="357"/>
      <c r="AE1846" s="357"/>
      <c r="AF1846" s="357"/>
      <c r="AG1846" s="357"/>
      <c r="AH1846" s="357"/>
      <c r="AI1846" s="357"/>
      <c r="AJ1846" s="357"/>
      <c r="AK1846" s="357"/>
      <c r="AL1846" s="357"/>
      <c r="AM1846" s="357"/>
      <c r="AN1846" s="357"/>
      <c r="AO1846" s="357"/>
      <c r="AP1846" s="357"/>
      <c r="AQ1846" s="357"/>
      <c r="AR1846" s="357"/>
      <c r="AS1846" s="357"/>
      <c r="AT1846" s="357"/>
      <c r="AU1846" s="357"/>
      <c r="AV1846" s="357"/>
      <c r="AW1846" s="357"/>
      <c r="AX1846" s="357"/>
      <c r="AY1846" s="357"/>
      <c r="AZ1846" s="357"/>
      <c r="BA1846" s="357"/>
      <c r="BB1846" s="357"/>
      <c r="BC1846" s="357"/>
      <c r="BD1846" s="357"/>
      <c r="BE1846" s="357"/>
      <c r="BF1846" s="357"/>
      <c r="BG1846" s="357"/>
      <c r="BH1846" s="357"/>
      <c r="BI1846" s="357"/>
      <c r="BJ1846" s="357"/>
      <c r="BK1846" s="357"/>
      <c r="BL1846" s="357"/>
      <c r="BM1846" s="357"/>
      <c r="BN1846" s="357"/>
      <c r="BO1846" s="357"/>
      <c r="BP1846" s="357"/>
      <c r="BQ1846" s="357"/>
      <c r="BR1846" s="357"/>
      <c r="BS1846" s="357"/>
      <c r="BT1846" s="357"/>
      <c r="BU1846" s="357"/>
      <c r="BV1846" s="357"/>
      <c r="BW1846" s="357"/>
      <c r="BX1846" s="357"/>
      <c r="BY1846" s="357"/>
      <c r="BZ1846" s="357"/>
      <c r="CA1846" s="357"/>
      <c r="CB1846" s="357"/>
      <c r="CC1846" s="357"/>
    </row>
    <row r="1847" spans="1:81" ht="24.6" customHeight="1" outlineLevel="2">
      <c r="A1847" s="230"/>
      <c r="B1847" s="68" t="s">
        <v>96</v>
      </c>
      <c r="C1847" s="308"/>
      <c r="D1847" s="72"/>
      <c r="E1847" s="322"/>
      <c r="F1847" s="70"/>
      <c r="G1847" s="322"/>
      <c r="H1847" s="70"/>
      <c r="I1847" s="58"/>
      <c r="J1847" s="222"/>
      <c r="K1847" s="357"/>
      <c r="L1847" s="90"/>
      <c r="M1847" s="213"/>
      <c r="N1847" s="357"/>
      <c r="O1847" s="205"/>
      <c r="P1847" s="357"/>
      <c r="Q1847" s="893"/>
      <c r="R1847" s="891"/>
      <c r="S1847" s="357"/>
      <c r="T1847" s="357"/>
      <c r="U1847" s="357"/>
      <c r="V1847" s="357"/>
      <c r="W1847" s="357"/>
      <c r="X1847" s="357"/>
      <c r="Y1847" s="357"/>
      <c r="Z1847" s="357"/>
      <c r="AA1847" s="357"/>
      <c r="AB1847" s="357"/>
      <c r="AC1847" s="357"/>
      <c r="AD1847" s="357"/>
      <c r="AE1847" s="357"/>
      <c r="AF1847" s="357"/>
      <c r="AG1847" s="357"/>
      <c r="AH1847" s="357"/>
      <c r="AI1847" s="357"/>
      <c r="AJ1847" s="357"/>
      <c r="AK1847" s="357"/>
      <c r="AL1847" s="357"/>
      <c r="AM1847" s="357"/>
      <c r="AN1847" s="357"/>
      <c r="AO1847" s="357"/>
      <c r="AP1847" s="357"/>
      <c r="AQ1847" s="357"/>
      <c r="AR1847" s="357"/>
      <c r="AS1847" s="357"/>
      <c r="AT1847" s="357"/>
      <c r="AU1847" s="357"/>
      <c r="AV1847" s="357"/>
      <c r="AW1847" s="357"/>
      <c r="AX1847" s="357"/>
      <c r="AY1847" s="357"/>
      <c r="AZ1847" s="357"/>
      <c r="BA1847" s="357"/>
      <c r="BB1847" s="357"/>
      <c r="BC1847" s="357"/>
      <c r="BD1847" s="357"/>
      <c r="BE1847" s="357"/>
      <c r="BF1847" s="357"/>
      <c r="BG1847" s="357"/>
      <c r="BH1847" s="357"/>
      <c r="BI1847" s="357"/>
      <c r="BJ1847" s="357"/>
      <c r="BK1847" s="357"/>
      <c r="BL1847" s="357"/>
      <c r="BM1847" s="357"/>
      <c r="BN1847" s="357"/>
      <c r="BO1847" s="357"/>
      <c r="BP1847" s="357"/>
      <c r="BQ1847" s="357"/>
      <c r="BR1847" s="357"/>
      <c r="BS1847" s="357"/>
      <c r="BT1847" s="357"/>
      <c r="BU1847" s="357"/>
      <c r="BV1847" s="357"/>
      <c r="BW1847" s="357"/>
      <c r="BX1847" s="357"/>
      <c r="BY1847" s="357"/>
      <c r="BZ1847" s="357"/>
      <c r="CA1847" s="357"/>
      <c r="CB1847" s="357"/>
      <c r="CC1847" s="357"/>
    </row>
    <row r="1848" spans="1:81" ht="24.6" customHeight="1" outlineLevel="2">
      <c r="A1848" s="67"/>
      <c r="B1848" s="68" t="s">
        <v>462</v>
      </c>
      <c r="C1848" s="118">
        <v>2</v>
      </c>
      <c r="D1848" s="72" t="s">
        <v>2</v>
      </c>
      <c r="E1848" s="60"/>
      <c r="F1848" s="89"/>
      <c r="G1848" s="60"/>
      <c r="H1848" s="89"/>
      <c r="I1848" s="89"/>
      <c r="J1848" s="356"/>
      <c r="K1848" s="376"/>
      <c r="L1848" s="118" t="s">
        <v>3022</v>
      </c>
      <c r="M1848" s="118" t="s">
        <v>3022</v>
      </c>
      <c r="N1848" s="357"/>
      <c r="O1848" s="205" t="s">
        <v>2833</v>
      </c>
      <c r="P1848" s="357"/>
      <c r="Q1848" s="893"/>
      <c r="R1848" s="891"/>
      <c r="S1848" s="357"/>
      <c r="T1848" s="357"/>
      <c r="U1848" s="357"/>
      <c r="V1848" s="357"/>
      <c r="W1848" s="357"/>
      <c r="X1848" s="357"/>
      <c r="Y1848" s="357"/>
      <c r="Z1848" s="357"/>
      <c r="AA1848" s="357"/>
      <c r="AB1848" s="357"/>
      <c r="AC1848" s="357"/>
      <c r="AD1848" s="357"/>
      <c r="AE1848" s="357"/>
      <c r="AF1848" s="357"/>
      <c r="AG1848" s="357"/>
      <c r="AH1848" s="357"/>
      <c r="AI1848" s="357"/>
      <c r="AJ1848" s="357"/>
      <c r="AK1848" s="357"/>
      <c r="AL1848" s="357"/>
      <c r="AM1848" s="357"/>
      <c r="AN1848" s="357"/>
      <c r="AO1848" s="357"/>
      <c r="AP1848" s="357"/>
      <c r="AQ1848" s="357"/>
      <c r="AR1848" s="357"/>
      <c r="AS1848" s="357"/>
      <c r="AT1848" s="357"/>
      <c r="AU1848" s="357"/>
      <c r="AV1848" s="357"/>
      <c r="AW1848" s="357"/>
      <c r="AX1848" s="357"/>
      <c r="AY1848" s="357"/>
      <c r="AZ1848" s="357"/>
      <c r="BA1848" s="357"/>
      <c r="BB1848" s="357"/>
      <c r="BC1848" s="357"/>
      <c r="BD1848" s="357"/>
      <c r="BE1848" s="357"/>
      <c r="BF1848" s="357"/>
      <c r="BG1848" s="357"/>
      <c r="BH1848" s="357"/>
      <c r="BI1848" s="357"/>
      <c r="BJ1848" s="357"/>
      <c r="BK1848" s="357"/>
      <c r="BL1848" s="357"/>
      <c r="BM1848" s="357"/>
      <c r="BN1848" s="357"/>
      <c r="BO1848" s="357"/>
      <c r="BP1848" s="357"/>
      <c r="BQ1848" s="357"/>
      <c r="BR1848" s="357"/>
      <c r="BS1848" s="357"/>
      <c r="BT1848" s="357"/>
      <c r="BU1848" s="357"/>
      <c r="BV1848" s="357"/>
      <c r="BW1848" s="357"/>
      <c r="BX1848" s="357"/>
      <c r="BY1848" s="357"/>
      <c r="BZ1848" s="357"/>
      <c r="CA1848" s="357"/>
      <c r="CB1848" s="357"/>
      <c r="CC1848" s="357"/>
    </row>
    <row r="1849" spans="1:81" ht="24.6" customHeight="1" outlineLevel="2">
      <c r="A1849" s="67"/>
      <c r="B1849" s="68" t="s">
        <v>3266</v>
      </c>
      <c r="C1849" s="118"/>
      <c r="D1849" s="72"/>
      <c r="E1849" s="60"/>
      <c r="F1849" s="89"/>
      <c r="G1849" s="60"/>
      <c r="H1849" s="89"/>
      <c r="I1849" s="89"/>
      <c r="J1849" s="356"/>
      <c r="K1849" s="376"/>
      <c r="L1849" s="118" t="s">
        <v>3022</v>
      </c>
      <c r="M1849" s="118" t="s">
        <v>3022</v>
      </c>
      <c r="N1849" s="357"/>
      <c r="O1849" s="205" t="s">
        <v>2831</v>
      </c>
      <c r="P1849" s="357"/>
      <c r="Q1849" s="893"/>
      <c r="R1849" s="891"/>
      <c r="S1849" s="357"/>
      <c r="T1849" s="357"/>
      <c r="U1849" s="357"/>
      <c r="V1849" s="357"/>
      <c r="W1849" s="357"/>
      <c r="X1849" s="357"/>
      <c r="Y1849" s="357"/>
      <c r="Z1849" s="357"/>
      <c r="AA1849" s="357"/>
      <c r="AB1849" s="357"/>
      <c r="AC1849" s="357"/>
      <c r="AD1849" s="357"/>
      <c r="AE1849" s="357"/>
      <c r="AF1849" s="357"/>
      <c r="AG1849" s="357"/>
      <c r="AH1849" s="357"/>
      <c r="AI1849" s="357"/>
      <c r="AJ1849" s="357"/>
      <c r="AK1849" s="357"/>
      <c r="AL1849" s="357"/>
      <c r="AM1849" s="357"/>
      <c r="AN1849" s="357"/>
      <c r="AO1849" s="357"/>
      <c r="AP1849" s="357"/>
      <c r="AQ1849" s="357"/>
      <c r="AR1849" s="357"/>
      <c r="AS1849" s="357"/>
      <c r="AT1849" s="357"/>
      <c r="AU1849" s="357"/>
      <c r="AV1849" s="357"/>
      <c r="AW1849" s="357"/>
      <c r="AX1849" s="357"/>
      <c r="AY1849" s="357"/>
      <c r="AZ1849" s="357"/>
      <c r="BA1849" s="357"/>
      <c r="BB1849" s="357"/>
      <c r="BC1849" s="357"/>
      <c r="BD1849" s="357"/>
      <c r="BE1849" s="357"/>
      <c r="BF1849" s="357"/>
      <c r="BG1849" s="357"/>
      <c r="BH1849" s="357"/>
      <c r="BI1849" s="357"/>
      <c r="BJ1849" s="357"/>
      <c r="BK1849" s="357"/>
      <c r="BL1849" s="357"/>
      <c r="BM1849" s="357"/>
      <c r="BN1849" s="357"/>
      <c r="BO1849" s="357"/>
      <c r="BP1849" s="357"/>
      <c r="BQ1849" s="357"/>
      <c r="BR1849" s="357"/>
      <c r="BS1849" s="357"/>
      <c r="BT1849" s="357"/>
      <c r="BU1849" s="357"/>
      <c r="BV1849" s="357"/>
      <c r="BW1849" s="357"/>
      <c r="BX1849" s="357"/>
      <c r="BY1849" s="357"/>
      <c r="BZ1849" s="357"/>
      <c r="CA1849" s="357"/>
      <c r="CB1849" s="357"/>
      <c r="CC1849" s="357"/>
    </row>
    <row r="1850" spans="1:81" ht="24.6" customHeight="1" outlineLevel="2">
      <c r="A1850" s="67"/>
      <c r="B1850" s="68" t="s">
        <v>3267</v>
      </c>
      <c r="C1850" s="118"/>
      <c r="D1850" s="72"/>
      <c r="E1850" s="60"/>
      <c r="F1850" s="89"/>
      <c r="G1850" s="60"/>
      <c r="H1850" s="89"/>
      <c r="I1850" s="89"/>
      <c r="J1850" s="356"/>
      <c r="K1850" s="376"/>
      <c r="L1850" s="118" t="s">
        <v>3022</v>
      </c>
      <c r="M1850" s="118" t="s">
        <v>3022</v>
      </c>
      <c r="N1850" s="357"/>
      <c r="O1850" s="205" t="s">
        <v>2828</v>
      </c>
      <c r="P1850" s="357"/>
      <c r="Q1850" s="893"/>
      <c r="R1850" s="891"/>
      <c r="S1850" s="357"/>
      <c r="T1850" s="357"/>
      <c r="U1850" s="357"/>
      <c r="V1850" s="357"/>
      <c r="W1850" s="357"/>
      <c r="X1850" s="357"/>
      <c r="Y1850" s="357"/>
      <c r="Z1850" s="357"/>
      <c r="AA1850" s="357"/>
      <c r="AB1850" s="357"/>
      <c r="AC1850" s="357"/>
      <c r="AD1850" s="357"/>
      <c r="AE1850" s="357"/>
      <c r="AF1850" s="357"/>
      <c r="AG1850" s="357"/>
      <c r="AH1850" s="357"/>
      <c r="AI1850" s="357"/>
      <c r="AJ1850" s="357"/>
      <c r="AK1850" s="357"/>
      <c r="AL1850" s="357"/>
      <c r="AM1850" s="357"/>
      <c r="AN1850" s="357"/>
      <c r="AO1850" s="357"/>
      <c r="AP1850" s="357"/>
      <c r="AQ1850" s="357"/>
      <c r="AR1850" s="357"/>
      <c r="AS1850" s="357"/>
      <c r="AT1850" s="357"/>
      <c r="AU1850" s="357"/>
      <c r="AV1850" s="357"/>
      <c r="AW1850" s="357"/>
      <c r="AX1850" s="357"/>
      <c r="AY1850" s="357"/>
      <c r="AZ1850" s="357"/>
      <c r="BA1850" s="357"/>
      <c r="BB1850" s="357"/>
      <c r="BC1850" s="357"/>
      <c r="BD1850" s="357"/>
      <c r="BE1850" s="357"/>
      <c r="BF1850" s="357"/>
      <c r="BG1850" s="357"/>
      <c r="BH1850" s="357"/>
      <c r="BI1850" s="357"/>
      <c r="BJ1850" s="357"/>
      <c r="BK1850" s="357"/>
      <c r="BL1850" s="357"/>
      <c r="BM1850" s="357"/>
      <c r="BN1850" s="357"/>
      <c r="BO1850" s="357"/>
      <c r="BP1850" s="357"/>
      <c r="BQ1850" s="357"/>
      <c r="BR1850" s="357"/>
      <c r="BS1850" s="357"/>
      <c r="BT1850" s="357"/>
      <c r="BU1850" s="357"/>
      <c r="BV1850" s="357"/>
      <c r="BW1850" s="357"/>
      <c r="BX1850" s="357"/>
      <c r="BY1850" s="357"/>
      <c r="BZ1850" s="357"/>
      <c r="CA1850" s="357"/>
      <c r="CB1850" s="357"/>
      <c r="CC1850" s="357"/>
    </row>
    <row r="1851" spans="1:81" ht="24.6" customHeight="1" outlineLevel="2">
      <c r="A1851" s="67"/>
      <c r="B1851" s="68" t="s">
        <v>3273</v>
      </c>
      <c r="C1851" s="118"/>
      <c r="D1851" s="72"/>
      <c r="E1851" s="60"/>
      <c r="F1851" s="89"/>
      <c r="G1851" s="60"/>
      <c r="H1851" s="89"/>
      <c r="I1851" s="89"/>
      <c r="J1851" s="356"/>
      <c r="K1851" s="376"/>
      <c r="L1851" s="118" t="s">
        <v>3022</v>
      </c>
      <c r="M1851" s="118" t="s">
        <v>3022</v>
      </c>
      <c r="N1851" s="357"/>
      <c r="O1851" s="205" t="s">
        <v>2834</v>
      </c>
      <c r="P1851" s="357"/>
      <c r="Q1851" s="893"/>
      <c r="R1851" s="891"/>
      <c r="S1851" s="357"/>
      <c r="T1851" s="357"/>
      <c r="U1851" s="357"/>
      <c r="V1851" s="357"/>
      <c r="W1851" s="357"/>
      <c r="X1851" s="357"/>
      <c r="Y1851" s="357"/>
      <c r="Z1851" s="357"/>
      <c r="AA1851" s="357"/>
      <c r="AB1851" s="357"/>
      <c r="AC1851" s="357"/>
      <c r="AD1851" s="357"/>
      <c r="AE1851" s="357"/>
      <c r="AF1851" s="357"/>
      <c r="AG1851" s="357"/>
      <c r="AH1851" s="357"/>
      <c r="AI1851" s="357"/>
      <c r="AJ1851" s="357"/>
      <c r="AK1851" s="357"/>
      <c r="AL1851" s="357"/>
      <c r="AM1851" s="357"/>
      <c r="AN1851" s="357"/>
      <c r="AO1851" s="357"/>
      <c r="AP1851" s="357"/>
      <c r="AQ1851" s="357"/>
      <c r="AR1851" s="357"/>
      <c r="AS1851" s="357"/>
      <c r="AT1851" s="357"/>
      <c r="AU1851" s="357"/>
      <c r="AV1851" s="357"/>
      <c r="AW1851" s="357"/>
      <c r="AX1851" s="357"/>
      <c r="AY1851" s="357"/>
      <c r="AZ1851" s="357"/>
      <c r="BA1851" s="357"/>
      <c r="BB1851" s="357"/>
      <c r="BC1851" s="357"/>
      <c r="BD1851" s="357"/>
      <c r="BE1851" s="357"/>
      <c r="BF1851" s="357"/>
      <c r="BG1851" s="357"/>
      <c r="BH1851" s="357"/>
      <c r="BI1851" s="357"/>
      <c r="BJ1851" s="357"/>
      <c r="BK1851" s="357"/>
      <c r="BL1851" s="357"/>
      <c r="BM1851" s="357"/>
      <c r="BN1851" s="357"/>
      <c r="BO1851" s="357"/>
      <c r="BP1851" s="357"/>
      <c r="BQ1851" s="357"/>
      <c r="BR1851" s="357"/>
      <c r="BS1851" s="357"/>
      <c r="BT1851" s="357"/>
      <c r="BU1851" s="357"/>
      <c r="BV1851" s="357"/>
      <c r="BW1851" s="357"/>
      <c r="BX1851" s="357"/>
      <c r="BY1851" s="357"/>
      <c r="BZ1851" s="357"/>
      <c r="CA1851" s="357"/>
      <c r="CB1851" s="357"/>
      <c r="CC1851" s="357"/>
    </row>
    <row r="1852" spans="1:81" ht="24.6" customHeight="1" outlineLevel="2">
      <c r="A1852" s="67"/>
      <c r="B1852" s="68" t="s">
        <v>3269</v>
      </c>
      <c r="C1852" s="118"/>
      <c r="D1852" s="72"/>
      <c r="E1852" s="60"/>
      <c r="F1852" s="89"/>
      <c r="G1852" s="60"/>
      <c r="H1852" s="89"/>
      <c r="I1852" s="89"/>
      <c r="J1852" s="356"/>
      <c r="K1852" s="376"/>
      <c r="L1852" s="118" t="s">
        <v>3022</v>
      </c>
      <c r="M1852" s="118" t="s">
        <v>3022</v>
      </c>
      <c r="N1852" s="357"/>
      <c r="O1852" s="205" t="s">
        <v>2590</v>
      </c>
      <c r="P1852" s="357"/>
      <c r="Q1852" s="893"/>
      <c r="R1852" s="891"/>
      <c r="S1852" s="357"/>
      <c r="T1852" s="357"/>
      <c r="U1852" s="357"/>
      <c r="V1852" s="357"/>
      <c r="W1852" s="357"/>
      <c r="X1852" s="357"/>
      <c r="Y1852" s="357"/>
      <c r="Z1852" s="357"/>
      <c r="AA1852" s="357"/>
      <c r="AB1852" s="357"/>
      <c r="AC1852" s="357"/>
      <c r="AD1852" s="357"/>
      <c r="AE1852" s="357"/>
      <c r="AF1852" s="357"/>
      <c r="AG1852" s="357"/>
      <c r="AH1852" s="357"/>
      <c r="AI1852" s="357"/>
      <c r="AJ1852" s="357"/>
      <c r="AK1852" s="357"/>
      <c r="AL1852" s="357"/>
      <c r="AM1852" s="357"/>
      <c r="AN1852" s="357"/>
      <c r="AO1852" s="357"/>
      <c r="AP1852" s="357"/>
      <c r="AQ1852" s="357"/>
      <c r="AR1852" s="357"/>
      <c r="AS1852" s="357"/>
      <c r="AT1852" s="357"/>
      <c r="AU1852" s="357"/>
      <c r="AV1852" s="357"/>
      <c r="AW1852" s="357"/>
      <c r="AX1852" s="357"/>
      <c r="AY1852" s="357"/>
      <c r="AZ1852" s="357"/>
      <c r="BA1852" s="357"/>
      <c r="BB1852" s="357"/>
      <c r="BC1852" s="357"/>
      <c r="BD1852" s="357"/>
      <c r="BE1852" s="357"/>
      <c r="BF1852" s="357"/>
      <c r="BG1852" s="357"/>
      <c r="BH1852" s="357"/>
      <c r="BI1852" s="357"/>
      <c r="BJ1852" s="357"/>
      <c r="BK1852" s="357"/>
      <c r="BL1852" s="357"/>
      <c r="BM1852" s="357"/>
      <c r="BN1852" s="357"/>
      <c r="BO1852" s="357"/>
      <c r="BP1852" s="357"/>
      <c r="BQ1852" s="357"/>
      <c r="BR1852" s="357"/>
      <c r="BS1852" s="357"/>
      <c r="BT1852" s="357"/>
      <c r="BU1852" s="357"/>
      <c r="BV1852" s="357"/>
      <c r="BW1852" s="357"/>
      <c r="BX1852" s="357"/>
      <c r="BY1852" s="357"/>
      <c r="BZ1852" s="357"/>
      <c r="CA1852" s="357"/>
      <c r="CB1852" s="357"/>
      <c r="CC1852" s="357"/>
    </row>
    <row r="1853" spans="1:81" ht="24.6" customHeight="1" outlineLevel="2">
      <c r="A1853" s="67"/>
      <c r="B1853" s="68" t="s">
        <v>3270</v>
      </c>
      <c r="C1853" s="118"/>
      <c r="D1853" s="72"/>
      <c r="E1853" s="60"/>
      <c r="F1853" s="89"/>
      <c r="G1853" s="60"/>
      <c r="H1853" s="89"/>
      <c r="I1853" s="89"/>
      <c r="J1853" s="356"/>
      <c r="K1853" s="376"/>
      <c r="L1853" s="118" t="s">
        <v>3022</v>
      </c>
      <c r="M1853" s="118" t="s">
        <v>3022</v>
      </c>
      <c r="O1853" s="205" t="s">
        <v>2595</v>
      </c>
      <c r="Q1853" s="893"/>
      <c r="R1853" s="891"/>
    </row>
    <row r="1854" spans="1:81" ht="24.6" customHeight="1" outlineLevel="2">
      <c r="A1854" s="67"/>
      <c r="B1854" s="68" t="s">
        <v>114</v>
      </c>
      <c r="C1854" s="309"/>
      <c r="D1854" s="72"/>
      <c r="E1854" s="324"/>
      <c r="F1854" s="58"/>
      <c r="G1854" s="324"/>
      <c r="H1854" s="58"/>
      <c r="I1854" s="58"/>
      <c r="J1854" s="222"/>
      <c r="L1854" s="90"/>
      <c r="M1854" s="213"/>
      <c r="O1854" s="205"/>
      <c r="Q1854" s="893"/>
      <c r="R1854" s="891"/>
    </row>
    <row r="1855" spans="1:81" ht="24.6" customHeight="1" outlineLevel="2">
      <c r="A1855" s="67"/>
      <c r="B1855" s="68" t="s">
        <v>61</v>
      </c>
      <c r="C1855" s="118">
        <v>2</v>
      </c>
      <c r="D1855" s="72" t="s">
        <v>2</v>
      </c>
      <c r="E1855" s="60"/>
      <c r="F1855" s="89"/>
      <c r="G1855" s="60"/>
      <c r="H1855" s="89"/>
      <c r="I1855" s="89"/>
      <c r="J1855" s="356"/>
      <c r="K1855" s="376"/>
      <c r="L1855" s="118" t="s">
        <v>3022</v>
      </c>
      <c r="M1855" s="118" t="s">
        <v>3022</v>
      </c>
      <c r="O1855" s="205" t="s">
        <v>2701</v>
      </c>
      <c r="Q1855" s="893"/>
      <c r="R1855" s="891"/>
    </row>
    <row r="1856" spans="1:81" ht="24.6" customHeight="1" outlineLevel="2">
      <c r="A1856" s="67"/>
      <c r="B1856" s="68" t="s">
        <v>62</v>
      </c>
      <c r="C1856" s="118">
        <v>4</v>
      </c>
      <c r="D1856" s="72" t="s">
        <v>2</v>
      </c>
      <c r="E1856" s="60"/>
      <c r="F1856" s="89"/>
      <c r="G1856" s="60"/>
      <c r="H1856" s="89"/>
      <c r="I1856" s="89"/>
      <c r="J1856" s="356"/>
      <c r="K1856" s="376"/>
      <c r="L1856" s="118" t="s">
        <v>3022</v>
      </c>
      <c r="M1856" s="118" t="s">
        <v>3022</v>
      </c>
      <c r="O1856" s="205" t="s">
        <v>2702</v>
      </c>
      <c r="Q1856" s="893"/>
      <c r="R1856" s="891"/>
    </row>
    <row r="1857" spans="1:81" ht="24.6" customHeight="1" outlineLevel="2">
      <c r="A1857" s="67"/>
      <c r="B1857" s="68" t="s">
        <v>66</v>
      </c>
      <c r="C1857" s="118">
        <v>2</v>
      </c>
      <c r="D1857" s="72" t="s">
        <v>2</v>
      </c>
      <c r="E1857" s="60"/>
      <c r="F1857" s="89"/>
      <c r="G1857" s="60"/>
      <c r="H1857" s="89"/>
      <c r="I1857" s="89"/>
      <c r="J1857" s="356"/>
      <c r="K1857" s="376"/>
      <c r="L1857" s="118" t="s">
        <v>3022</v>
      </c>
      <c r="M1857" s="118" t="s">
        <v>3022</v>
      </c>
      <c r="O1857" s="205" t="s">
        <v>2704</v>
      </c>
      <c r="Q1857" s="893"/>
      <c r="R1857" s="891"/>
    </row>
    <row r="1858" spans="1:81" ht="24.6" customHeight="1" outlineLevel="2">
      <c r="A1858" s="67"/>
      <c r="B1858" s="68" t="s">
        <v>64</v>
      </c>
      <c r="C1858" s="118">
        <v>6</v>
      </c>
      <c r="D1858" s="72" t="s">
        <v>2</v>
      </c>
      <c r="E1858" s="60"/>
      <c r="F1858" s="89"/>
      <c r="G1858" s="60"/>
      <c r="H1858" s="89"/>
      <c r="I1858" s="89"/>
      <c r="J1858" s="356"/>
      <c r="K1858" s="376"/>
      <c r="L1858" s="118" t="s">
        <v>3022</v>
      </c>
      <c r="M1858" s="118" t="s">
        <v>3022</v>
      </c>
      <c r="O1858" s="205" t="s">
        <v>2705</v>
      </c>
      <c r="Q1858" s="893"/>
      <c r="R1858" s="891"/>
    </row>
    <row r="1859" spans="1:81" ht="24.6" customHeight="1" outlineLevel="2">
      <c r="A1859" s="67"/>
      <c r="B1859" s="68" t="s">
        <v>65</v>
      </c>
      <c r="C1859" s="118">
        <v>14</v>
      </c>
      <c r="D1859" s="72" t="s">
        <v>2</v>
      </c>
      <c r="E1859" s="60"/>
      <c r="F1859" s="89"/>
      <c r="G1859" s="60"/>
      <c r="H1859" s="89"/>
      <c r="I1859" s="89"/>
      <c r="J1859" s="356"/>
      <c r="K1859" s="376"/>
      <c r="L1859" s="118" t="s">
        <v>3022</v>
      </c>
      <c r="M1859" s="118" t="s">
        <v>3022</v>
      </c>
      <c r="O1859" s="205" t="s">
        <v>2706</v>
      </c>
      <c r="Q1859" s="893"/>
      <c r="R1859" s="891"/>
    </row>
    <row r="1860" spans="1:81" ht="24.6" customHeight="1" outlineLevel="2">
      <c r="A1860" s="67"/>
      <c r="B1860" s="68" t="s">
        <v>425</v>
      </c>
      <c r="C1860" s="118">
        <v>2</v>
      </c>
      <c r="D1860" s="72" t="s">
        <v>2</v>
      </c>
      <c r="E1860" s="60"/>
      <c r="F1860" s="89"/>
      <c r="G1860" s="60"/>
      <c r="H1860" s="89"/>
      <c r="I1860" s="89"/>
      <c r="J1860" s="356"/>
      <c r="K1860" s="376"/>
      <c r="L1860" s="118" t="s">
        <v>3022</v>
      </c>
      <c r="M1860" s="118" t="s">
        <v>3022</v>
      </c>
      <c r="O1860" s="205" t="s">
        <v>2707</v>
      </c>
      <c r="Q1860" s="893"/>
      <c r="R1860" s="891"/>
    </row>
    <row r="1861" spans="1:81" ht="24.6" customHeight="1" outlineLevel="2">
      <c r="A1861" s="67"/>
      <c r="B1861" s="68" t="s">
        <v>464</v>
      </c>
      <c r="C1861" s="118">
        <v>2</v>
      </c>
      <c r="D1861" s="72" t="s">
        <v>2</v>
      </c>
      <c r="E1861" s="60"/>
      <c r="F1861" s="89"/>
      <c r="G1861" s="60"/>
      <c r="H1861" s="89"/>
      <c r="I1861" s="89"/>
      <c r="J1861" s="356"/>
      <c r="K1861" s="376"/>
      <c r="L1861" s="118" t="s">
        <v>3022</v>
      </c>
      <c r="M1861" s="118" t="s">
        <v>3022</v>
      </c>
      <c r="O1861" s="205" t="s">
        <v>2713</v>
      </c>
      <c r="Q1861" s="893"/>
      <c r="R1861" s="891"/>
    </row>
    <row r="1862" spans="1:81" ht="24.6" customHeight="1" outlineLevel="2">
      <c r="A1862" s="67"/>
      <c r="B1862" s="68" t="s">
        <v>97</v>
      </c>
      <c r="C1862" s="308"/>
      <c r="D1862" s="74"/>
      <c r="E1862" s="322"/>
      <c r="F1862" s="70"/>
      <c r="G1862" s="322"/>
      <c r="H1862" s="70"/>
      <c r="I1862" s="71"/>
      <c r="J1862" s="222"/>
      <c r="L1862" s="90"/>
      <c r="M1862" s="213"/>
      <c r="O1862" s="205"/>
      <c r="Q1862" s="893"/>
      <c r="R1862" s="891"/>
    </row>
    <row r="1863" spans="1:81" ht="24.6" customHeight="1" outlineLevel="2">
      <c r="A1863" s="67"/>
      <c r="B1863" s="68" t="s">
        <v>385</v>
      </c>
      <c r="C1863" s="118">
        <v>28</v>
      </c>
      <c r="D1863" s="72" t="s">
        <v>2</v>
      </c>
      <c r="E1863" s="60"/>
      <c r="F1863" s="89"/>
      <c r="G1863" s="60"/>
      <c r="H1863" s="89"/>
      <c r="I1863" s="89"/>
      <c r="J1863" s="356"/>
      <c r="K1863" s="376"/>
      <c r="L1863" s="118" t="s">
        <v>3022</v>
      </c>
      <c r="M1863" s="118" t="s">
        <v>3022</v>
      </c>
      <c r="O1863" s="205" t="s">
        <v>2692</v>
      </c>
      <c r="Q1863" s="893"/>
      <c r="R1863" s="891"/>
    </row>
    <row r="1864" spans="1:81" ht="24.6" customHeight="1" outlineLevel="2">
      <c r="A1864" s="67"/>
      <c r="B1864" s="68" t="s">
        <v>386</v>
      </c>
      <c r="C1864" s="118">
        <v>2</v>
      </c>
      <c r="D1864" s="72" t="s">
        <v>2</v>
      </c>
      <c r="E1864" s="60"/>
      <c r="F1864" s="89"/>
      <c r="G1864" s="60"/>
      <c r="H1864" s="89"/>
      <c r="I1864" s="89"/>
      <c r="J1864" s="356"/>
      <c r="K1864" s="376"/>
      <c r="L1864" s="118" t="s">
        <v>3022</v>
      </c>
      <c r="M1864" s="118" t="s">
        <v>3022</v>
      </c>
      <c r="O1864" s="205" t="s">
        <v>2693</v>
      </c>
      <c r="Q1864" s="893"/>
      <c r="R1864" s="891"/>
    </row>
    <row r="1865" spans="1:81" ht="24.6" customHeight="1" outlineLevel="2">
      <c r="A1865" s="67"/>
      <c r="B1865" s="68" t="s">
        <v>387</v>
      </c>
      <c r="C1865" s="118">
        <v>2</v>
      </c>
      <c r="D1865" s="72" t="s">
        <v>2</v>
      </c>
      <c r="E1865" s="60"/>
      <c r="F1865" s="89"/>
      <c r="G1865" s="60"/>
      <c r="H1865" s="89"/>
      <c r="I1865" s="89"/>
      <c r="J1865" s="356"/>
      <c r="K1865" s="376"/>
      <c r="L1865" s="118" t="s">
        <v>3022</v>
      </c>
      <c r="M1865" s="118" t="s">
        <v>3022</v>
      </c>
      <c r="O1865" s="205" t="s">
        <v>2694</v>
      </c>
      <c r="Q1865" s="893"/>
      <c r="R1865" s="891"/>
    </row>
    <row r="1866" spans="1:81" ht="24.6" customHeight="1" outlineLevel="2">
      <c r="A1866" s="67"/>
      <c r="B1866" s="68" t="s">
        <v>409</v>
      </c>
      <c r="C1866" s="118">
        <v>6</v>
      </c>
      <c r="D1866" s="72" t="s">
        <v>2</v>
      </c>
      <c r="E1866" s="60"/>
      <c r="F1866" s="89"/>
      <c r="G1866" s="60"/>
      <c r="H1866" s="89"/>
      <c r="I1866" s="89"/>
      <c r="J1866" s="356"/>
      <c r="K1866" s="376"/>
      <c r="L1866" s="118" t="s">
        <v>3022</v>
      </c>
      <c r="M1866" s="118" t="s">
        <v>3022</v>
      </c>
      <c r="O1866" s="205" t="s">
        <v>2684</v>
      </c>
      <c r="Q1866" s="893"/>
      <c r="R1866" s="891"/>
    </row>
    <row r="1867" spans="1:81" ht="24.6" customHeight="1" outlineLevel="2">
      <c r="A1867" s="67"/>
      <c r="B1867" s="68" t="s">
        <v>98</v>
      </c>
      <c r="C1867" s="309"/>
      <c r="D1867" s="72"/>
      <c r="E1867" s="324"/>
      <c r="F1867" s="58"/>
      <c r="G1867" s="324"/>
      <c r="H1867" s="58"/>
      <c r="I1867" s="58"/>
      <c r="J1867" s="222"/>
      <c r="K1867" s="357"/>
      <c r="L1867" s="90"/>
      <c r="M1867" s="149"/>
      <c r="N1867" s="357"/>
      <c r="O1867" s="204"/>
      <c r="P1867" s="357"/>
      <c r="Q1867" s="893"/>
      <c r="R1867" s="891"/>
      <c r="S1867" s="357"/>
      <c r="T1867" s="357"/>
      <c r="U1867" s="357"/>
      <c r="V1867" s="357"/>
      <c r="W1867" s="357"/>
      <c r="X1867" s="357"/>
      <c r="Y1867" s="357"/>
      <c r="Z1867" s="357"/>
      <c r="AA1867" s="357"/>
      <c r="AB1867" s="357"/>
      <c r="AC1867" s="357"/>
      <c r="AD1867" s="357"/>
      <c r="AE1867" s="357"/>
      <c r="AF1867" s="357"/>
      <c r="AG1867" s="357"/>
      <c r="AH1867" s="357"/>
      <c r="AI1867" s="357"/>
      <c r="AJ1867" s="357"/>
      <c r="AK1867" s="357"/>
      <c r="AL1867" s="357"/>
      <c r="AM1867" s="357"/>
      <c r="AN1867" s="357"/>
      <c r="AO1867" s="357"/>
      <c r="AP1867" s="357"/>
      <c r="AQ1867" s="357"/>
      <c r="AR1867" s="357"/>
      <c r="AS1867" s="357"/>
      <c r="AT1867" s="357"/>
      <c r="AU1867" s="357"/>
      <c r="AV1867" s="357"/>
      <c r="AW1867" s="357"/>
      <c r="AX1867" s="357"/>
      <c r="AY1867" s="357"/>
      <c r="AZ1867" s="357"/>
      <c r="BA1867" s="357"/>
      <c r="BB1867" s="357"/>
      <c r="BC1867" s="357"/>
      <c r="BD1867" s="357"/>
      <c r="BE1867" s="357"/>
      <c r="BF1867" s="357"/>
      <c r="BG1867" s="357"/>
      <c r="BH1867" s="357"/>
      <c r="BI1867" s="357"/>
      <c r="BJ1867" s="357"/>
      <c r="BK1867" s="357"/>
      <c r="BL1867" s="357"/>
      <c r="BM1867" s="357"/>
      <c r="BN1867" s="357"/>
      <c r="BO1867" s="357"/>
      <c r="BP1867" s="357"/>
      <c r="BQ1867" s="357"/>
      <c r="BR1867" s="357"/>
      <c r="BS1867" s="357"/>
      <c r="BT1867" s="357"/>
      <c r="BU1867" s="357"/>
      <c r="BV1867" s="357"/>
      <c r="BW1867" s="357"/>
      <c r="BX1867" s="357"/>
      <c r="BY1867" s="357"/>
      <c r="BZ1867" s="357"/>
      <c r="CA1867" s="357"/>
      <c r="CB1867" s="357"/>
      <c r="CC1867" s="357"/>
    </row>
    <row r="1868" spans="1:81" ht="24.6" customHeight="1" outlineLevel="2">
      <c r="A1868" s="67"/>
      <c r="B1868" s="68" t="s">
        <v>459</v>
      </c>
      <c r="C1868" s="118">
        <v>2</v>
      </c>
      <c r="D1868" s="72" t="s">
        <v>2</v>
      </c>
      <c r="E1868" s="60"/>
      <c r="F1868" s="89"/>
      <c r="G1868" s="60"/>
      <c r="H1868" s="89"/>
      <c r="I1868" s="89"/>
      <c r="J1868" s="356"/>
      <c r="K1868" s="376"/>
      <c r="L1868" s="118" t="s">
        <v>3022</v>
      </c>
      <c r="M1868" s="118" t="s">
        <v>3022</v>
      </c>
      <c r="N1868" s="357"/>
      <c r="O1868" s="205" t="s">
        <v>2802</v>
      </c>
      <c r="P1868" s="357"/>
      <c r="Q1868" s="893"/>
      <c r="R1868" s="891"/>
      <c r="S1868" s="357"/>
      <c r="T1868" s="357"/>
      <c r="U1868" s="357"/>
      <c r="V1868" s="357"/>
      <c r="W1868" s="357"/>
      <c r="X1868" s="357"/>
      <c r="Y1868" s="357"/>
      <c r="Z1868" s="357"/>
      <c r="AA1868" s="357"/>
      <c r="AB1868" s="357"/>
      <c r="AC1868" s="357"/>
      <c r="AD1868" s="357"/>
      <c r="AE1868" s="357"/>
      <c r="AF1868" s="357"/>
      <c r="AG1868" s="357"/>
      <c r="AH1868" s="357"/>
      <c r="AI1868" s="357"/>
      <c r="AJ1868" s="357"/>
      <c r="AK1868" s="357"/>
      <c r="AL1868" s="357"/>
      <c r="AM1868" s="357"/>
      <c r="AN1868" s="357"/>
      <c r="AO1868" s="357"/>
      <c r="AP1868" s="357"/>
      <c r="AQ1868" s="357"/>
      <c r="AR1868" s="357"/>
      <c r="AS1868" s="357"/>
      <c r="AT1868" s="357"/>
      <c r="AU1868" s="357"/>
      <c r="AV1868" s="357"/>
      <c r="AW1868" s="357"/>
      <c r="AX1868" s="357"/>
      <c r="AY1868" s="357"/>
      <c r="AZ1868" s="357"/>
      <c r="BA1868" s="357"/>
      <c r="BB1868" s="357"/>
      <c r="BC1868" s="357"/>
      <c r="BD1868" s="357"/>
      <c r="BE1868" s="357"/>
      <c r="BF1868" s="357"/>
      <c r="BG1868" s="357"/>
      <c r="BH1868" s="357"/>
      <c r="BI1868" s="357"/>
      <c r="BJ1868" s="357"/>
      <c r="BK1868" s="357"/>
      <c r="BL1868" s="357"/>
      <c r="BM1868" s="357"/>
      <c r="BN1868" s="357"/>
      <c r="BO1868" s="357"/>
      <c r="BP1868" s="357"/>
      <c r="BQ1868" s="357"/>
      <c r="BR1868" s="357"/>
      <c r="BS1868" s="357"/>
      <c r="BT1868" s="357"/>
      <c r="BU1868" s="357"/>
      <c r="BV1868" s="357"/>
      <c r="BW1868" s="357"/>
      <c r="BX1868" s="357"/>
      <c r="BY1868" s="357"/>
      <c r="BZ1868" s="357"/>
      <c r="CA1868" s="357"/>
      <c r="CB1868" s="357"/>
      <c r="CC1868" s="357"/>
    </row>
    <row r="1869" spans="1:81" ht="24.6" customHeight="1" outlineLevel="2">
      <c r="A1869" s="67"/>
      <c r="B1869" s="68" t="s">
        <v>460</v>
      </c>
      <c r="C1869" s="118">
        <v>2</v>
      </c>
      <c r="D1869" s="72" t="s">
        <v>2</v>
      </c>
      <c r="E1869" s="60"/>
      <c r="F1869" s="89"/>
      <c r="G1869" s="60"/>
      <c r="H1869" s="89"/>
      <c r="I1869" s="89"/>
      <c r="J1869" s="356"/>
      <c r="K1869" s="376"/>
      <c r="L1869" s="118" t="s">
        <v>3022</v>
      </c>
      <c r="M1869" s="118" t="s">
        <v>3022</v>
      </c>
      <c r="N1869" s="357"/>
      <c r="O1869" s="205" t="s">
        <v>2803</v>
      </c>
      <c r="P1869" s="357"/>
      <c r="Q1869" s="893"/>
      <c r="R1869" s="891"/>
      <c r="S1869" s="357"/>
      <c r="T1869" s="357"/>
      <c r="U1869" s="357"/>
      <c r="V1869" s="357"/>
      <c r="W1869" s="357"/>
      <c r="X1869" s="357"/>
      <c r="Y1869" s="357"/>
      <c r="Z1869" s="357"/>
      <c r="AA1869" s="357"/>
      <c r="AB1869" s="357"/>
      <c r="AC1869" s="357"/>
      <c r="AD1869" s="357"/>
      <c r="AE1869" s="357"/>
      <c r="AF1869" s="357"/>
      <c r="AG1869" s="357"/>
      <c r="AH1869" s="357"/>
      <c r="AI1869" s="357"/>
      <c r="AJ1869" s="357"/>
      <c r="AK1869" s="357"/>
      <c r="AL1869" s="357"/>
      <c r="AM1869" s="357"/>
      <c r="AN1869" s="357"/>
      <c r="AO1869" s="357"/>
      <c r="AP1869" s="357"/>
      <c r="AQ1869" s="357"/>
      <c r="AR1869" s="357"/>
      <c r="AS1869" s="357"/>
      <c r="AT1869" s="357"/>
      <c r="AU1869" s="357"/>
      <c r="AV1869" s="357"/>
      <c r="AW1869" s="357"/>
      <c r="AX1869" s="357"/>
      <c r="AY1869" s="357"/>
      <c r="AZ1869" s="357"/>
      <c r="BA1869" s="357"/>
      <c r="BB1869" s="357"/>
      <c r="BC1869" s="357"/>
      <c r="BD1869" s="357"/>
      <c r="BE1869" s="357"/>
      <c r="BF1869" s="357"/>
      <c r="BG1869" s="357"/>
      <c r="BH1869" s="357"/>
      <c r="BI1869" s="357"/>
      <c r="BJ1869" s="357"/>
      <c r="BK1869" s="357"/>
      <c r="BL1869" s="357"/>
      <c r="BM1869" s="357"/>
      <c r="BN1869" s="357"/>
      <c r="BO1869" s="357"/>
      <c r="BP1869" s="357"/>
      <c r="BQ1869" s="357"/>
      <c r="BR1869" s="357"/>
      <c r="BS1869" s="357"/>
      <c r="BT1869" s="357"/>
      <c r="BU1869" s="357"/>
      <c r="BV1869" s="357"/>
      <c r="BW1869" s="357"/>
      <c r="BX1869" s="357"/>
      <c r="BY1869" s="357"/>
      <c r="BZ1869" s="357"/>
      <c r="CA1869" s="357"/>
      <c r="CB1869" s="357"/>
      <c r="CC1869" s="357"/>
    </row>
    <row r="1870" spans="1:81" ht="24.6" customHeight="1" outlineLevel="2">
      <c r="A1870" s="67"/>
      <c r="B1870" s="68" t="s">
        <v>234</v>
      </c>
      <c r="C1870" s="118">
        <v>2</v>
      </c>
      <c r="D1870" s="72" t="s">
        <v>2</v>
      </c>
      <c r="E1870" s="60"/>
      <c r="F1870" s="89"/>
      <c r="G1870" s="60"/>
      <c r="H1870" s="89"/>
      <c r="I1870" s="89"/>
      <c r="J1870" s="356"/>
      <c r="K1870" s="376"/>
      <c r="L1870" s="118" t="s">
        <v>3022</v>
      </c>
      <c r="M1870" s="118" t="s">
        <v>3022</v>
      </c>
      <c r="N1870" s="357"/>
      <c r="O1870" s="205" t="s">
        <v>2741</v>
      </c>
      <c r="P1870" s="357"/>
      <c r="Q1870" s="893"/>
      <c r="R1870" s="891"/>
      <c r="S1870" s="357"/>
      <c r="T1870" s="357"/>
      <c r="U1870" s="357"/>
      <c r="V1870" s="357"/>
      <c r="W1870" s="357"/>
      <c r="X1870" s="357"/>
      <c r="Y1870" s="357"/>
      <c r="Z1870" s="357"/>
      <c r="AA1870" s="357"/>
      <c r="AB1870" s="357"/>
      <c r="AC1870" s="357"/>
      <c r="AD1870" s="357"/>
      <c r="AE1870" s="357"/>
      <c r="AF1870" s="357"/>
      <c r="AG1870" s="357"/>
      <c r="AH1870" s="357"/>
      <c r="AI1870" s="357"/>
      <c r="AJ1870" s="357"/>
      <c r="AK1870" s="357"/>
      <c r="AL1870" s="357"/>
      <c r="AM1870" s="357"/>
      <c r="AN1870" s="357"/>
      <c r="AO1870" s="357"/>
      <c r="AP1870" s="357"/>
      <c r="AQ1870" s="357"/>
      <c r="AR1870" s="357"/>
      <c r="AS1870" s="357"/>
      <c r="AT1870" s="357"/>
      <c r="AU1870" s="357"/>
      <c r="AV1870" s="357"/>
      <c r="AW1870" s="357"/>
      <c r="AX1870" s="357"/>
      <c r="AY1870" s="357"/>
      <c r="AZ1870" s="357"/>
      <c r="BA1870" s="357"/>
      <c r="BB1870" s="357"/>
      <c r="BC1870" s="357"/>
      <c r="BD1870" s="357"/>
      <c r="BE1870" s="357"/>
      <c r="BF1870" s="357"/>
      <c r="BG1870" s="357"/>
      <c r="BH1870" s="357"/>
      <c r="BI1870" s="357"/>
      <c r="BJ1870" s="357"/>
      <c r="BK1870" s="357"/>
      <c r="BL1870" s="357"/>
      <c r="BM1870" s="357"/>
      <c r="BN1870" s="357"/>
      <c r="BO1870" s="357"/>
      <c r="BP1870" s="357"/>
      <c r="BQ1870" s="357"/>
      <c r="BR1870" s="357"/>
      <c r="BS1870" s="357"/>
      <c r="BT1870" s="357"/>
      <c r="BU1870" s="357"/>
      <c r="BV1870" s="357"/>
      <c r="BW1870" s="357"/>
      <c r="BX1870" s="357"/>
      <c r="BY1870" s="357"/>
      <c r="BZ1870" s="357"/>
      <c r="CA1870" s="357"/>
      <c r="CB1870" s="357"/>
      <c r="CC1870" s="357"/>
    </row>
    <row r="1871" spans="1:81" ht="24.6" customHeight="1" outlineLevel="2">
      <c r="A1871" s="67"/>
      <c r="B1871" s="68" t="s">
        <v>76</v>
      </c>
      <c r="C1871" s="309"/>
      <c r="D1871" s="74"/>
      <c r="E1871" s="322"/>
      <c r="F1871" s="70"/>
      <c r="G1871" s="322"/>
      <c r="H1871" s="70"/>
      <c r="I1871" s="71"/>
      <c r="J1871" s="222"/>
      <c r="L1871" s="148"/>
      <c r="M1871" s="149"/>
      <c r="O1871" s="204"/>
      <c r="Q1871" s="893"/>
      <c r="R1871" s="891"/>
    </row>
    <row r="1872" spans="1:81" ht="24.6" customHeight="1" outlineLevel="2">
      <c r="A1872" s="67"/>
      <c r="B1872" s="68" t="s">
        <v>363</v>
      </c>
      <c r="C1872" s="118">
        <v>1120</v>
      </c>
      <c r="D1872" s="74" t="s">
        <v>14</v>
      </c>
      <c r="E1872" s="60"/>
      <c r="F1872" s="89"/>
      <c r="G1872" s="60"/>
      <c r="H1872" s="89"/>
      <c r="I1872" s="89"/>
      <c r="J1872" s="356"/>
      <c r="K1872" s="376"/>
      <c r="L1872" s="118" t="s">
        <v>3022</v>
      </c>
      <c r="M1872" s="118" t="s">
        <v>3022</v>
      </c>
      <c r="O1872" s="204" t="s">
        <v>2638</v>
      </c>
      <c r="Q1872" s="893"/>
      <c r="R1872" s="891"/>
    </row>
    <row r="1873" spans="1:81" ht="24.6" customHeight="1" outlineLevel="2">
      <c r="A1873" s="67"/>
      <c r="B1873" s="68" t="s">
        <v>44</v>
      </c>
      <c r="C1873" s="118">
        <v>52</v>
      </c>
      <c r="D1873" s="74" t="s">
        <v>14</v>
      </c>
      <c r="E1873" s="60"/>
      <c r="F1873" s="89"/>
      <c r="G1873" s="60"/>
      <c r="H1873" s="89"/>
      <c r="I1873" s="89"/>
      <c r="J1873" s="356"/>
      <c r="K1873" s="376"/>
      <c r="L1873" s="118" t="s">
        <v>3022</v>
      </c>
      <c r="M1873" s="118" t="s">
        <v>3022</v>
      </c>
      <c r="O1873" s="204" t="s">
        <v>2639</v>
      </c>
      <c r="Q1873" s="893"/>
      <c r="R1873" s="891"/>
    </row>
    <row r="1874" spans="1:81" ht="24.6" customHeight="1" outlineLevel="2">
      <c r="A1874" s="67"/>
      <c r="B1874" s="68" t="s">
        <v>45</v>
      </c>
      <c r="C1874" s="89">
        <v>20</v>
      </c>
      <c r="D1874" s="74" t="s">
        <v>14</v>
      </c>
      <c r="E1874" s="60"/>
      <c r="F1874" s="89"/>
      <c r="G1874" s="60"/>
      <c r="H1874" s="89"/>
      <c r="I1874" s="89"/>
      <c r="J1874" s="356"/>
      <c r="K1874" s="376"/>
      <c r="L1874" s="118" t="s">
        <v>3022</v>
      </c>
      <c r="M1874" s="118" t="s">
        <v>3022</v>
      </c>
      <c r="O1874" s="204" t="s">
        <v>2640</v>
      </c>
      <c r="Q1874" s="893"/>
      <c r="R1874" s="891"/>
    </row>
    <row r="1875" spans="1:81" ht="24.6" customHeight="1" outlineLevel="2">
      <c r="A1875" s="67"/>
      <c r="B1875" s="68" t="s">
        <v>47</v>
      </c>
      <c r="C1875" s="89">
        <v>42</v>
      </c>
      <c r="D1875" s="74" t="s">
        <v>14</v>
      </c>
      <c r="E1875" s="60"/>
      <c r="F1875" s="89"/>
      <c r="G1875" s="60"/>
      <c r="H1875" s="89"/>
      <c r="I1875" s="89"/>
      <c r="J1875" s="356"/>
      <c r="K1875" s="376"/>
      <c r="L1875" s="118" t="s">
        <v>3022</v>
      </c>
      <c r="M1875" s="118" t="s">
        <v>3022</v>
      </c>
      <c r="O1875" s="205" t="s">
        <v>2642</v>
      </c>
      <c r="Q1875" s="893"/>
      <c r="R1875" s="891"/>
    </row>
    <row r="1876" spans="1:81" ht="24.6" customHeight="1" outlineLevel="2">
      <c r="A1876" s="243"/>
      <c r="B1876" s="68" t="s">
        <v>461</v>
      </c>
      <c r="C1876" s="118">
        <v>60</v>
      </c>
      <c r="D1876" s="74" t="s">
        <v>14</v>
      </c>
      <c r="E1876" s="60"/>
      <c r="F1876" s="89"/>
      <c r="G1876" s="60"/>
      <c r="H1876" s="89"/>
      <c r="I1876" s="89"/>
      <c r="J1876" s="356"/>
      <c r="K1876" s="376"/>
      <c r="L1876" s="118" t="s">
        <v>3022</v>
      </c>
      <c r="M1876" s="118" t="s">
        <v>3022</v>
      </c>
      <c r="O1876" s="204" t="s">
        <v>2769</v>
      </c>
      <c r="Q1876" s="893"/>
      <c r="R1876" s="891"/>
    </row>
    <row r="1877" spans="1:81" ht="24.6" customHeight="1" outlineLevel="2">
      <c r="A1877" s="67"/>
      <c r="B1877" s="68" t="s">
        <v>83</v>
      </c>
      <c r="C1877" s="118">
        <v>24</v>
      </c>
      <c r="D1877" s="72" t="s">
        <v>14</v>
      </c>
      <c r="E1877" s="60"/>
      <c r="F1877" s="89"/>
      <c r="G1877" s="60"/>
      <c r="H1877" s="89"/>
      <c r="I1877" s="89"/>
      <c r="J1877" s="356"/>
      <c r="K1877" s="376"/>
      <c r="L1877" s="118" t="s">
        <v>3022</v>
      </c>
      <c r="M1877" s="118" t="s">
        <v>3022</v>
      </c>
      <c r="N1877" s="357"/>
      <c r="O1877" s="204" t="s">
        <v>2745</v>
      </c>
      <c r="P1877" s="357"/>
      <c r="Q1877" s="893"/>
      <c r="R1877" s="891"/>
      <c r="S1877" s="357"/>
      <c r="T1877" s="357"/>
      <c r="U1877" s="357"/>
      <c r="V1877" s="357"/>
      <c r="W1877" s="357"/>
      <c r="X1877" s="357"/>
      <c r="Y1877" s="357"/>
      <c r="Z1877" s="357"/>
      <c r="AA1877" s="357"/>
      <c r="AB1877" s="357"/>
      <c r="AC1877" s="357"/>
      <c r="AD1877" s="357"/>
      <c r="AE1877" s="357"/>
      <c r="AF1877" s="357"/>
      <c r="AG1877" s="357"/>
      <c r="AH1877" s="357"/>
      <c r="AI1877" s="357"/>
      <c r="AJ1877" s="357"/>
      <c r="AK1877" s="357"/>
      <c r="AL1877" s="357"/>
      <c r="AM1877" s="357"/>
      <c r="AN1877" s="357"/>
      <c r="AO1877" s="357"/>
      <c r="AP1877" s="357"/>
      <c r="AQ1877" s="357"/>
      <c r="AR1877" s="357"/>
      <c r="AS1877" s="357"/>
      <c r="AT1877" s="357"/>
      <c r="AU1877" s="357"/>
      <c r="AV1877" s="357"/>
      <c r="AW1877" s="357"/>
      <c r="AX1877" s="357"/>
      <c r="AY1877" s="357"/>
      <c r="AZ1877" s="357"/>
      <c r="BA1877" s="357"/>
      <c r="BB1877" s="357"/>
      <c r="BC1877" s="357"/>
      <c r="BD1877" s="357"/>
      <c r="BE1877" s="357"/>
      <c r="BF1877" s="357"/>
      <c r="BG1877" s="357"/>
      <c r="BH1877" s="357"/>
      <c r="BI1877" s="357"/>
      <c r="BJ1877" s="357"/>
      <c r="BK1877" s="357"/>
      <c r="BL1877" s="357"/>
      <c r="BM1877" s="357"/>
      <c r="BN1877" s="357"/>
      <c r="BO1877" s="357"/>
      <c r="BP1877" s="357"/>
      <c r="BQ1877" s="357"/>
      <c r="BR1877" s="357"/>
      <c r="BS1877" s="357"/>
      <c r="BT1877" s="357"/>
      <c r="BU1877" s="357"/>
      <c r="BV1877" s="357"/>
      <c r="BW1877" s="357"/>
      <c r="BX1877" s="357"/>
      <c r="BY1877" s="357"/>
      <c r="BZ1877" s="357"/>
      <c r="CA1877" s="357"/>
      <c r="CB1877" s="357"/>
      <c r="CC1877" s="357"/>
    </row>
    <row r="1878" spans="1:81" ht="24.6" customHeight="1" outlineLevel="2">
      <c r="A1878" s="67"/>
      <c r="B1878" s="68" t="s">
        <v>1710</v>
      </c>
      <c r="C1878" s="118">
        <v>1</v>
      </c>
      <c r="D1878" s="72" t="s">
        <v>1627</v>
      </c>
      <c r="E1878" s="324"/>
      <c r="F1878" s="89"/>
      <c r="G1878" s="324"/>
      <c r="H1878" s="89"/>
      <c r="I1878" s="66"/>
      <c r="J1878" s="222"/>
      <c r="K1878" s="357"/>
      <c r="L1878" s="118" t="s">
        <v>3022</v>
      </c>
      <c r="M1878" s="118" t="s">
        <v>3022</v>
      </c>
      <c r="N1878" s="357"/>
      <c r="O1878" s="205"/>
      <c r="P1878" s="357"/>
      <c r="Q1878" s="893"/>
      <c r="R1878" s="891"/>
      <c r="S1878" s="357"/>
      <c r="T1878" s="357"/>
      <c r="U1878" s="357"/>
      <c r="V1878" s="357"/>
      <c r="W1878" s="357"/>
      <c r="X1878" s="357"/>
      <c r="Y1878" s="357"/>
      <c r="Z1878" s="357"/>
      <c r="AA1878" s="357"/>
      <c r="AB1878" s="357"/>
      <c r="AC1878" s="357"/>
      <c r="AD1878" s="357"/>
      <c r="AE1878" s="357"/>
      <c r="AF1878" s="357"/>
      <c r="AG1878" s="357"/>
      <c r="AH1878" s="357"/>
      <c r="AI1878" s="357"/>
      <c r="AJ1878" s="357"/>
      <c r="AK1878" s="357"/>
      <c r="AL1878" s="357"/>
      <c r="AM1878" s="357"/>
      <c r="AN1878" s="357"/>
      <c r="AO1878" s="357"/>
      <c r="AP1878" s="357"/>
      <c r="AQ1878" s="357"/>
      <c r="AR1878" s="357"/>
      <c r="AS1878" s="357"/>
      <c r="AT1878" s="357"/>
      <c r="AU1878" s="357"/>
      <c r="AV1878" s="357"/>
      <c r="AW1878" s="357"/>
      <c r="AX1878" s="357"/>
      <c r="AY1878" s="357"/>
      <c r="AZ1878" s="357"/>
      <c r="BA1878" s="357"/>
      <c r="BB1878" s="357"/>
      <c r="BC1878" s="357"/>
      <c r="BD1878" s="357"/>
      <c r="BE1878" s="357"/>
      <c r="BF1878" s="357"/>
      <c r="BG1878" s="357"/>
      <c r="BH1878" s="357"/>
      <c r="BI1878" s="357"/>
      <c r="BJ1878" s="357"/>
      <c r="BK1878" s="357"/>
      <c r="BL1878" s="357"/>
      <c r="BM1878" s="357"/>
      <c r="BN1878" s="357"/>
      <c r="BO1878" s="357"/>
      <c r="BP1878" s="357"/>
      <c r="BQ1878" s="357"/>
      <c r="BR1878" s="357"/>
      <c r="BS1878" s="357"/>
      <c r="BT1878" s="357"/>
      <c r="BU1878" s="357"/>
      <c r="BV1878" s="357"/>
      <c r="BW1878" s="357"/>
      <c r="BX1878" s="357"/>
      <c r="BY1878" s="357"/>
      <c r="BZ1878" s="357"/>
      <c r="CA1878" s="357"/>
      <c r="CB1878" s="357"/>
      <c r="CC1878" s="357"/>
    </row>
    <row r="1879" spans="1:81" ht="24.6" customHeight="1" outlineLevel="2">
      <c r="A1879" s="67"/>
      <c r="B1879" s="68" t="s">
        <v>79</v>
      </c>
      <c r="C1879" s="309"/>
      <c r="D1879" s="72"/>
      <c r="E1879" s="324"/>
      <c r="F1879" s="58"/>
      <c r="G1879" s="324"/>
      <c r="H1879" s="58"/>
      <c r="I1879" s="66"/>
      <c r="J1879" s="222"/>
      <c r="K1879" s="357"/>
      <c r="L1879" s="148"/>
      <c r="M1879" s="149"/>
      <c r="N1879" s="357"/>
      <c r="O1879" s="204"/>
      <c r="P1879" s="357"/>
      <c r="Q1879" s="893"/>
      <c r="R1879" s="891"/>
      <c r="S1879" s="357"/>
      <c r="T1879" s="357"/>
      <c r="U1879" s="357"/>
      <c r="V1879" s="357"/>
      <c r="W1879" s="357"/>
      <c r="X1879" s="357"/>
      <c r="Y1879" s="357"/>
      <c r="Z1879" s="357"/>
      <c r="AA1879" s="357"/>
      <c r="AB1879" s="357"/>
      <c r="AC1879" s="357"/>
      <c r="AD1879" s="357"/>
      <c r="AE1879" s="357"/>
      <c r="AF1879" s="357"/>
      <c r="AG1879" s="357"/>
      <c r="AH1879" s="357"/>
      <c r="AI1879" s="357"/>
      <c r="AJ1879" s="357"/>
      <c r="AK1879" s="357"/>
      <c r="AL1879" s="357"/>
      <c r="AM1879" s="357"/>
      <c r="AN1879" s="357"/>
      <c r="AO1879" s="357"/>
      <c r="AP1879" s="357"/>
      <c r="AQ1879" s="357"/>
      <c r="AR1879" s="357"/>
      <c r="AS1879" s="357"/>
      <c r="AT1879" s="357"/>
      <c r="AU1879" s="357"/>
      <c r="AV1879" s="357"/>
      <c r="AW1879" s="357"/>
      <c r="AX1879" s="357"/>
      <c r="AY1879" s="357"/>
      <c r="AZ1879" s="357"/>
      <c r="BA1879" s="357"/>
      <c r="BB1879" s="357"/>
      <c r="BC1879" s="357"/>
      <c r="BD1879" s="357"/>
      <c r="BE1879" s="357"/>
      <c r="BF1879" s="357"/>
      <c r="BG1879" s="357"/>
      <c r="BH1879" s="357"/>
      <c r="BI1879" s="357"/>
      <c r="BJ1879" s="357"/>
      <c r="BK1879" s="357"/>
      <c r="BL1879" s="357"/>
      <c r="BM1879" s="357"/>
      <c r="BN1879" s="357"/>
      <c r="BO1879" s="357"/>
      <c r="BP1879" s="357"/>
      <c r="BQ1879" s="357"/>
      <c r="BR1879" s="357"/>
      <c r="BS1879" s="357"/>
      <c r="BT1879" s="357"/>
      <c r="BU1879" s="357"/>
      <c r="BV1879" s="357"/>
      <c r="BW1879" s="357"/>
      <c r="BX1879" s="357"/>
      <c r="BY1879" s="357"/>
      <c r="BZ1879" s="357"/>
      <c r="CA1879" s="357"/>
      <c r="CB1879" s="357"/>
      <c r="CC1879" s="357"/>
    </row>
    <row r="1880" spans="1:81" ht="24.6" customHeight="1" outlineLevel="2">
      <c r="A1880" s="243"/>
      <c r="B1880" s="68" t="s">
        <v>366</v>
      </c>
      <c r="C1880" s="118">
        <v>474</v>
      </c>
      <c r="D1880" s="74" t="s">
        <v>14</v>
      </c>
      <c r="E1880" s="60"/>
      <c r="F1880" s="89"/>
      <c r="G1880" s="60"/>
      <c r="H1880" s="89"/>
      <c r="I1880" s="89"/>
      <c r="J1880" s="356"/>
      <c r="K1880" s="376"/>
      <c r="L1880" s="118" t="s">
        <v>3022</v>
      </c>
      <c r="M1880" s="118" t="s">
        <v>3022</v>
      </c>
      <c r="O1880" s="205" t="s">
        <v>2649</v>
      </c>
      <c r="Q1880" s="893"/>
      <c r="R1880" s="891"/>
    </row>
    <row r="1881" spans="1:81" ht="24.6" customHeight="1" outlineLevel="2">
      <c r="A1881" s="67"/>
      <c r="B1881" s="68" t="s">
        <v>368</v>
      </c>
      <c r="C1881" s="89">
        <v>20</v>
      </c>
      <c r="D1881" s="74" t="s">
        <v>14</v>
      </c>
      <c r="E1881" s="60"/>
      <c r="F1881" s="89"/>
      <c r="G1881" s="60"/>
      <c r="H1881" s="89"/>
      <c r="I1881" s="89"/>
      <c r="J1881" s="356"/>
      <c r="K1881" s="376"/>
      <c r="L1881" s="118" t="s">
        <v>3022</v>
      </c>
      <c r="M1881" s="118" t="s">
        <v>3022</v>
      </c>
      <c r="O1881" s="205" t="s">
        <v>2651</v>
      </c>
      <c r="Q1881" s="893"/>
      <c r="R1881" s="891"/>
    </row>
    <row r="1882" spans="1:81" ht="24.6" customHeight="1" outlineLevel="2">
      <c r="A1882" s="67"/>
      <c r="B1882" s="68" t="s">
        <v>1816</v>
      </c>
      <c r="C1882" s="309"/>
      <c r="D1882" s="74"/>
      <c r="E1882" s="324"/>
      <c r="F1882" s="70"/>
      <c r="G1882" s="324"/>
      <c r="H1882" s="70"/>
      <c r="I1882" s="71"/>
      <c r="J1882" s="222"/>
      <c r="L1882" s="148"/>
      <c r="M1882" s="149"/>
      <c r="O1882" s="204"/>
      <c r="Q1882" s="893"/>
      <c r="R1882" s="891"/>
    </row>
    <row r="1883" spans="1:81" ht="24.6" customHeight="1" outlineLevel="2">
      <c r="A1883" s="67"/>
      <c r="B1883" s="68" t="s">
        <v>1711</v>
      </c>
      <c r="C1883" s="118">
        <v>1</v>
      </c>
      <c r="D1883" s="72" t="s">
        <v>1627</v>
      </c>
      <c r="E1883" s="324"/>
      <c r="F1883" s="89"/>
      <c r="G1883" s="324"/>
      <c r="H1883" s="89"/>
      <c r="I1883" s="66"/>
      <c r="J1883" s="222"/>
      <c r="L1883" s="118" t="s">
        <v>3022</v>
      </c>
      <c r="M1883" s="118" t="s">
        <v>3022</v>
      </c>
      <c r="O1883" s="225"/>
      <c r="Q1883" s="893"/>
      <c r="R1883" s="891"/>
    </row>
    <row r="1884" spans="1:81" ht="24.6" customHeight="1" outlineLevel="1">
      <c r="A1884" s="608"/>
      <c r="B1884" s="609" t="s">
        <v>516</v>
      </c>
      <c r="C1884" s="544"/>
      <c r="D1884" s="610"/>
      <c r="E1884" s="611"/>
      <c r="F1884" s="612"/>
      <c r="G1884" s="611"/>
      <c r="H1884" s="612"/>
      <c r="I1884" s="612"/>
      <c r="J1884" s="613"/>
      <c r="K1884" s="357"/>
      <c r="L1884" s="614"/>
      <c r="M1884" s="615"/>
      <c r="N1884" s="357"/>
      <c r="O1884" s="616"/>
      <c r="P1884" s="357"/>
      <c r="Q1884" s="893"/>
      <c r="R1884" s="891"/>
      <c r="S1884" s="357"/>
      <c r="T1884" s="357"/>
      <c r="U1884" s="357"/>
      <c r="V1884" s="357"/>
      <c r="W1884" s="357"/>
      <c r="X1884" s="357"/>
      <c r="Y1884" s="357"/>
      <c r="Z1884" s="357"/>
      <c r="AA1884" s="357"/>
      <c r="AB1884" s="357"/>
      <c r="AC1884" s="357"/>
      <c r="AD1884" s="357"/>
      <c r="AE1884" s="357"/>
      <c r="AF1884" s="357"/>
      <c r="AG1884" s="357"/>
      <c r="AH1884" s="357"/>
      <c r="AI1884" s="357"/>
      <c r="AJ1884" s="357"/>
      <c r="AK1884" s="357"/>
      <c r="AL1884" s="357"/>
      <c r="AM1884" s="357"/>
      <c r="AN1884" s="357"/>
      <c r="AO1884" s="357"/>
      <c r="AP1884" s="357"/>
      <c r="AQ1884" s="357"/>
      <c r="AR1884" s="357"/>
      <c r="AS1884" s="357"/>
      <c r="AT1884" s="357"/>
      <c r="AU1884" s="357"/>
      <c r="AV1884" s="357"/>
      <c r="AW1884" s="357"/>
      <c r="AX1884" s="357"/>
      <c r="AY1884" s="357"/>
      <c r="AZ1884" s="357"/>
      <c r="BA1884" s="357"/>
      <c r="BB1884" s="357"/>
      <c r="BC1884" s="357"/>
      <c r="BD1884" s="357"/>
      <c r="BE1884" s="357"/>
      <c r="BF1884" s="357"/>
      <c r="BG1884" s="357"/>
      <c r="BH1884" s="357"/>
      <c r="BI1884" s="357"/>
      <c r="BJ1884" s="357"/>
      <c r="BK1884" s="357"/>
      <c r="BL1884" s="357"/>
      <c r="BM1884" s="357"/>
      <c r="BN1884" s="357"/>
      <c r="BO1884" s="357"/>
      <c r="BP1884" s="357"/>
      <c r="BQ1884" s="357"/>
      <c r="BR1884" s="357"/>
      <c r="BS1884" s="357"/>
      <c r="BT1884" s="357"/>
      <c r="BU1884" s="357"/>
      <c r="BV1884" s="357"/>
      <c r="BW1884" s="357"/>
      <c r="BX1884" s="357"/>
      <c r="BY1884" s="357"/>
      <c r="BZ1884" s="357"/>
      <c r="CA1884" s="357"/>
      <c r="CB1884" s="357"/>
      <c r="CC1884" s="357"/>
    </row>
    <row r="1885" spans="1:81" ht="24.6" customHeight="1">
      <c r="A1885" s="608"/>
      <c r="B1885" s="609" t="s">
        <v>1393</v>
      </c>
      <c r="C1885" s="544"/>
      <c r="D1885" s="617"/>
      <c r="E1885" s="611"/>
      <c r="F1885" s="544"/>
      <c r="G1885" s="611"/>
      <c r="H1885" s="544"/>
      <c r="I1885" s="544"/>
      <c r="J1885" s="613"/>
      <c r="L1885" s="614"/>
      <c r="M1885" s="614"/>
      <c r="O1885" s="616"/>
      <c r="Q1885" s="893"/>
      <c r="R1885" s="891"/>
    </row>
    <row r="1886" spans="1:81" ht="24.6" customHeight="1">
      <c r="A1886" s="219">
        <v>19</v>
      </c>
      <c r="B1886" s="259" t="s">
        <v>34</v>
      </c>
      <c r="C1886" s="126"/>
      <c r="D1886" s="236"/>
      <c r="E1886" s="317"/>
      <c r="F1886" s="125"/>
      <c r="G1886" s="317"/>
      <c r="H1886" s="125"/>
      <c r="I1886" s="126"/>
      <c r="J1886" s="232"/>
      <c r="L1886" s="124"/>
      <c r="M1886" s="124"/>
      <c r="O1886" s="206"/>
      <c r="Q1886" s="893"/>
      <c r="R1886" s="891"/>
    </row>
    <row r="1887" spans="1:81" ht="24.6" customHeight="1" outlineLevel="1">
      <c r="A1887" s="227">
        <v>19.100000000000001</v>
      </c>
      <c r="B1887" s="259" t="s">
        <v>473</v>
      </c>
      <c r="C1887" s="126"/>
      <c r="D1887" s="236"/>
      <c r="E1887" s="317"/>
      <c r="F1887" s="125"/>
      <c r="G1887" s="317"/>
      <c r="H1887" s="125"/>
      <c r="I1887" s="126"/>
      <c r="J1887" s="218"/>
      <c r="L1887" s="124"/>
      <c r="M1887" s="124"/>
      <c r="O1887" s="206"/>
      <c r="Q1887" s="893"/>
      <c r="R1887" s="891"/>
    </row>
    <row r="1888" spans="1:81" ht="24.6" customHeight="1" outlineLevel="2">
      <c r="A1888" s="67"/>
      <c r="B1888" s="257" t="s">
        <v>99</v>
      </c>
      <c r="C1888" s="70"/>
      <c r="D1888" s="229"/>
      <c r="E1888" s="318"/>
      <c r="F1888" s="71"/>
      <c r="G1888" s="318"/>
      <c r="H1888" s="71"/>
      <c r="I1888" s="58"/>
      <c r="J1888" s="222"/>
      <c r="L1888" s="90"/>
      <c r="M1888" s="90"/>
      <c r="O1888" s="205"/>
      <c r="Q1888" s="893"/>
      <c r="R1888" s="891"/>
    </row>
    <row r="1889" spans="1:81" ht="24.6" customHeight="1" outlineLevel="2">
      <c r="A1889" s="67"/>
      <c r="B1889" s="68" t="s">
        <v>468</v>
      </c>
      <c r="C1889" s="118">
        <v>34</v>
      </c>
      <c r="D1889" s="72" t="s">
        <v>2</v>
      </c>
      <c r="E1889" s="60"/>
      <c r="F1889" s="89"/>
      <c r="G1889" s="60"/>
      <c r="H1889" s="89"/>
      <c r="I1889" s="89"/>
      <c r="J1889" s="356"/>
      <c r="K1889" s="376"/>
      <c r="L1889" s="118" t="e">
        <f>VLOOKUP($O1889,#REF!,6,FALSE)</f>
        <v>#REF!</v>
      </c>
      <c r="M1889" s="118" t="s">
        <v>3126</v>
      </c>
      <c r="O1889" s="205" t="s">
        <v>2835</v>
      </c>
      <c r="Q1889" s="893"/>
      <c r="R1889" s="891"/>
    </row>
    <row r="1890" spans="1:81" ht="24.6" customHeight="1" outlineLevel="2">
      <c r="A1890" s="67"/>
      <c r="B1890" s="68" t="s">
        <v>469</v>
      </c>
      <c r="C1890" s="118">
        <v>11</v>
      </c>
      <c r="D1890" s="72" t="s">
        <v>2</v>
      </c>
      <c r="E1890" s="60"/>
      <c r="F1890" s="89"/>
      <c r="G1890" s="60"/>
      <c r="H1890" s="89"/>
      <c r="I1890" s="89"/>
      <c r="J1890" s="356"/>
      <c r="K1890" s="376"/>
      <c r="L1890" s="118" t="e">
        <f>VLOOKUP($O1890,#REF!,6,FALSE)</f>
        <v>#REF!</v>
      </c>
      <c r="M1890" s="118" t="s">
        <v>3126</v>
      </c>
      <c r="O1890" s="205" t="s">
        <v>2836</v>
      </c>
      <c r="Q1890" s="893"/>
      <c r="R1890" s="891"/>
    </row>
    <row r="1891" spans="1:81" ht="24.6" customHeight="1" outlineLevel="2">
      <c r="A1891" s="67"/>
      <c r="B1891" s="68" t="s">
        <v>470</v>
      </c>
      <c r="C1891" s="118">
        <v>8</v>
      </c>
      <c r="D1891" s="72" t="s">
        <v>2</v>
      </c>
      <c r="E1891" s="60"/>
      <c r="F1891" s="89"/>
      <c r="G1891" s="60"/>
      <c r="H1891" s="89"/>
      <c r="I1891" s="89"/>
      <c r="J1891" s="356"/>
      <c r="K1891" s="376"/>
      <c r="L1891" s="118" t="e">
        <f>VLOOKUP($O1891,#REF!,6,FALSE)</f>
        <v>#REF!</v>
      </c>
      <c r="M1891" s="118" t="s">
        <v>3126</v>
      </c>
      <c r="O1891" s="205" t="s">
        <v>2837</v>
      </c>
      <c r="Q1891" s="893"/>
      <c r="R1891" s="891"/>
    </row>
    <row r="1892" spans="1:81" ht="24.6" customHeight="1" outlineLevel="2">
      <c r="A1892" s="67"/>
      <c r="B1892" s="69" t="s">
        <v>76</v>
      </c>
      <c r="C1892" s="70"/>
      <c r="D1892" s="74"/>
      <c r="E1892" s="318"/>
      <c r="F1892" s="71"/>
      <c r="G1892" s="318"/>
      <c r="H1892" s="71"/>
      <c r="I1892" s="58"/>
      <c r="J1892" s="222"/>
      <c r="L1892" s="90"/>
      <c r="M1892" s="90"/>
      <c r="O1892" s="205"/>
      <c r="Q1892" s="893"/>
      <c r="R1892" s="891"/>
    </row>
    <row r="1893" spans="1:81" ht="24.6" customHeight="1" outlineLevel="2">
      <c r="A1893" s="67"/>
      <c r="B1893" s="69" t="s">
        <v>471</v>
      </c>
      <c r="C1893" s="89">
        <v>1555</v>
      </c>
      <c r="D1893" s="74" t="s">
        <v>14</v>
      </c>
      <c r="E1893" s="60"/>
      <c r="F1893" s="89"/>
      <c r="G1893" s="60"/>
      <c r="H1893" s="89"/>
      <c r="I1893" s="89"/>
      <c r="J1893" s="356"/>
      <c r="K1893" s="376"/>
      <c r="L1893" s="118" t="e">
        <f>VLOOKUP($O1893,#REF!,6,FALSE)</f>
        <v>#REF!</v>
      </c>
      <c r="M1893" s="118" t="e">
        <f>VLOOKUP($O1893,#REF!,7,FALSE)</f>
        <v>#REF!</v>
      </c>
      <c r="O1893" s="204" t="s">
        <v>2838</v>
      </c>
      <c r="Q1893" s="893"/>
      <c r="R1893" s="891"/>
    </row>
    <row r="1894" spans="1:81" ht="24.6" customHeight="1" outlineLevel="2">
      <c r="A1894" s="67"/>
      <c r="B1894" s="68" t="s">
        <v>1692</v>
      </c>
      <c r="C1894" s="118">
        <v>1</v>
      </c>
      <c r="D1894" s="72" t="s">
        <v>1627</v>
      </c>
      <c r="E1894" s="319"/>
      <c r="F1894" s="89"/>
      <c r="G1894" s="319"/>
      <c r="H1894" s="89"/>
      <c r="I1894" s="66"/>
      <c r="J1894" s="222"/>
      <c r="L1894" s="90" t="s">
        <v>3081</v>
      </c>
      <c r="M1894" s="90" t="s">
        <v>3082</v>
      </c>
      <c r="O1894" s="205"/>
      <c r="Q1894" s="893"/>
      <c r="R1894" s="891"/>
    </row>
    <row r="1895" spans="1:81" ht="24.6" customHeight="1" outlineLevel="2">
      <c r="A1895" s="67"/>
      <c r="B1895" s="68" t="s">
        <v>79</v>
      </c>
      <c r="C1895" s="70"/>
      <c r="D1895" s="74"/>
      <c r="E1895" s="318"/>
      <c r="F1895" s="71"/>
      <c r="G1895" s="318"/>
      <c r="H1895" s="71"/>
      <c r="I1895" s="58"/>
      <c r="J1895" s="222"/>
      <c r="L1895" s="90"/>
      <c r="M1895" s="90"/>
      <c r="O1895" s="205"/>
      <c r="Q1895" s="893"/>
      <c r="R1895" s="891"/>
    </row>
    <row r="1896" spans="1:81" ht="24.6" customHeight="1" outlineLevel="2">
      <c r="A1896" s="67"/>
      <c r="B1896" s="237" t="s">
        <v>1821</v>
      </c>
      <c r="C1896" s="89">
        <v>518</v>
      </c>
      <c r="D1896" s="240" t="s">
        <v>14</v>
      </c>
      <c r="E1896" s="60"/>
      <c r="F1896" s="89"/>
      <c r="G1896" s="60"/>
      <c r="H1896" s="89"/>
      <c r="I1896" s="89"/>
      <c r="J1896" s="356"/>
      <c r="K1896" s="376"/>
      <c r="L1896" s="118" t="s">
        <v>3126</v>
      </c>
      <c r="M1896" s="118" t="e">
        <f>VLOOKUP($O1896,#REF!,7,FALSE)</f>
        <v>#REF!</v>
      </c>
      <c r="O1896" s="205" t="s">
        <v>2839</v>
      </c>
      <c r="Q1896" s="893"/>
      <c r="R1896" s="891"/>
    </row>
    <row r="1897" spans="1:81" ht="24.6" customHeight="1" outlineLevel="2">
      <c r="A1897" s="67"/>
      <c r="B1897" s="68" t="s">
        <v>1691</v>
      </c>
      <c r="C1897" s="118">
        <v>1</v>
      </c>
      <c r="D1897" s="72" t="s">
        <v>1627</v>
      </c>
      <c r="E1897" s="319"/>
      <c r="F1897" s="89"/>
      <c r="G1897" s="319"/>
      <c r="H1897" s="89"/>
      <c r="I1897" s="66"/>
      <c r="J1897" s="222"/>
      <c r="L1897" s="90" t="s">
        <v>3081</v>
      </c>
      <c r="M1897" s="90" t="s">
        <v>3082</v>
      </c>
      <c r="O1897" s="205"/>
      <c r="Q1897" s="893"/>
      <c r="R1897" s="891"/>
    </row>
    <row r="1898" spans="1:81" ht="24.6" customHeight="1" outlineLevel="1">
      <c r="A1898" s="608"/>
      <c r="B1898" s="609" t="s">
        <v>515</v>
      </c>
      <c r="C1898" s="544"/>
      <c r="D1898" s="610"/>
      <c r="E1898" s="611"/>
      <c r="F1898" s="612"/>
      <c r="G1898" s="611"/>
      <c r="H1898" s="612"/>
      <c r="I1898" s="612"/>
      <c r="J1898" s="613"/>
      <c r="K1898" s="357"/>
      <c r="L1898" s="614"/>
      <c r="M1898" s="615"/>
      <c r="N1898" s="357"/>
      <c r="O1898" s="616"/>
      <c r="P1898" s="357"/>
      <c r="Q1898" s="893"/>
      <c r="R1898" s="891"/>
      <c r="S1898" s="357"/>
      <c r="T1898" s="357"/>
      <c r="U1898" s="357"/>
      <c r="V1898" s="357"/>
      <c r="W1898" s="357"/>
      <c r="X1898" s="357"/>
      <c r="Y1898" s="357"/>
      <c r="Z1898" s="357"/>
      <c r="AA1898" s="357"/>
      <c r="AB1898" s="357"/>
      <c r="AC1898" s="357"/>
      <c r="AD1898" s="357"/>
      <c r="AE1898" s="357"/>
      <c r="AF1898" s="357"/>
      <c r="AG1898" s="357"/>
      <c r="AH1898" s="357"/>
      <c r="AI1898" s="357"/>
      <c r="AJ1898" s="357"/>
      <c r="AK1898" s="357"/>
      <c r="AL1898" s="357"/>
      <c r="AM1898" s="357"/>
      <c r="AN1898" s="357"/>
      <c r="AO1898" s="357"/>
      <c r="AP1898" s="357"/>
      <c r="AQ1898" s="357"/>
      <c r="AR1898" s="357"/>
      <c r="AS1898" s="357"/>
      <c r="AT1898" s="357"/>
      <c r="AU1898" s="357"/>
      <c r="AV1898" s="357"/>
      <c r="AW1898" s="357"/>
      <c r="AX1898" s="357"/>
      <c r="AY1898" s="357"/>
      <c r="AZ1898" s="357"/>
      <c r="BA1898" s="357"/>
      <c r="BB1898" s="357"/>
      <c r="BC1898" s="357"/>
      <c r="BD1898" s="357"/>
      <c r="BE1898" s="357"/>
      <c r="BF1898" s="357"/>
      <c r="BG1898" s="357"/>
      <c r="BH1898" s="357"/>
      <c r="BI1898" s="357"/>
      <c r="BJ1898" s="357"/>
      <c r="BK1898" s="357"/>
      <c r="BL1898" s="357"/>
      <c r="BM1898" s="357"/>
      <c r="BN1898" s="357"/>
      <c r="BO1898" s="357"/>
      <c r="BP1898" s="357"/>
      <c r="BQ1898" s="357"/>
      <c r="BR1898" s="357"/>
      <c r="BS1898" s="357"/>
      <c r="BT1898" s="357"/>
      <c r="BU1898" s="357"/>
      <c r="BV1898" s="357"/>
      <c r="BW1898" s="357"/>
      <c r="BX1898" s="357"/>
      <c r="BY1898" s="357"/>
      <c r="BZ1898" s="357"/>
      <c r="CA1898" s="357"/>
      <c r="CB1898" s="357"/>
      <c r="CC1898" s="357"/>
    </row>
    <row r="1899" spans="1:81" ht="24.6" customHeight="1" outlineLevel="1">
      <c r="A1899" s="227">
        <v>19.2</v>
      </c>
      <c r="B1899" s="259" t="s">
        <v>474</v>
      </c>
      <c r="C1899" s="126"/>
      <c r="D1899" s="220"/>
      <c r="E1899" s="317"/>
      <c r="F1899" s="125"/>
      <c r="G1899" s="317"/>
      <c r="H1899" s="125"/>
      <c r="I1899" s="126"/>
      <c r="J1899" s="218"/>
      <c r="L1899" s="124"/>
      <c r="M1899" s="124"/>
      <c r="O1899" s="206"/>
      <c r="Q1899" s="893"/>
      <c r="R1899" s="891"/>
    </row>
    <row r="1900" spans="1:81" ht="24.6" customHeight="1" outlineLevel="2">
      <c r="A1900" s="67"/>
      <c r="B1900" s="257" t="s">
        <v>99</v>
      </c>
      <c r="C1900" s="70"/>
      <c r="D1900" s="229"/>
      <c r="E1900" s="318"/>
      <c r="F1900" s="71"/>
      <c r="G1900" s="318"/>
      <c r="H1900" s="71"/>
      <c r="I1900" s="58"/>
      <c r="J1900" s="222"/>
      <c r="L1900" s="90"/>
      <c r="M1900" s="90"/>
      <c r="O1900" s="205"/>
      <c r="Q1900" s="893"/>
      <c r="R1900" s="891"/>
    </row>
    <row r="1901" spans="1:81" ht="24.6" customHeight="1" outlineLevel="2">
      <c r="A1901" s="67"/>
      <c r="B1901" s="68" t="s">
        <v>469</v>
      </c>
      <c r="C1901" s="118">
        <v>2</v>
      </c>
      <c r="D1901" s="72" t="s">
        <v>2</v>
      </c>
      <c r="E1901" s="60"/>
      <c r="F1901" s="89"/>
      <c r="G1901" s="60"/>
      <c r="H1901" s="89"/>
      <c r="I1901" s="89"/>
      <c r="J1901" s="356"/>
      <c r="K1901" s="376"/>
      <c r="L1901" s="118" t="e">
        <f>VLOOKUP($O1901,#REF!,6,FALSE)</f>
        <v>#REF!</v>
      </c>
      <c r="M1901" s="118" t="s">
        <v>3126</v>
      </c>
      <c r="O1901" s="205" t="s">
        <v>2836</v>
      </c>
      <c r="Q1901" s="893"/>
      <c r="R1901" s="891"/>
    </row>
    <row r="1902" spans="1:81" ht="24.6" customHeight="1" outlineLevel="2">
      <c r="A1902" s="67"/>
      <c r="B1902" s="69" t="s">
        <v>76</v>
      </c>
      <c r="C1902" s="70"/>
      <c r="D1902" s="74"/>
      <c r="E1902" s="318"/>
      <c r="F1902" s="71"/>
      <c r="G1902" s="318"/>
      <c r="H1902" s="71"/>
      <c r="I1902" s="58"/>
      <c r="J1902" s="222"/>
      <c r="L1902" s="90"/>
      <c r="M1902" s="90"/>
      <c r="O1902" s="205"/>
      <c r="Q1902" s="893"/>
      <c r="R1902" s="891"/>
    </row>
    <row r="1903" spans="1:81" ht="24.6" customHeight="1" outlineLevel="2">
      <c r="A1903" s="67"/>
      <c r="B1903" s="69" t="s">
        <v>471</v>
      </c>
      <c r="C1903" s="89">
        <v>216</v>
      </c>
      <c r="D1903" s="74" t="s">
        <v>14</v>
      </c>
      <c r="E1903" s="60"/>
      <c r="F1903" s="89"/>
      <c r="G1903" s="60"/>
      <c r="H1903" s="89"/>
      <c r="I1903" s="89"/>
      <c r="J1903" s="356"/>
      <c r="K1903" s="376"/>
      <c r="L1903" s="118" t="e">
        <f>VLOOKUP($O1903,#REF!,6,FALSE)</f>
        <v>#REF!</v>
      </c>
      <c r="M1903" s="118" t="e">
        <f>VLOOKUP($O1903,#REF!,7,FALSE)</f>
        <v>#REF!</v>
      </c>
      <c r="O1903" s="204" t="s">
        <v>2838</v>
      </c>
      <c r="Q1903" s="893"/>
      <c r="R1903" s="891"/>
    </row>
    <row r="1904" spans="1:81" ht="24.6" customHeight="1" outlineLevel="2">
      <c r="A1904" s="67"/>
      <c r="B1904" s="68" t="s">
        <v>1692</v>
      </c>
      <c r="C1904" s="118">
        <v>1</v>
      </c>
      <c r="D1904" s="72" t="s">
        <v>1627</v>
      </c>
      <c r="E1904" s="319"/>
      <c r="F1904" s="89"/>
      <c r="G1904" s="319"/>
      <c r="H1904" s="89"/>
      <c r="I1904" s="66"/>
      <c r="J1904" s="222"/>
      <c r="L1904" s="90" t="s">
        <v>3081</v>
      </c>
      <c r="M1904" s="90" t="s">
        <v>3082</v>
      </c>
      <c r="O1904" s="205"/>
      <c r="Q1904" s="893"/>
      <c r="R1904" s="891"/>
    </row>
    <row r="1905" spans="1:81" ht="24.6" customHeight="1" outlineLevel="2">
      <c r="A1905" s="67"/>
      <c r="B1905" s="68" t="s">
        <v>79</v>
      </c>
      <c r="C1905" s="70"/>
      <c r="D1905" s="74"/>
      <c r="E1905" s="318"/>
      <c r="F1905" s="71"/>
      <c r="G1905" s="318"/>
      <c r="H1905" s="71"/>
      <c r="I1905" s="58"/>
      <c r="J1905" s="222"/>
      <c r="L1905" s="90"/>
      <c r="M1905" s="90"/>
      <c r="O1905" s="205"/>
      <c r="Q1905" s="893"/>
      <c r="R1905" s="891"/>
    </row>
    <row r="1906" spans="1:81" ht="24.6" customHeight="1" outlineLevel="2">
      <c r="A1906" s="67"/>
      <c r="B1906" s="237" t="s">
        <v>1821</v>
      </c>
      <c r="C1906" s="89">
        <v>72</v>
      </c>
      <c r="D1906" s="240" t="s">
        <v>14</v>
      </c>
      <c r="E1906" s="60"/>
      <c r="F1906" s="89"/>
      <c r="G1906" s="60"/>
      <c r="H1906" s="89"/>
      <c r="I1906" s="89"/>
      <c r="J1906" s="356"/>
      <c r="K1906" s="376"/>
      <c r="L1906" s="118" t="s">
        <v>3126</v>
      </c>
      <c r="M1906" s="118" t="e">
        <f>VLOOKUP($O1906,#REF!,7,FALSE)</f>
        <v>#REF!</v>
      </c>
      <c r="O1906" s="205" t="s">
        <v>2839</v>
      </c>
      <c r="Q1906" s="893"/>
      <c r="R1906" s="891"/>
    </row>
    <row r="1907" spans="1:81" ht="24.6" customHeight="1" outlineLevel="2">
      <c r="A1907" s="67"/>
      <c r="B1907" s="68" t="s">
        <v>1691</v>
      </c>
      <c r="C1907" s="118">
        <v>1</v>
      </c>
      <c r="D1907" s="72" t="s">
        <v>1627</v>
      </c>
      <c r="E1907" s="319"/>
      <c r="F1907" s="89"/>
      <c r="G1907" s="319"/>
      <c r="H1907" s="89"/>
      <c r="I1907" s="66"/>
      <c r="J1907" s="222"/>
      <c r="L1907" s="90" t="s">
        <v>3081</v>
      </c>
      <c r="M1907" s="90" t="s">
        <v>3082</v>
      </c>
      <c r="O1907" s="205"/>
      <c r="Q1907" s="893"/>
      <c r="R1907" s="891"/>
    </row>
    <row r="1908" spans="1:81" ht="24.6" customHeight="1" outlineLevel="1">
      <c r="A1908" s="608"/>
      <c r="B1908" s="609" t="s">
        <v>514</v>
      </c>
      <c r="C1908" s="544"/>
      <c r="D1908" s="610"/>
      <c r="E1908" s="611"/>
      <c r="F1908" s="612"/>
      <c r="G1908" s="611"/>
      <c r="H1908" s="612"/>
      <c r="I1908" s="612"/>
      <c r="J1908" s="613"/>
      <c r="K1908" s="357"/>
      <c r="L1908" s="614"/>
      <c r="M1908" s="615"/>
      <c r="N1908" s="357"/>
      <c r="O1908" s="616"/>
      <c r="P1908" s="357"/>
      <c r="Q1908" s="893"/>
      <c r="R1908" s="891"/>
      <c r="S1908" s="357"/>
      <c r="T1908" s="357"/>
      <c r="U1908" s="357"/>
      <c r="V1908" s="357"/>
      <c r="W1908" s="357"/>
      <c r="X1908" s="357"/>
      <c r="Y1908" s="357"/>
      <c r="Z1908" s="357"/>
      <c r="AA1908" s="357"/>
      <c r="AB1908" s="357"/>
      <c r="AC1908" s="357"/>
      <c r="AD1908" s="357"/>
      <c r="AE1908" s="357"/>
      <c r="AF1908" s="357"/>
      <c r="AG1908" s="357"/>
      <c r="AH1908" s="357"/>
      <c r="AI1908" s="357"/>
      <c r="AJ1908" s="357"/>
      <c r="AK1908" s="357"/>
      <c r="AL1908" s="357"/>
      <c r="AM1908" s="357"/>
      <c r="AN1908" s="357"/>
      <c r="AO1908" s="357"/>
      <c r="AP1908" s="357"/>
      <c r="AQ1908" s="357"/>
      <c r="AR1908" s="357"/>
      <c r="AS1908" s="357"/>
      <c r="AT1908" s="357"/>
      <c r="AU1908" s="357"/>
      <c r="AV1908" s="357"/>
      <c r="AW1908" s="357"/>
      <c r="AX1908" s="357"/>
      <c r="AY1908" s="357"/>
      <c r="AZ1908" s="357"/>
      <c r="BA1908" s="357"/>
      <c r="BB1908" s="357"/>
      <c r="BC1908" s="357"/>
      <c r="BD1908" s="357"/>
      <c r="BE1908" s="357"/>
      <c r="BF1908" s="357"/>
      <c r="BG1908" s="357"/>
      <c r="BH1908" s="357"/>
      <c r="BI1908" s="357"/>
      <c r="BJ1908" s="357"/>
      <c r="BK1908" s="357"/>
      <c r="BL1908" s="357"/>
      <c r="BM1908" s="357"/>
      <c r="BN1908" s="357"/>
      <c r="BO1908" s="357"/>
      <c r="BP1908" s="357"/>
      <c r="BQ1908" s="357"/>
      <c r="BR1908" s="357"/>
      <c r="BS1908" s="357"/>
      <c r="BT1908" s="357"/>
      <c r="BU1908" s="357"/>
      <c r="BV1908" s="357"/>
      <c r="BW1908" s="357"/>
      <c r="BX1908" s="357"/>
      <c r="BY1908" s="357"/>
      <c r="BZ1908" s="357"/>
      <c r="CA1908" s="357"/>
      <c r="CB1908" s="357"/>
      <c r="CC1908" s="357"/>
    </row>
    <row r="1909" spans="1:81" ht="24.6" customHeight="1" outlineLevel="1">
      <c r="A1909" s="227">
        <v>19.3</v>
      </c>
      <c r="B1909" s="259" t="s">
        <v>476</v>
      </c>
      <c r="C1909" s="126"/>
      <c r="D1909" s="220"/>
      <c r="E1909" s="317"/>
      <c r="F1909" s="125"/>
      <c r="G1909" s="317"/>
      <c r="H1909" s="125"/>
      <c r="I1909" s="126"/>
      <c r="J1909" s="218"/>
      <c r="L1909" s="124"/>
      <c r="M1909" s="124"/>
      <c r="O1909" s="206"/>
      <c r="Q1909" s="893"/>
      <c r="R1909" s="891"/>
    </row>
    <row r="1910" spans="1:81" ht="24.6" customHeight="1" outlineLevel="2">
      <c r="A1910" s="67"/>
      <c r="B1910" s="257" t="s">
        <v>99</v>
      </c>
      <c r="C1910" s="70"/>
      <c r="D1910" s="229"/>
      <c r="E1910" s="318"/>
      <c r="F1910" s="71"/>
      <c r="G1910" s="318"/>
      <c r="H1910" s="71"/>
      <c r="I1910" s="58"/>
      <c r="J1910" s="222"/>
      <c r="L1910" s="90"/>
      <c r="M1910" s="90"/>
      <c r="O1910" s="205"/>
      <c r="Q1910" s="893"/>
      <c r="R1910" s="891"/>
    </row>
    <row r="1911" spans="1:81" ht="24.6" customHeight="1" outlineLevel="2">
      <c r="A1911" s="67"/>
      <c r="B1911" s="68" t="s">
        <v>469</v>
      </c>
      <c r="C1911" s="118">
        <v>4</v>
      </c>
      <c r="D1911" s="72" t="s">
        <v>2</v>
      </c>
      <c r="E1911" s="60"/>
      <c r="F1911" s="89"/>
      <c r="G1911" s="60"/>
      <c r="H1911" s="89"/>
      <c r="I1911" s="89"/>
      <c r="J1911" s="356"/>
      <c r="K1911" s="376"/>
      <c r="L1911" s="118" t="e">
        <f>VLOOKUP($O1911,#REF!,6,FALSE)</f>
        <v>#REF!</v>
      </c>
      <c r="M1911" s="118" t="s">
        <v>3126</v>
      </c>
      <c r="O1911" s="205" t="s">
        <v>2836</v>
      </c>
      <c r="Q1911" s="893"/>
      <c r="R1911" s="891"/>
    </row>
    <row r="1912" spans="1:81" ht="24.6" customHeight="1" outlineLevel="2">
      <c r="A1912" s="67"/>
      <c r="B1912" s="69" t="s">
        <v>76</v>
      </c>
      <c r="C1912" s="70"/>
      <c r="D1912" s="74"/>
      <c r="E1912" s="318"/>
      <c r="F1912" s="71"/>
      <c r="G1912" s="318"/>
      <c r="H1912" s="71"/>
      <c r="I1912" s="58"/>
      <c r="J1912" s="222"/>
      <c r="L1912" s="90"/>
      <c r="M1912" s="90"/>
      <c r="O1912" s="205"/>
      <c r="Q1912" s="893"/>
      <c r="R1912" s="891"/>
    </row>
    <row r="1913" spans="1:81" ht="24.6" customHeight="1" outlineLevel="2">
      <c r="A1913" s="67"/>
      <c r="B1913" s="69" t="s">
        <v>471</v>
      </c>
      <c r="C1913" s="89">
        <v>439</v>
      </c>
      <c r="D1913" s="74" t="s">
        <v>14</v>
      </c>
      <c r="E1913" s="60"/>
      <c r="F1913" s="89"/>
      <c r="G1913" s="60"/>
      <c r="H1913" s="89"/>
      <c r="I1913" s="89"/>
      <c r="J1913" s="356"/>
      <c r="K1913" s="376"/>
      <c r="L1913" s="118" t="e">
        <f>VLOOKUP($O1913,#REF!,6,FALSE)</f>
        <v>#REF!</v>
      </c>
      <c r="M1913" s="118" t="e">
        <f>VLOOKUP($O1913,#REF!,7,FALSE)</f>
        <v>#REF!</v>
      </c>
      <c r="O1913" s="204" t="s">
        <v>2838</v>
      </c>
      <c r="Q1913" s="893"/>
      <c r="R1913" s="891"/>
    </row>
    <row r="1914" spans="1:81" ht="24.6" customHeight="1" outlineLevel="2">
      <c r="A1914" s="67"/>
      <c r="B1914" s="68" t="s">
        <v>1692</v>
      </c>
      <c r="C1914" s="118">
        <v>1</v>
      </c>
      <c r="D1914" s="72" t="s">
        <v>1627</v>
      </c>
      <c r="E1914" s="319"/>
      <c r="F1914" s="89"/>
      <c r="G1914" s="319"/>
      <c r="H1914" s="89"/>
      <c r="I1914" s="66"/>
      <c r="J1914" s="222"/>
      <c r="L1914" s="90" t="s">
        <v>3081</v>
      </c>
      <c r="M1914" s="90" t="s">
        <v>3082</v>
      </c>
      <c r="O1914" s="205"/>
      <c r="Q1914" s="893"/>
      <c r="R1914" s="891"/>
    </row>
    <row r="1915" spans="1:81" ht="24.6" customHeight="1" outlineLevel="2">
      <c r="A1915" s="67"/>
      <c r="B1915" s="68" t="s">
        <v>79</v>
      </c>
      <c r="C1915" s="70"/>
      <c r="D1915" s="74"/>
      <c r="E1915" s="318"/>
      <c r="F1915" s="71"/>
      <c r="G1915" s="318"/>
      <c r="H1915" s="71"/>
      <c r="I1915" s="58"/>
      <c r="J1915" s="222"/>
      <c r="L1915" s="90"/>
      <c r="M1915" s="90"/>
      <c r="O1915" s="205"/>
      <c r="Q1915" s="893"/>
      <c r="R1915" s="891"/>
    </row>
    <row r="1916" spans="1:81" ht="24.6" customHeight="1" outlineLevel="2">
      <c r="A1916" s="67"/>
      <c r="B1916" s="237" t="s">
        <v>1821</v>
      </c>
      <c r="C1916" s="89">
        <v>146</v>
      </c>
      <c r="D1916" s="240" t="s">
        <v>14</v>
      </c>
      <c r="E1916" s="60"/>
      <c r="F1916" s="89"/>
      <c r="G1916" s="60"/>
      <c r="H1916" s="89"/>
      <c r="I1916" s="89"/>
      <c r="J1916" s="356"/>
      <c r="K1916" s="376"/>
      <c r="L1916" s="118" t="s">
        <v>3127</v>
      </c>
      <c r="M1916" s="118" t="e">
        <f>VLOOKUP($O1916,#REF!,7,FALSE)</f>
        <v>#REF!</v>
      </c>
      <c r="O1916" s="205" t="s">
        <v>2839</v>
      </c>
      <c r="Q1916" s="893"/>
      <c r="R1916" s="891"/>
    </row>
    <row r="1917" spans="1:81" ht="24.6" customHeight="1" outlineLevel="2">
      <c r="A1917" s="67"/>
      <c r="B1917" s="68" t="s">
        <v>1691</v>
      </c>
      <c r="C1917" s="118">
        <v>1</v>
      </c>
      <c r="D1917" s="72" t="s">
        <v>1627</v>
      </c>
      <c r="E1917" s="319"/>
      <c r="F1917" s="89"/>
      <c r="G1917" s="319"/>
      <c r="H1917" s="89"/>
      <c r="I1917" s="66"/>
      <c r="J1917" s="222"/>
      <c r="L1917" s="90" t="s">
        <v>3081</v>
      </c>
      <c r="M1917" s="90" t="s">
        <v>3082</v>
      </c>
      <c r="O1917" s="205"/>
      <c r="Q1917" s="893"/>
      <c r="R1917" s="891"/>
    </row>
    <row r="1918" spans="1:81" ht="24.6" customHeight="1" outlineLevel="1">
      <c r="A1918" s="608"/>
      <c r="B1918" s="609" t="s">
        <v>513</v>
      </c>
      <c r="C1918" s="544"/>
      <c r="D1918" s="610"/>
      <c r="E1918" s="611"/>
      <c r="F1918" s="612"/>
      <c r="G1918" s="611"/>
      <c r="H1918" s="612"/>
      <c r="I1918" s="612"/>
      <c r="J1918" s="613"/>
      <c r="K1918" s="357"/>
      <c r="L1918" s="614"/>
      <c r="M1918" s="615"/>
      <c r="N1918" s="357"/>
      <c r="O1918" s="616"/>
      <c r="P1918" s="357"/>
      <c r="Q1918" s="893"/>
      <c r="R1918" s="891"/>
      <c r="S1918" s="357"/>
      <c r="T1918" s="357"/>
      <c r="U1918" s="357"/>
      <c r="V1918" s="357"/>
      <c r="W1918" s="357"/>
      <c r="X1918" s="357"/>
      <c r="Y1918" s="357"/>
      <c r="Z1918" s="357"/>
      <c r="AA1918" s="357"/>
      <c r="AB1918" s="357"/>
      <c r="AC1918" s="357"/>
      <c r="AD1918" s="357"/>
      <c r="AE1918" s="357"/>
      <c r="AF1918" s="357"/>
      <c r="AG1918" s="357"/>
      <c r="AH1918" s="357"/>
      <c r="AI1918" s="357"/>
      <c r="AJ1918" s="357"/>
      <c r="AK1918" s="357"/>
      <c r="AL1918" s="357"/>
      <c r="AM1918" s="357"/>
      <c r="AN1918" s="357"/>
      <c r="AO1918" s="357"/>
      <c r="AP1918" s="357"/>
      <c r="AQ1918" s="357"/>
      <c r="AR1918" s="357"/>
      <c r="AS1918" s="357"/>
      <c r="AT1918" s="357"/>
      <c r="AU1918" s="357"/>
      <c r="AV1918" s="357"/>
      <c r="AW1918" s="357"/>
      <c r="AX1918" s="357"/>
      <c r="AY1918" s="357"/>
      <c r="AZ1918" s="357"/>
      <c r="BA1918" s="357"/>
      <c r="BB1918" s="357"/>
      <c r="BC1918" s="357"/>
      <c r="BD1918" s="357"/>
      <c r="BE1918" s="357"/>
      <c r="BF1918" s="357"/>
      <c r="BG1918" s="357"/>
      <c r="BH1918" s="357"/>
      <c r="BI1918" s="357"/>
      <c r="BJ1918" s="357"/>
      <c r="BK1918" s="357"/>
      <c r="BL1918" s="357"/>
      <c r="BM1918" s="357"/>
      <c r="BN1918" s="357"/>
      <c r="BO1918" s="357"/>
      <c r="BP1918" s="357"/>
      <c r="BQ1918" s="357"/>
      <c r="BR1918" s="357"/>
      <c r="BS1918" s="357"/>
      <c r="BT1918" s="357"/>
      <c r="BU1918" s="357"/>
      <c r="BV1918" s="357"/>
      <c r="BW1918" s="357"/>
      <c r="BX1918" s="357"/>
      <c r="BY1918" s="357"/>
      <c r="BZ1918" s="357"/>
      <c r="CA1918" s="357"/>
      <c r="CB1918" s="357"/>
      <c r="CC1918" s="357"/>
    </row>
    <row r="1919" spans="1:81" ht="24.6" customHeight="1">
      <c r="A1919" s="608"/>
      <c r="B1919" s="609" t="s">
        <v>1394</v>
      </c>
      <c r="C1919" s="614"/>
      <c r="D1919" s="617"/>
      <c r="E1919" s="611"/>
      <c r="F1919" s="544"/>
      <c r="G1919" s="611"/>
      <c r="H1919" s="544"/>
      <c r="I1919" s="544"/>
      <c r="J1919" s="613"/>
      <c r="L1919" s="614"/>
      <c r="M1919" s="614"/>
      <c r="O1919" s="616"/>
      <c r="Q1919" s="893"/>
      <c r="R1919" s="891"/>
    </row>
    <row r="1920" spans="1:81" ht="24.6" customHeight="1">
      <c r="A1920" s="227">
        <v>20</v>
      </c>
      <c r="B1920" s="234" t="s">
        <v>3200</v>
      </c>
      <c r="C1920" s="126"/>
      <c r="D1920" s="236"/>
      <c r="E1920" s="317"/>
      <c r="F1920" s="125"/>
      <c r="G1920" s="317"/>
      <c r="H1920" s="125"/>
      <c r="I1920" s="127"/>
      <c r="J1920" s="218"/>
      <c r="L1920" s="147"/>
      <c r="M1920" s="147"/>
      <c r="O1920" s="221"/>
      <c r="Q1920" s="893"/>
      <c r="R1920" s="891"/>
    </row>
    <row r="1921" spans="1:81" ht="24.6" customHeight="1" outlineLevel="1">
      <c r="A1921" s="67">
        <v>20.100000000000001</v>
      </c>
      <c r="B1921" s="69" t="s">
        <v>43</v>
      </c>
      <c r="C1921" s="70"/>
      <c r="D1921" s="74"/>
      <c r="E1921" s="318"/>
      <c r="F1921" s="71"/>
      <c r="G1921" s="318"/>
      <c r="H1921" s="71"/>
      <c r="I1921" s="58"/>
      <c r="J1921" s="222"/>
      <c r="L1921" s="90"/>
      <c r="M1921" s="90"/>
      <c r="O1921" s="205"/>
      <c r="Q1921" s="893"/>
      <c r="R1921" s="891"/>
    </row>
    <row r="1922" spans="1:81" ht="24.6" customHeight="1" outlineLevel="1">
      <c r="A1922" s="67"/>
      <c r="B1922" s="69" t="s">
        <v>363</v>
      </c>
      <c r="C1922" s="118">
        <v>76</v>
      </c>
      <c r="D1922" s="74" t="s">
        <v>14</v>
      </c>
      <c r="E1922" s="60"/>
      <c r="F1922" s="89"/>
      <c r="G1922" s="60"/>
      <c r="H1922" s="89"/>
      <c r="I1922" s="89"/>
      <c r="J1922" s="356"/>
      <c r="K1922" s="376"/>
      <c r="L1922" s="118" t="e">
        <f>VLOOKUP($O1922,#REF!,6,FALSE)</f>
        <v>#REF!</v>
      </c>
      <c r="M1922" s="118" t="e">
        <f>VLOOKUP($O1922,#REF!,7,FALSE)</f>
        <v>#REF!</v>
      </c>
      <c r="O1922" s="204" t="s">
        <v>2638</v>
      </c>
      <c r="Q1922" s="893"/>
      <c r="R1922" s="891"/>
    </row>
    <row r="1923" spans="1:81" ht="24.6" customHeight="1" outlineLevel="1">
      <c r="A1923" s="67"/>
      <c r="B1923" s="68" t="s">
        <v>1692</v>
      </c>
      <c r="C1923" s="118">
        <v>1</v>
      </c>
      <c r="D1923" s="72" t="s">
        <v>1627</v>
      </c>
      <c r="E1923" s="319"/>
      <c r="F1923" s="89"/>
      <c r="G1923" s="319"/>
      <c r="H1923" s="89"/>
      <c r="I1923" s="66"/>
      <c r="J1923" s="222"/>
      <c r="L1923" s="90" t="s">
        <v>3201</v>
      </c>
      <c r="M1923" s="90" t="s">
        <v>3201</v>
      </c>
      <c r="O1923" s="205"/>
      <c r="Q1923" s="893"/>
      <c r="R1923" s="891"/>
    </row>
    <row r="1924" spans="1:81" ht="24.6" customHeight="1" outlineLevel="1">
      <c r="A1924" s="67">
        <v>20.2</v>
      </c>
      <c r="B1924" s="69" t="s">
        <v>59</v>
      </c>
      <c r="C1924" s="70"/>
      <c r="D1924" s="74"/>
      <c r="E1924" s="318"/>
      <c r="F1924" s="71"/>
      <c r="G1924" s="318"/>
      <c r="H1924" s="71"/>
      <c r="I1924" s="58"/>
      <c r="J1924" s="222"/>
      <c r="L1924" s="90"/>
      <c r="M1924" s="90"/>
      <c r="O1924" s="205"/>
      <c r="Q1924" s="893"/>
      <c r="R1924" s="891"/>
    </row>
    <row r="1925" spans="1:81" ht="24.6" customHeight="1" outlineLevel="1">
      <c r="A1925" s="67"/>
      <c r="B1925" s="237" t="s">
        <v>366</v>
      </c>
      <c r="C1925" s="118">
        <v>27</v>
      </c>
      <c r="D1925" s="74" t="s">
        <v>14</v>
      </c>
      <c r="E1925" s="60"/>
      <c r="F1925" s="89"/>
      <c r="G1925" s="60"/>
      <c r="H1925" s="89"/>
      <c r="I1925" s="89"/>
      <c r="J1925" s="356"/>
      <c r="K1925" s="376"/>
      <c r="L1925" s="118" t="e">
        <f>VLOOKUP($O1925,#REF!,6,FALSE)</f>
        <v>#REF!</v>
      </c>
      <c r="M1925" s="118" t="e">
        <f>VLOOKUP($O1925,#REF!,7,FALSE)</f>
        <v>#REF!</v>
      </c>
      <c r="O1925" s="205" t="s">
        <v>2649</v>
      </c>
      <c r="Q1925" s="893"/>
      <c r="R1925" s="891"/>
    </row>
    <row r="1926" spans="1:81" ht="24.6" customHeight="1" outlineLevel="1">
      <c r="A1926" s="67">
        <v>20.3</v>
      </c>
      <c r="B1926" s="68" t="s">
        <v>1816</v>
      </c>
      <c r="C1926" s="89"/>
      <c r="D1926" s="89"/>
      <c r="E1926" s="60"/>
      <c r="F1926" s="66"/>
      <c r="G1926" s="60"/>
      <c r="H1926" s="71"/>
      <c r="I1926" s="71"/>
      <c r="J1926" s="222"/>
      <c r="L1926" s="148"/>
      <c r="M1926" s="149"/>
      <c r="O1926" s="204"/>
      <c r="Q1926" s="893"/>
      <c r="R1926" s="891"/>
    </row>
    <row r="1927" spans="1:81" ht="24.6" customHeight="1" outlineLevel="1">
      <c r="A1927" s="67"/>
      <c r="B1927" s="237" t="s">
        <v>1817</v>
      </c>
      <c r="C1927" s="89">
        <v>3.4499999999999997</v>
      </c>
      <c r="D1927" s="74" t="s">
        <v>14</v>
      </c>
      <c r="E1927" s="60"/>
      <c r="F1927" s="89"/>
      <c r="G1927" s="60"/>
      <c r="H1927" s="89"/>
      <c r="I1927" s="89"/>
      <c r="J1927" s="356"/>
      <c r="K1927" s="376"/>
      <c r="L1927" s="118" t="e">
        <f>VLOOKUP($O1927,#REF!,6,FALSE)</f>
        <v>#REF!</v>
      </c>
      <c r="M1927" s="118" t="e">
        <f>VLOOKUP($O1927,#REF!,7,FALSE)</f>
        <v>#REF!</v>
      </c>
      <c r="O1927" s="205" t="s">
        <v>2668</v>
      </c>
      <c r="Q1927" s="893"/>
      <c r="R1927" s="891"/>
    </row>
    <row r="1928" spans="1:81" ht="24.6" customHeight="1" outlineLevel="1">
      <c r="A1928" s="67"/>
      <c r="B1928" s="68" t="s">
        <v>1691</v>
      </c>
      <c r="C1928" s="118">
        <v>1</v>
      </c>
      <c r="D1928" s="72" t="s">
        <v>1627</v>
      </c>
      <c r="E1928" s="319"/>
      <c r="F1928" s="89"/>
      <c r="G1928" s="319"/>
      <c r="H1928" s="89"/>
      <c r="I1928" s="66"/>
      <c r="J1928" s="222"/>
      <c r="L1928" s="90" t="s">
        <v>3201</v>
      </c>
      <c r="M1928" s="90" t="s">
        <v>3201</v>
      </c>
      <c r="O1928" s="205"/>
      <c r="Q1928" s="893"/>
      <c r="R1928" s="891"/>
    </row>
    <row r="1929" spans="1:81" ht="24.6" customHeight="1" outlineLevel="1">
      <c r="A1929" s="67">
        <v>20.399999999999999</v>
      </c>
      <c r="B1929" s="257" t="s">
        <v>423</v>
      </c>
      <c r="C1929" s="126"/>
      <c r="D1929" s="220"/>
      <c r="E1929" s="317"/>
      <c r="F1929" s="125"/>
      <c r="G1929" s="317"/>
      <c r="H1929" s="125"/>
      <c r="I1929" s="125"/>
      <c r="J1929" s="218"/>
      <c r="L1929" s="233"/>
      <c r="M1929" s="226"/>
      <c r="O1929" s="206"/>
      <c r="Q1929" s="893"/>
      <c r="R1929" s="891"/>
    </row>
    <row r="1930" spans="1:81" ht="24.6" customHeight="1" outlineLevel="1">
      <c r="A1930" s="67"/>
      <c r="B1930" s="68" t="s">
        <v>3207</v>
      </c>
      <c r="C1930" s="118">
        <v>3</v>
      </c>
      <c r="D1930" s="72" t="s">
        <v>2</v>
      </c>
      <c r="E1930" s="60"/>
      <c r="F1930" s="89"/>
      <c r="G1930" s="60"/>
      <c r="H1930" s="89"/>
      <c r="I1930" s="89"/>
      <c r="J1930" s="356"/>
      <c r="K1930" s="376"/>
      <c r="L1930" s="118" t="e">
        <f>VLOOKUP($O1930,#REF!,6,FALSE)</f>
        <v>#REF!</v>
      </c>
      <c r="M1930" s="118" t="e">
        <f>VLOOKUP($O1930,#REF!,7,FALSE)</f>
        <v>#REF!</v>
      </c>
      <c r="O1930" s="205" t="s">
        <v>3208</v>
      </c>
      <c r="Q1930" s="893"/>
      <c r="R1930" s="891"/>
    </row>
    <row r="1931" spans="1:81" ht="24.6" customHeight="1" outlineLevel="1">
      <c r="A1931" s="1195">
        <v>20.5</v>
      </c>
      <c r="B1931" s="257" t="s">
        <v>3202</v>
      </c>
      <c r="C1931" s="126"/>
      <c r="D1931" s="220"/>
      <c r="E1931" s="317"/>
      <c r="F1931" s="125"/>
      <c r="G1931" s="317"/>
      <c r="H1931" s="125"/>
      <c r="I1931" s="125"/>
      <c r="J1931" s="218"/>
      <c r="L1931" s="124"/>
      <c r="M1931" s="226"/>
      <c r="O1931" s="206"/>
      <c r="Q1931" s="893"/>
      <c r="R1931" s="891"/>
    </row>
    <row r="1932" spans="1:81" ht="24.6" customHeight="1" outlineLevel="1">
      <c r="A1932" s="67"/>
      <c r="B1932" s="68" t="s">
        <v>61</v>
      </c>
      <c r="C1932" s="118">
        <v>2</v>
      </c>
      <c r="D1932" s="72" t="s">
        <v>2</v>
      </c>
      <c r="E1932" s="60"/>
      <c r="F1932" s="89"/>
      <c r="G1932" s="60"/>
      <c r="H1932" s="89"/>
      <c r="I1932" s="89"/>
      <c r="J1932" s="356"/>
      <c r="K1932" s="376"/>
      <c r="L1932" s="118" t="e">
        <f>VLOOKUP($O1932,#REF!,6,FALSE)</f>
        <v>#REF!</v>
      </c>
      <c r="M1932" s="118" t="e">
        <f>VLOOKUP($O1932,#REF!,7,FALSE)</f>
        <v>#REF!</v>
      </c>
      <c r="O1932" s="205" t="s">
        <v>2701</v>
      </c>
      <c r="Q1932" s="893"/>
      <c r="R1932" s="891"/>
    </row>
    <row r="1933" spans="1:81" ht="24.6" customHeight="1" outlineLevel="1">
      <c r="A1933" s="67" t="s">
        <v>1748</v>
      </c>
      <c r="B1933" s="68" t="s">
        <v>65</v>
      </c>
      <c r="C1933" s="118">
        <v>3</v>
      </c>
      <c r="D1933" s="72" t="s">
        <v>2</v>
      </c>
      <c r="E1933" s="60"/>
      <c r="F1933" s="89"/>
      <c r="G1933" s="60"/>
      <c r="H1933" s="89"/>
      <c r="I1933" s="89"/>
      <c r="J1933" s="356"/>
      <c r="K1933" s="376"/>
      <c r="L1933" s="118" t="e">
        <f>VLOOKUP($O1933,#REF!,6,FALSE)</f>
        <v>#REF!</v>
      </c>
      <c r="M1933" s="118" t="e">
        <f>VLOOKUP($O1933,#REF!,7,FALSE)</f>
        <v>#REF!</v>
      </c>
      <c r="O1933" s="205" t="s">
        <v>2706</v>
      </c>
      <c r="Q1933" s="893"/>
      <c r="R1933" s="891"/>
    </row>
    <row r="1934" spans="1:81" ht="24.6" customHeight="1">
      <c r="A1934" s="608"/>
      <c r="B1934" s="609" t="s">
        <v>3582</v>
      </c>
      <c r="C1934" s="544"/>
      <c r="D1934" s="610"/>
      <c r="E1934" s="611"/>
      <c r="F1934" s="612"/>
      <c r="G1934" s="611"/>
      <c r="H1934" s="612"/>
      <c r="I1934" s="612"/>
      <c r="J1934" s="613"/>
      <c r="K1934" s="357"/>
      <c r="L1934" s="614"/>
      <c r="M1934" s="615"/>
      <c r="N1934" s="357"/>
      <c r="O1934" s="616"/>
      <c r="P1934" s="357"/>
      <c r="Q1934" s="893"/>
      <c r="R1934" s="891"/>
      <c r="S1934" s="357"/>
      <c r="T1934" s="357"/>
      <c r="U1934" s="357"/>
      <c r="V1934" s="357"/>
      <c r="W1934" s="357"/>
      <c r="X1934" s="357"/>
      <c r="Y1934" s="357"/>
      <c r="Z1934" s="357"/>
      <c r="AA1934" s="357"/>
      <c r="AB1934" s="357"/>
      <c r="AC1934" s="357"/>
      <c r="AD1934" s="357"/>
      <c r="AE1934" s="357"/>
      <c r="AF1934" s="357"/>
      <c r="AG1934" s="357"/>
      <c r="AH1934" s="357"/>
      <c r="AI1934" s="357"/>
      <c r="AJ1934" s="357"/>
      <c r="AK1934" s="357"/>
      <c r="AL1934" s="357"/>
      <c r="AM1934" s="357"/>
      <c r="AN1934" s="357"/>
      <c r="AO1934" s="357"/>
      <c r="AP1934" s="357"/>
      <c r="AQ1934" s="357"/>
      <c r="AR1934" s="357"/>
      <c r="AS1934" s="357"/>
      <c r="AT1934" s="357"/>
      <c r="AU1934" s="357"/>
      <c r="AV1934" s="357"/>
      <c r="AW1934" s="357"/>
      <c r="AX1934" s="357"/>
      <c r="AY1934" s="357"/>
      <c r="AZ1934" s="357"/>
      <c r="BA1934" s="357"/>
      <c r="BB1934" s="357"/>
      <c r="BC1934" s="357"/>
      <c r="BD1934" s="357"/>
      <c r="BE1934" s="357"/>
      <c r="BF1934" s="357"/>
      <c r="BG1934" s="357"/>
      <c r="BH1934" s="357"/>
      <c r="BI1934" s="357"/>
      <c r="BJ1934" s="357"/>
      <c r="BK1934" s="357"/>
      <c r="BL1934" s="357"/>
      <c r="BM1934" s="357"/>
      <c r="BN1934" s="357"/>
      <c r="BO1934" s="357"/>
      <c r="BP1934" s="357"/>
      <c r="BQ1934" s="357"/>
      <c r="BR1934" s="357"/>
      <c r="BS1934" s="357"/>
      <c r="BT1934" s="357"/>
      <c r="BU1934" s="357"/>
      <c r="BV1934" s="357"/>
      <c r="BW1934" s="357"/>
      <c r="BX1934" s="357"/>
      <c r="BY1934" s="357"/>
      <c r="BZ1934" s="357"/>
      <c r="CA1934" s="357"/>
      <c r="CB1934" s="357"/>
      <c r="CC1934" s="357"/>
    </row>
    <row r="1935" spans="1:81" ht="24.6" customHeight="1">
      <c r="A1935" s="608"/>
      <c r="B1935" s="609" t="s">
        <v>1372</v>
      </c>
      <c r="C1935" s="614"/>
      <c r="D1935" s="617"/>
      <c r="E1935" s="611"/>
      <c r="F1935" s="620"/>
      <c r="G1935" s="611"/>
      <c r="H1935" s="620"/>
      <c r="I1935" s="620"/>
      <c r="J1935" s="613"/>
      <c r="L1935" s="621"/>
      <c r="M1935" s="621"/>
      <c r="O1935" s="622"/>
      <c r="Q1935" s="893"/>
      <c r="R1935" s="891"/>
    </row>
  </sheetData>
  <autoFilter ref="A1:CC1935" xr:uid="{00000000-0009-0000-0000-000013000000}"/>
  <customSheetViews>
    <customSheetView guid="{B8794F44-811C-5341-A0EE-5C2306FBFBE9}" scale="150" showPageBreaks="1" showGridLines="0" showAutoFilter="1" view="pageBreakPreview" topLeftCell="A77">
      <selection activeCell="I752" sqref="I752"/>
      <pageMargins left="0.51181102362204722" right="0" top="0.59055118110236227" bottom="0.19685039370078741" header="0.19685039370078741" footer="0.31496062992125984"/>
      <pageSetup paperSize="9" scale="60" firstPageNumber="22" orientation="portrait" useFirstPageNumber="1"/>
      <headerFooter scaleWithDoc="0" alignWithMargins="0">
        <oddHeader>&amp;Rแบบ ปร.4แผ่นที่&amp;P</oddHeader>
      </headerFooter>
      <autoFilter ref="B1" xr:uid="{BA8049D3-918D-41BE-8CAD-112067587177}"/>
    </customSheetView>
    <customSheetView guid="{7D145678-C6E7-435C-8570-C404F042F85A}" scale="115" showPageBreaks="1" showGridLines="0" showAutoFilter="1" view="pageBreakPreview" topLeftCell="A1195">
      <selection activeCell="G1218" sqref="G1218"/>
      <pageMargins left="0.51181102362204722" right="0" top="0.59055118110236227" bottom="0.19685039370078741" header="0.19685039370078741" footer="0.31496062992125984"/>
      <pageSetup paperSize="9" scale="60" firstPageNumber="22" orientation="portrait" useFirstPageNumber="1"/>
      <headerFooter scaleWithDoc="0" alignWithMargins="0">
        <oddHeader>&amp;Rแบบ ปร.4แผ่นที่&amp;P</oddHeader>
      </headerFooter>
      <autoFilter ref="B1" xr:uid="{A5E4B3F9-1AC9-4F69-BA11-F17F31359118}"/>
    </customSheetView>
  </customSheetViews>
  <mergeCells count="12">
    <mergeCell ref="M8:M9"/>
    <mergeCell ref="O8:O9"/>
    <mergeCell ref="A2:J2"/>
    <mergeCell ref="A8:A9"/>
    <mergeCell ref="I8:I9"/>
    <mergeCell ref="J8:J9"/>
    <mergeCell ref="B8:B9"/>
    <mergeCell ref="C8:C9"/>
    <mergeCell ref="D8:D9"/>
    <mergeCell ref="E8:F8"/>
    <mergeCell ref="G8:H8"/>
    <mergeCell ref="L8:L9"/>
  </mergeCells>
  <pageMargins left="0.5" right="0.5" top="0.5" bottom="0.5" header="0.3" footer="0.3"/>
  <pageSetup paperSize="9" scale="42" firstPageNumber="22" fitToHeight="0" orientation="portrait" r:id="rId1"/>
  <headerFooter>
    <oddHeader>&amp;Rแบบ ปร.4 (ก) แผ่นที่ 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 tint="0.39997558519241921"/>
    <pageSetUpPr fitToPage="1"/>
  </sheetPr>
  <dimension ref="A1:D25"/>
  <sheetViews>
    <sheetView view="pageBreakPreview" zoomScale="70" zoomScaleNormal="100" zoomScaleSheetLayoutView="70" workbookViewId="0">
      <selection sqref="A1:A4"/>
    </sheetView>
  </sheetViews>
  <sheetFormatPr defaultColWidth="9" defaultRowHeight="24.6"/>
  <cols>
    <col min="1" max="1" width="12" style="376" customWidth="1"/>
    <col min="2" max="2" width="80.625" style="376" customWidth="1"/>
    <col min="3" max="3" width="25.625" style="81" customWidth="1"/>
    <col min="4" max="4" width="18.625" style="376" customWidth="1"/>
    <col min="5" max="5" width="9" style="376" customWidth="1"/>
    <col min="6" max="16384" width="9" style="376"/>
  </cols>
  <sheetData>
    <row r="1" spans="1:4">
      <c r="A1" s="1170" t="s">
        <v>1451</v>
      </c>
      <c r="B1" s="387"/>
      <c r="C1" s="173"/>
      <c r="D1" s="387"/>
    </row>
    <row r="2" spans="1:4">
      <c r="A2" s="1170" t="s">
        <v>2356</v>
      </c>
      <c r="B2" s="387"/>
      <c r="C2" s="173"/>
      <c r="D2" s="387"/>
    </row>
    <row r="3" spans="1:4">
      <c r="A3" s="1170"/>
      <c r="B3" s="387"/>
      <c r="C3" s="173"/>
      <c r="D3" s="387" t="s">
        <v>2358</v>
      </c>
    </row>
    <row r="4" spans="1:4">
      <c r="A4" s="1170" t="s">
        <v>1399</v>
      </c>
      <c r="D4" s="82"/>
    </row>
    <row r="5" spans="1:4" s="382" customFormat="1">
      <c r="A5" s="525" t="s">
        <v>3</v>
      </c>
      <c r="B5" s="563" t="s">
        <v>0</v>
      </c>
      <c r="C5" s="602" t="s">
        <v>638</v>
      </c>
      <c r="D5" s="565" t="s">
        <v>1</v>
      </c>
    </row>
    <row r="6" spans="1:4">
      <c r="A6" s="477">
        <v>1</v>
      </c>
      <c r="B6" s="570" t="s">
        <v>801</v>
      </c>
      <c r="C6" s="603"/>
      <c r="D6" s="567"/>
    </row>
    <row r="7" spans="1:4">
      <c r="A7" s="477"/>
      <c r="B7" s="570"/>
      <c r="C7" s="91"/>
      <c r="D7" s="567"/>
    </row>
    <row r="8" spans="1:4">
      <c r="A8" s="573"/>
      <c r="B8" s="604"/>
      <c r="C8" s="605"/>
      <c r="D8" s="606"/>
    </row>
    <row r="9" spans="1:4">
      <c r="A9" s="573"/>
      <c r="B9" s="604"/>
      <c r="C9" s="605"/>
      <c r="D9" s="606"/>
    </row>
    <row r="10" spans="1:4">
      <c r="A10" s="573"/>
      <c r="B10" s="604"/>
      <c r="C10" s="605"/>
      <c r="D10" s="606"/>
    </row>
    <row r="11" spans="1:4">
      <c r="A11" s="573"/>
      <c r="B11" s="604"/>
      <c r="C11" s="605"/>
      <c r="D11" s="606"/>
    </row>
    <row r="12" spans="1:4">
      <c r="A12" s="573"/>
      <c r="B12" s="604"/>
      <c r="C12" s="605"/>
      <c r="D12" s="606"/>
    </row>
    <row r="13" spans="1:4">
      <c r="A13" s="573"/>
      <c r="B13" s="604"/>
      <c r="C13" s="605"/>
      <c r="D13" s="606"/>
    </row>
    <row r="14" spans="1:4">
      <c r="A14" s="573"/>
      <c r="B14" s="604"/>
      <c r="C14" s="605"/>
      <c r="D14" s="606"/>
    </row>
    <row r="15" spans="1:4">
      <c r="A15" s="573"/>
      <c r="B15" s="604"/>
      <c r="C15" s="605"/>
      <c r="D15" s="606"/>
    </row>
    <row r="16" spans="1:4">
      <c r="A16" s="573"/>
      <c r="B16" s="604"/>
      <c r="C16" s="83"/>
      <c r="D16" s="607"/>
    </row>
    <row r="17" spans="1:4">
      <c r="A17" s="477"/>
      <c r="B17" s="570"/>
      <c r="C17" s="84"/>
      <c r="D17" s="478"/>
    </row>
    <row r="18" spans="1:4">
      <c r="A18" s="477"/>
      <c r="B18" s="570"/>
      <c r="C18" s="84"/>
      <c r="D18" s="478"/>
    </row>
    <row r="19" spans="1:4">
      <c r="A19" s="477"/>
      <c r="B19" s="570"/>
      <c r="C19" s="84"/>
      <c r="D19" s="478"/>
    </row>
    <row r="20" spans="1:4">
      <c r="A20" s="477"/>
      <c r="B20" s="570"/>
      <c r="C20" s="84"/>
      <c r="D20" s="478"/>
    </row>
    <row r="21" spans="1:4">
      <c r="A21" s="572"/>
      <c r="C21" s="605"/>
      <c r="D21" s="607"/>
    </row>
    <row r="22" spans="1:4" s="488" customFormat="1" ht="24" thickBot="1">
      <c r="A22" s="588"/>
      <c r="B22" s="589" t="s">
        <v>1372</v>
      </c>
      <c r="C22" s="576"/>
      <c r="D22" s="577"/>
    </row>
    <row r="23" spans="1:4" ht="25.2" thickTop="1"/>
    <row r="25" spans="1:4">
      <c r="C25" s="186"/>
    </row>
  </sheetData>
  <pageMargins left="0.5" right="0.5" top="0.5" bottom="0.5" header="0.3" footer="0.3"/>
  <pageSetup paperSize="9" scale="73" fitToHeight="0" orientation="portrait" r:id="rId1"/>
  <headerFooter>
    <oddHeader>&amp;Rแบบ ปร.4 (ก) แผ่นที่ 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7" tint="0.79998168889431442"/>
    <pageSetUpPr fitToPage="1"/>
  </sheetPr>
  <dimension ref="A2:R225"/>
  <sheetViews>
    <sheetView view="pageBreakPreview" topLeftCell="A211" zoomScale="110" zoomScaleNormal="55" zoomScaleSheetLayoutView="110" workbookViewId="0">
      <selection activeCell="A2" sqref="A2:J3"/>
    </sheetView>
  </sheetViews>
  <sheetFormatPr defaultColWidth="9" defaultRowHeight="24.6" outlineLevelRow="1"/>
  <cols>
    <col min="1" max="1" width="8.625" style="376" customWidth="1"/>
    <col min="2" max="2" width="72.125" style="1131" customWidth="1"/>
    <col min="3" max="3" width="15.625" style="81" customWidth="1"/>
    <col min="4" max="4" width="10.625" style="376" customWidth="1"/>
    <col min="5" max="8" width="20.625" style="81" customWidth="1"/>
    <col min="9" max="9" width="25.625" style="81" customWidth="1"/>
    <col min="10" max="10" width="15.625" style="377" customWidth="1"/>
    <col min="11" max="11" width="3.625" style="81" hidden="1" customWidth="1"/>
    <col min="12" max="13" width="45.625" style="377" hidden="1" customWidth="1"/>
    <col min="14" max="14" width="3.625" style="81" hidden="1" customWidth="1"/>
    <col min="15" max="15" width="30.625" style="378" hidden="1" customWidth="1"/>
    <col min="16" max="16" width="9" style="376" customWidth="1"/>
    <col min="17" max="21" width="9" style="376"/>
    <col min="22" max="26" width="0" style="376" hidden="1" customWidth="1"/>
    <col min="27" max="16384" width="9" style="376"/>
  </cols>
  <sheetData>
    <row r="2" spans="1:18" outlineLevel="1">
      <c r="A2" s="1323" t="s">
        <v>17</v>
      </c>
      <c r="B2" s="1323"/>
      <c r="C2" s="1323"/>
      <c r="D2" s="1323"/>
      <c r="E2" s="1323"/>
      <c r="F2" s="1323"/>
      <c r="G2" s="1323"/>
      <c r="H2" s="1323"/>
      <c r="I2" s="1323"/>
      <c r="J2" s="1323"/>
      <c r="K2" s="376"/>
      <c r="N2" s="376"/>
    </row>
    <row r="3" spans="1:18" outlineLevel="1">
      <c r="A3" s="379" t="s">
        <v>3179</v>
      </c>
      <c r="B3" s="1196"/>
      <c r="C3" s="311"/>
      <c r="D3" s="381"/>
      <c r="E3" s="316"/>
      <c r="F3" s="311"/>
      <c r="G3" s="316"/>
      <c r="H3" s="312"/>
      <c r="I3" s="311"/>
      <c r="J3" s="382"/>
      <c r="K3" s="376"/>
      <c r="L3" s="143"/>
      <c r="M3" s="143"/>
      <c r="N3" s="376"/>
      <c r="O3" s="174"/>
    </row>
    <row r="4" spans="1:18" outlineLevel="1">
      <c r="A4" s="379" t="s">
        <v>1451</v>
      </c>
      <c r="B4" s="1197"/>
      <c r="C4" s="313"/>
      <c r="D4" s="384"/>
      <c r="E4" s="316"/>
      <c r="F4" s="314"/>
      <c r="G4" s="316"/>
      <c r="H4" s="312"/>
      <c r="I4" s="311"/>
      <c r="J4" s="382"/>
      <c r="K4" s="376"/>
      <c r="L4" s="143"/>
      <c r="M4" s="143"/>
      <c r="N4" s="376"/>
      <c r="O4" s="174"/>
    </row>
    <row r="5" spans="1:18" outlineLevel="1">
      <c r="A5" s="379" t="s">
        <v>2356</v>
      </c>
      <c r="B5" s="1197"/>
      <c r="C5" s="386"/>
      <c r="D5" s="386"/>
      <c r="E5" s="316"/>
      <c r="F5" s="314"/>
      <c r="G5" s="316"/>
      <c r="H5" s="312"/>
      <c r="I5" s="311"/>
      <c r="J5" s="382"/>
      <c r="K5" s="376"/>
      <c r="L5" s="143"/>
      <c r="M5" s="143"/>
      <c r="N5" s="376"/>
      <c r="O5" s="174"/>
    </row>
    <row r="6" spans="1:18" outlineLevel="1">
      <c r="A6" s="387"/>
      <c r="B6" s="1197"/>
      <c r="C6" s="386"/>
      <c r="D6" s="386"/>
      <c r="E6" s="316"/>
      <c r="F6" s="314"/>
      <c r="G6" s="316"/>
      <c r="H6" s="312"/>
      <c r="I6" s="311"/>
      <c r="J6" s="382" t="s">
        <v>2358</v>
      </c>
      <c r="K6" s="376"/>
      <c r="L6" s="143"/>
      <c r="M6" s="143"/>
      <c r="N6" s="376"/>
      <c r="O6" s="174"/>
    </row>
    <row r="7" spans="1:18" outlineLevel="1">
      <c r="A7" s="379" t="s">
        <v>1399</v>
      </c>
      <c r="B7" s="1187"/>
      <c r="C7" s="388"/>
      <c r="D7" s="388"/>
      <c r="E7" s="316"/>
      <c r="F7" s="314"/>
      <c r="G7" s="316"/>
      <c r="H7" s="312"/>
      <c r="I7" s="311"/>
      <c r="J7" s="382"/>
      <c r="K7" s="103"/>
      <c r="L7" s="102"/>
      <c r="M7" s="102"/>
      <c r="N7" s="103"/>
      <c r="O7" s="329"/>
      <c r="P7" s="590"/>
      <c r="Q7" s="590"/>
      <c r="R7" s="590"/>
    </row>
    <row r="8" spans="1:18" s="393" customFormat="1" ht="24.6" customHeight="1">
      <c r="A8" s="1305" t="s">
        <v>3</v>
      </c>
      <c r="B8" s="1317" t="s">
        <v>0</v>
      </c>
      <c r="C8" s="1309" t="s">
        <v>5</v>
      </c>
      <c r="D8" s="1305" t="s">
        <v>4</v>
      </c>
      <c r="E8" s="1311" t="s">
        <v>6</v>
      </c>
      <c r="F8" s="1312"/>
      <c r="G8" s="1311" t="s">
        <v>7</v>
      </c>
      <c r="H8" s="1312"/>
      <c r="I8" s="1313" t="s">
        <v>35</v>
      </c>
      <c r="J8" s="1315" t="s">
        <v>1</v>
      </c>
      <c r="K8" s="314"/>
      <c r="L8" s="1313" t="s">
        <v>1686</v>
      </c>
      <c r="M8" s="1313" t="s">
        <v>1687</v>
      </c>
      <c r="N8" s="314"/>
      <c r="O8" s="1313" t="s">
        <v>1908</v>
      </c>
    </row>
    <row r="9" spans="1:18" s="393" customFormat="1">
      <c r="A9" s="1306"/>
      <c r="B9" s="1318"/>
      <c r="C9" s="1310"/>
      <c r="D9" s="1306"/>
      <c r="E9" s="394" t="s">
        <v>9</v>
      </c>
      <c r="F9" s="394" t="s">
        <v>116</v>
      </c>
      <c r="G9" s="394" t="s">
        <v>9</v>
      </c>
      <c r="H9" s="394" t="s">
        <v>116</v>
      </c>
      <c r="I9" s="1314"/>
      <c r="J9" s="1316"/>
      <c r="K9" s="314"/>
      <c r="L9" s="1314"/>
      <c r="M9" s="1314"/>
      <c r="N9" s="314"/>
      <c r="O9" s="1314"/>
    </row>
    <row r="10" spans="1:18">
      <c r="A10" s="104" t="s">
        <v>802</v>
      </c>
      <c r="B10" s="1198" t="s">
        <v>803</v>
      </c>
      <c r="C10" s="105"/>
      <c r="D10" s="106"/>
      <c r="E10" s="105"/>
      <c r="F10" s="105"/>
      <c r="G10" s="105"/>
      <c r="H10" s="105"/>
      <c r="I10" s="105"/>
      <c r="J10" s="107"/>
      <c r="L10" s="107"/>
      <c r="M10" s="107"/>
      <c r="O10" s="106"/>
    </row>
    <row r="11" spans="1:18">
      <c r="A11" s="104" t="s">
        <v>804</v>
      </c>
      <c r="B11" s="1198" t="s">
        <v>805</v>
      </c>
      <c r="C11" s="105"/>
      <c r="D11" s="106"/>
      <c r="E11" s="105"/>
      <c r="F11" s="105"/>
      <c r="G11" s="105"/>
      <c r="H11" s="105"/>
      <c r="I11" s="108"/>
      <c r="J11" s="109"/>
      <c r="L11" s="109"/>
      <c r="M11" s="109"/>
      <c r="O11" s="330"/>
    </row>
    <row r="12" spans="1:18" outlineLevel="1">
      <c r="A12" s="104"/>
      <c r="B12" s="1198" t="s">
        <v>806</v>
      </c>
      <c r="C12" s="105"/>
      <c r="D12" s="107"/>
      <c r="E12" s="105"/>
      <c r="F12" s="110"/>
      <c r="G12" s="105"/>
      <c r="H12" s="105"/>
      <c r="I12" s="108"/>
      <c r="J12" s="107"/>
      <c r="L12" s="107"/>
      <c r="M12" s="107"/>
      <c r="O12" s="106"/>
    </row>
    <row r="13" spans="1:18" outlineLevel="1">
      <c r="A13" s="104"/>
      <c r="B13" s="1199" t="s">
        <v>807</v>
      </c>
      <c r="C13" s="89">
        <v>568</v>
      </c>
      <c r="D13" s="107" t="s">
        <v>645</v>
      </c>
      <c r="E13" s="89"/>
      <c r="F13" s="89"/>
      <c r="G13" s="89"/>
      <c r="H13" s="89"/>
      <c r="I13" s="89"/>
      <c r="J13" s="356"/>
      <c r="K13" s="376"/>
      <c r="L13" s="118" t="e">
        <f>VLOOKUP($O13,#REF!,6,FALSE)</f>
        <v>#REF!</v>
      </c>
      <c r="M13" s="118" t="e">
        <f>VLOOKUP($O13,#REF!,7,FALSE)</f>
        <v>#REF!</v>
      </c>
      <c r="O13" s="106" t="s">
        <v>2468</v>
      </c>
      <c r="R13" s="892"/>
    </row>
    <row r="14" spans="1:18" outlineLevel="1">
      <c r="A14" s="104"/>
      <c r="B14" s="1199" t="s">
        <v>808</v>
      </c>
      <c r="C14" s="89">
        <v>76</v>
      </c>
      <c r="D14" s="107" t="s">
        <v>645</v>
      </c>
      <c r="E14" s="89"/>
      <c r="F14" s="89"/>
      <c r="G14" s="89"/>
      <c r="H14" s="89"/>
      <c r="I14" s="89"/>
      <c r="J14" s="356"/>
      <c r="K14" s="376"/>
      <c r="L14" s="118" t="s">
        <v>3090</v>
      </c>
      <c r="M14" s="118" t="e">
        <f>VLOOKUP($O14,#REF!,7,FALSE)</f>
        <v>#REF!</v>
      </c>
      <c r="O14" s="106" t="s">
        <v>2469</v>
      </c>
      <c r="R14" s="892"/>
    </row>
    <row r="15" spans="1:18" outlineLevel="1">
      <c r="A15" s="104"/>
      <c r="B15" s="1199" t="s">
        <v>809</v>
      </c>
      <c r="C15" s="89">
        <v>57</v>
      </c>
      <c r="D15" s="107" t="s">
        <v>645</v>
      </c>
      <c r="E15" s="89"/>
      <c r="F15" s="89"/>
      <c r="G15" s="89"/>
      <c r="H15" s="89"/>
      <c r="I15" s="89"/>
      <c r="J15" s="356"/>
      <c r="K15" s="376"/>
      <c r="L15" s="118" t="e">
        <f>VLOOKUP($O15,#REF!,6,FALSE)</f>
        <v>#REF!</v>
      </c>
      <c r="M15" s="118" t="e">
        <f>VLOOKUP($O15,#REF!,7,FALSE)</f>
        <v>#REF!</v>
      </c>
      <c r="O15" s="106" t="s">
        <v>2470</v>
      </c>
      <c r="R15" s="892"/>
    </row>
    <row r="16" spans="1:18" outlineLevel="1">
      <c r="A16" s="104"/>
      <c r="B16" s="1199" t="s">
        <v>810</v>
      </c>
      <c r="C16" s="89">
        <v>82</v>
      </c>
      <c r="D16" s="107" t="s">
        <v>645</v>
      </c>
      <c r="E16" s="89"/>
      <c r="F16" s="89"/>
      <c r="G16" s="89"/>
      <c r="H16" s="89"/>
      <c r="I16" s="89"/>
      <c r="J16" s="356"/>
      <c r="K16" s="376"/>
      <c r="L16" s="118" t="e">
        <f>VLOOKUP($O16,#REF!,6,FALSE)</f>
        <v>#REF!</v>
      </c>
      <c r="M16" s="118" t="e">
        <f>VLOOKUP($O16,#REF!,7,FALSE)</f>
        <v>#REF!</v>
      </c>
      <c r="O16" s="106" t="s">
        <v>2471</v>
      </c>
      <c r="R16" s="892"/>
    </row>
    <row r="17" spans="1:18" outlineLevel="1">
      <c r="A17" s="104"/>
      <c r="B17" s="1200" t="s">
        <v>811</v>
      </c>
      <c r="C17" s="89">
        <v>88</v>
      </c>
      <c r="D17" s="107" t="s">
        <v>645</v>
      </c>
      <c r="E17" s="89"/>
      <c r="F17" s="89"/>
      <c r="G17" s="89"/>
      <c r="H17" s="89"/>
      <c r="I17" s="89"/>
      <c r="J17" s="356"/>
      <c r="K17" s="376"/>
      <c r="L17" s="118" t="e">
        <f>VLOOKUP($O17,#REF!,6,FALSE)</f>
        <v>#REF!</v>
      </c>
      <c r="M17" s="118" t="e">
        <f>VLOOKUP($O17,#REF!,7,FALSE)</f>
        <v>#REF!</v>
      </c>
      <c r="O17" s="106" t="s">
        <v>2472</v>
      </c>
      <c r="R17" s="892"/>
    </row>
    <row r="18" spans="1:18" outlineLevel="1">
      <c r="A18" s="104"/>
      <c r="B18" s="1199" t="s">
        <v>812</v>
      </c>
      <c r="C18" s="89">
        <v>66</v>
      </c>
      <c r="D18" s="107" t="s">
        <v>645</v>
      </c>
      <c r="E18" s="89"/>
      <c r="F18" s="89"/>
      <c r="G18" s="89"/>
      <c r="H18" s="89"/>
      <c r="I18" s="89"/>
      <c r="J18" s="356"/>
      <c r="K18" s="376"/>
      <c r="L18" s="118" t="e">
        <f>VLOOKUP($O18,#REF!,6,FALSE)</f>
        <v>#REF!</v>
      </c>
      <c r="M18" s="118" t="e">
        <f>VLOOKUP($O18,#REF!,7,FALSE)</f>
        <v>#REF!</v>
      </c>
      <c r="O18" s="106" t="s">
        <v>2473</v>
      </c>
      <c r="R18" s="892"/>
    </row>
    <row r="19" spans="1:18" outlineLevel="1">
      <c r="A19" s="104"/>
      <c r="B19" s="1199" t="s">
        <v>813</v>
      </c>
      <c r="C19" s="89">
        <v>73</v>
      </c>
      <c r="D19" s="107" t="s">
        <v>645</v>
      </c>
      <c r="E19" s="89"/>
      <c r="F19" s="89"/>
      <c r="G19" s="89"/>
      <c r="H19" s="89"/>
      <c r="I19" s="89"/>
      <c r="J19" s="356"/>
      <c r="K19" s="376"/>
      <c r="L19" s="118" t="s">
        <v>3090</v>
      </c>
      <c r="M19" s="118" t="e">
        <f>VLOOKUP($O19,#REF!,7,FALSE)</f>
        <v>#REF!</v>
      </c>
      <c r="O19" s="106" t="s">
        <v>2474</v>
      </c>
      <c r="R19" s="892"/>
    </row>
    <row r="20" spans="1:18" outlineLevel="1">
      <c r="A20" s="104"/>
      <c r="B20" s="1199" t="s">
        <v>814</v>
      </c>
      <c r="C20" s="105">
        <v>1</v>
      </c>
      <c r="D20" s="107" t="s">
        <v>18</v>
      </c>
      <c r="E20" s="111"/>
      <c r="F20" s="89"/>
      <c r="G20" s="105"/>
      <c r="H20" s="89"/>
      <c r="I20" s="108"/>
      <c r="J20" s="107"/>
      <c r="L20" s="148" t="s">
        <v>3085</v>
      </c>
      <c r="M20" s="148" t="s">
        <v>3085</v>
      </c>
      <c r="O20" s="106"/>
      <c r="R20" s="892"/>
    </row>
    <row r="21" spans="1:18" outlineLevel="1">
      <c r="A21" s="104"/>
      <c r="B21" s="1199" t="s">
        <v>815</v>
      </c>
      <c r="C21" s="105">
        <v>1</v>
      </c>
      <c r="D21" s="107" t="s">
        <v>18</v>
      </c>
      <c r="E21" s="111"/>
      <c r="F21" s="89"/>
      <c r="G21" s="105"/>
      <c r="H21" s="89"/>
      <c r="I21" s="108"/>
      <c r="J21" s="107"/>
      <c r="L21" s="148" t="s">
        <v>3085</v>
      </c>
      <c r="M21" s="148" t="s">
        <v>3085</v>
      </c>
      <c r="O21" s="106"/>
      <c r="R21" s="892"/>
    </row>
    <row r="22" spans="1:18" outlineLevel="1">
      <c r="A22" s="104"/>
      <c r="B22" s="1199" t="s">
        <v>816</v>
      </c>
      <c r="C22" s="105">
        <v>1</v>
      </c>
      <c r="D22" s="107" t="s">
        <v>18</v>
      </c>
      <c r="E22" s="111"/>
      <c r="F22" s="89"/>
      <c r="G22" s="105"/>
      <c r="H22" s="89"/>
      <c r="I22" s="108"/>
      <c r="J22" s="107"/>
      <c r="L22" s="148" t="s">
        <v>3085</v>
      </c>
      <c r="M22" s="148" t="s">
        <v>3085</v>
      </c>
      <c r="O22" s="106"/>
      <c r="R22" s="892"/>
    </row>
    <row r="23" spans="1:18" outlineLevel="1">
      <c r="A23" s="104"/>
      <c r="B23" s="1199" t="s">
        <v>3151</v>
      </c>
      <c r="C23" s="105">
        <v>1</v>
      </c>
      <c r="D23" s="107" t="s">
        <v>18</v>
      </c>
      <c r="E23" s="111"/>
      <c r="F23" s="89"/>
      <c r="G23" s="105"/>
      <c r="H23" s="89"/>
      <c r="I23" s="108"/>
      <c r="J23" s="107"/>
      <c r="L23" s="148" t="s">
        <v>3085</v>
      </c>
      <c r="M23" s="148" t="s">
        <v>3085</v>
      </c>
      <c r="O23" s="106"/>
      <c r="R23" s="892"/>
    </row>
    <row r="24" spans="1:18" outlineLevel="1">
      <c r="A24" s="104"/>
      <c r="B24" s="1198" t="s">
        <v>654</v>
      </c>
      <c r="C24" s="105"/>
      <c r="D24" s="107"/>
      <c r="E24" s="105"/>
      <c r="F24" s="110"/>
      <c r="G24" s="105"/>
      <c r="H24" s="105"/>
      <c r="I24" s="108"/>
      <c r="J24" s="107"/>
      <c r="L24" s="107"/>
      <c r="M24" s="107"/>
      <c r="O24" s="106"/>
      <c r="R24" s="892"/>
    </row>
    <row r="25" spans="1:18" outlineLevel="1">
      <c r="A25" s="112"/>
      <c r="B25" s="1199" t="s">
        <v>817</v>
      </c>
      <c r="C25" s="105"/>
      <c r="D25" s="107"/>
      <c r="E25" s="105"/>
      <c r="F25" s="110"/>
      <c r="G25" s="105"/>
      <c r="H25" s="105"/>
      <c r="I25" s="108"/>
      <c r="J25" s="107"/>
      <c r="L25" s="107"/>
      <c r="M25" s="107"/>
      <c r="O25" s="106"/>
      <c r="R25" s="892"/>
    </row>
    <row r="26" spans="1:18" outlineLevel="1">
      <c r="A26" s="104"/>
      <c r="B26" s="1199" t="s">
        <v>818</v>
      </c>
      <c r="C26" s="105">
        <v>1</v>
      </c>
      <c r="D26" s="107" t="s">
        <v>2</v>
      </c>
      <c r="E26" s="89"/>
      <c r="F26" s="89"/>
      <c r="G26" s="89"/>
      <c r="H26" s="89"/>
      <c r="I26" s="89"/>
      <c r="J26" s="356"/>
      <c r="K26" s="376"/>
      <c r="L26" s="118" t="e">
        <f>VLOOKUP($O26,#REF!,6,FALSE)</f>
        <v>#REF!</v>
      </c>
      <c r="M26" s="118" t="s">
        <v>3090</v>
      </c>
      <c r="O26" s="191" t="s">
        <v>2490</v>
      </c>
      <c r="R26" s="892"/>
    </row>
    <row r="27" spans="1:18" outlineLevel="1">
      <c r="A27" s="104"/>
      <c r="B27" s="1199" t="s">
        <v>820</v>
      </c>
      <c r="C27" s="105">
        <v>4</v>
      </c>
      <c r="D27" s="107" t="s">
        <v>2</v>
      </c>
      <c r="E27" s="89"/>
      <c r="F27" s="89"/>
      <c r="G27" s="89"/>
      <c r="H27" s="89"/>
      <c r="I27" s="89"/>
      <c r="J27" s="356"/>
      <c r="K27" s="376"/>
      <c r="L27" s="118" t="e">
        <f>VLOOKUP($O27,#REF!,6,FALSE)</f>
        <v>#REF!</v>
      </c>
      <c r="M27" s="118" t="s">
        <v>3090</v>
      </c>
      <c r="O27" s="106" t="s">
        <v>2475</v>
      </c>
      <c r="R27" s="892"/>
    </row>
    <row r="28" spans="1:18" outlineLevel="1">
      <c r="A28" s="104"/>
      <c r="B28" s="1199" t="s">
        <v>821</v>
      </c>
      <c r="C28" s="105">
        <v>1</v>
      </c>
      <c r="D28" s="107" t="s">
        <v>2</v>
      </c>
      <c r="E28" s="89"/>
      <c r="F28" s="89"/>
      <c r="G28" s="89"/>
      <c r="H28" s="89"/>
      <c r="I28" s="89"/>
      <c r="J28" s="356"/>
      <c r="K28" s="376"/>
      <c r="L28" s="118" t="e">
        <f>VLOOKUP($O28,#REF!,6,FALSE)</f>
        <v>#REF!</v>
      </c>
      <c r="M28" s="118" t="s">
        <v>3090</v>
      </c>
      <c r="O28" s="106" t="s">
        <v>2476</v>
      </c>
      <c r="R28" s="892"/>
    </row>
    <row r="29" spans="1:18" outlineLevel="1">
      <c r="A29" s="104"/>
      <c r="B29" s="1199" t="s">
        <v>822</v>
      </c>
      <c r="C29" s="105">
        <v>1</v>
      </c>
      <c r="D29" s="107" t="s">
        <v>2</v>
      </c>
      <c r="E29" s="89"/>
      <c r="F29" s="89"/>
      <c r="G29" s="89"/>
      <c r="H29" s="89"/>
      <c r="I29" s="89"/>
      <c r="J29" s="356"/>
      <c r="K29" s="376"/>
      <c r="L29" s="118" t="e">
        <f>VLOOKUP($O29,#REF!,6,FALSE)</f>
        <v>#REF!</v>
      </c>
      <c r="M29" s="118" t="s">
        <v>3090</v>
      </c>
      <c r="O29" s="106" t="s">
        <v>2477</v>
      </c>
      <c r="R29" s="892"/>
    </row>
    <row r="30" spans="1:18" outlineLevel="1">
      <c r="A30" s="104"/>
      <c r="B30" s="1199" t="s">
        <v>823</v>
      </c>
      <c r="C30" s="105">
        <v>2</v>
      </c>
      <c r="D30" s="107" t="s">
        <v>2</v>
      </c>
      <c r="E30" s="89"/>
      <c r="F30" s="89"/>
      <c r="G30" s="89"/>
      <c r="H30" s="89"/>
      <c r="I30" s="89"/>
      <c r="J30" s="356"/>
      <c r="K30" s="376"/>
      <c r="L30" s="118" t="e">
        <f>VLOOKUP($O30,#REF!,6,FALSE)</f>
        <v>#REF!</v>
      </c>
      <c r="M30" s="118" t="s">
        <v>3090</v>
      </c>
      <c r="O30" s="106" t="s">
        <v>2478</v>
      </c>
      <c r="R30" s="892"/>
    </row>
    <row r="31" spans="1:18" outlineLevel="1">
      <c r="A31" s="104"/>
      <c r="B31" s="1199" t="s">
        <v>824</v>
      </c>
      <c r="C31" s="105">
        <v>1</v>
      </c>
      <c r="D31" s="107" t="s">
        <v>2</v>
      </c>
      <c r="E31" s="89"/>
      <c r="F31" s="89"/>
      <c r="G31" s="89"/>
      <c r="H31" s="89"/>
      <c r="I31" s="89"/>
      <c r="J31" s="356"/>
      <c r="K31" s="376"/>
      <c r="L31" s="118" t="e">
        <f>VLOOKUP($O31,#REF!,6,FALSE)</f>
        <v>#REF!</v>
      </c>
      <c r="M31" s="118" t="s">
        <v>3090</v>
      </c>
      <c r="O31" s="106" t="s">
        <v>2479</v>
      </c>
      <c r="R31" s="892"/>
    </row>
    <row r="32" spans="1:18" outlineLevel="1">
      <c r="A32" s="104"/>
      <c r="B32" s="1199" t="s">
        <v>825</v>
      </c>
      <c r="C32" s="105">
        <v>3</v>
      </c>
      <c r="D32" s="107" t="s">
        <v>2</v>
      </c>
      <c r="E32" s="89"/>
      <c r="F32" s="89"/>
      <c r="G32" s="89"/>
      <c r="H32" s="89"/>
      <c r="I32" s="89"/>
      <c r="J32" s="356"/>
      <c r="K32" s="376"/>
      <c r="L32" s="118" t="e">
        <f>VLOOKUP($O32,#REF!,6,FALSE)</f>
        <v>#REF!</v>
      </c>
      <c r="M32" s="118" t="s">
        <v>3090</v>
      </c>
      <c r="O32" s="106" t="s">
        <v>2480</v>
      </c>
      <c r="R32" s="892"/>
    </row>
    <row r="33" spans="1:18" outlineLevel="1">
      <c r="A33" s="478"/>
      <c r="B33" s="1199" t="s">
        <v>826</v>
      </c>
      <c r="C33" s="105">
        <v>3</v>
      </c>
      <c r="D33" s="107" t="s">
        <v>2</v>
      </c>
      <c r="E33" s="89"/>
      <c r="F33" s="89"/>
      <c r="G33" s="89"/>
      <c r="H33" s="89"/>
      <c r="I33" s="89"/>
      <c r="J33" s="356"/>
      <c r="K33" s="376"/>
      <c r="L33" s="118" t="e">
        <f>VLOOKUP($O33,#REF!,6,FALSE)</f>
        <v>#REF!</v>
      </c>
      <c r="M33" s="118" t="s">
        <v>3090</v>
      </c>
      <c r="O33" s="106" t="s">
        <v>2481</v>
      </c>
      <c r="R33" s="892"/>
    </row>
    <row r="34" spans="1:18" outlineLevel="1">
      <c r="A34" s="104"/>
      <c r="B34" s="1199" t="s">
        <v>827</v>
      </c>
      <c r="C34" s="105">
        <v>3</v>
      </c>
      <c r="D34" s="107" t="s">
        <v>2</v>
      </c>
      <c r="E34" s="89"/>
      <c r="F34" s="89"/>
      <c r="G34" s="89"/>
      <c r="H34" s="89"/>
      <c r="I34" s="89"/>
      <c r="J34" s="356"/>
      <c r="K34" s="376"/>
      <c r="L34" s="118" t="e">
        <f>VLOOKUP($O34,#REF!,6,FALSE)</f>
        <v>#REF!</v>
      </c>
      <c r="M34" s="118" t="s">
        <v>3090</v>
      </c>
      <c r="O34" s="106" t="s">
        <v>2482</v>
      </c>
      <c r="R34" s="892"/>
    </row>
    <row r="35" spans="1:18" outlineLevel="1">
      <c r="A35" s="104"/>
      <c r="B35" s="1201" t="s">
        <v>1835</v>
      </c>
      <c r="C35" s="105"/>
      <c r="D35" s="107"/>
      <c r="E35" s="105"/>
      <c r="F35" s="110"/>
      <c r="G35" s="105"/>
      <c r="H35" s="105"/>
      <c r="I35" s="108"/>
      <c r="J35" s="107"/>
      <c r="L35" s="107"/>
      <c r="M35" s="107"/>
      <c r="O35" s="106"/>
      <c r="R35" s="892"/>
    </row>
    <row r="36" spans="1:18" outlineLevel="1">
      <c r="A36" s="104"/>
      <c r="B36" s="1199" t="s">
        <v>1836</v>
      </c>
      <c r="C36" s="105">
        <v>175</v>
      </c>
      <c r="D36" s="107" t="s">
        <v>2</v>
      </c>
      <c r="E36" s="89"/>
      <c r="F36" s="89"/>
      <c r="G36" s="89"/>
      <c r="H36" s="89"/>
      <c r="I36" s="89"/>
      <c r="J36" s="356"/>
      <c r="K36" s="376"/>
      <c r="L36" s="118" t="e">
        <f>VLOOKUP($O36,#REF!,6,FALSE)</f>
        <v>#REF!</v>
      </c>
      <c r="M36" s="118" t="e">
        <f>VLOOKUP($O36,#REF!,7,FALSE)</f>
        <v>#REF!</v>
      </c>
      <c r="O36" s="106" t="s">
        <v>2483</v>
      </c>
      <c r="R36" s="892"/>
    </row>
    <row r="37" spans="1:18" outlineLevel="1">
      <c r="A37" s="104"/>
      <c r="B37" s="1199" t="s">
        <v>829</v>
      </c>
      <c r="C37" s="105">
        <v>2</v>
      </c>
      <c r="D37" s="107" t="s">
        <v>2</v>
      </c>
      <c r="E37" s="89"/>
      <c r="F37" s="89"/>
      <c r="G37" s="89"/>
      <c r="H37" s="89"/>
      <c r="I37" s="89"/>
      <c r="J37" s="356"/>
      <c r="K37" s="376"/>
      <c r="L37" s="118" t="e">
        <f>VLOOKUP($O37,#REF!,6,FALSE)</f>
        <v>#REF!</v>
      </c>
      <c r="M37" s="118" t="e">
        <f>VLOOKUP($O37,#REF!,7,FALSE)</f>
        <v>#REF!</v>
      </c>
      <c r="O37" s="106" t="s">
        <v>2484</v>
      </c>
      <c r="R37" s="892"/>
    </row>
    <row r="38" spans="1:18">
      <c r="A38" s="591"/>
      <c r="B38" s="1202" t="s">
        <v>124</v>
      </c>
      <c r="C38" s="544"/>
      <c r="D38" s="591"/>
      <c r="E38" s="592"/>
      <c r="F38" s="593"/>
      <c r="G38" s="593"/>
      <c r="H38" s="593"/>
      <c r="I38" s="593"/>
      <c r="J38" s="594"/>
      <c r="L38" s="494"/>
      <c r="M38" s="594"/>
      <c r="O38" s="595"/>
      <c r="R38" s="892"/>
    </row>
    <row r="39" spans="1:18">
      <c r="A39" s="104" t="s">
        <v>830</v>
      </c>
      <c r="B39" s="1198" t="s">
        <v>831</v>
      </c>
      <c r="C39" s="105"/>
      <c r="D39" s="106"/>
      <c r="E39" s="105"/>
      <c r="F39" s="105"/>
      <c r="G39" s="105"/>
      <c r="H39" s="105"/>
      <c r="I39" s="108"/>
      <c r="J39" s="109"/>
      <c r="L39" s="109"/>
      <c r="M39" s="109"/>
      <c r="O39" s="330"/>
      <c r="R39" s="892"/>
    </row>
    <row r="40" spans="1:18" outlineLevel="1">
      <c r="A40" s="104"/>
      <c r="B40" s="1198" t="s">
        <v>806</v>
      </c>
      <c r="C40" s="105"/>
      <c r="D40" s="107"/>
      <c r="E40" s="105"/>
      <c r="F40" s="110"/>
      <c r="G40" s="105"/>
      <c r="H40" s="105"/>
      <c r="I40" s="108"/>
      <c r="J40" s="107"/>
      <c r="L40" s="107"/>
      <c r="M40" s="107"/>
      <c r="O40" s="106"/>
      <c r="R40" s="892"/>
    </row>
    <row r="41" spans="1:18" outlineLevel="1">
      <c r="A41" s="104"/>
      <c r="B41" s="1199" t="s">
        <v>807</v>
      </c>
      <c r="C41" s="89">
        <v>524</v>
      </c>
      <c r="D41" s="107" t="s">
        <v>645</v>
      </c>
      <c r="E41" s="89"/>
      <c r="F41" s="89"/>
      <c r="G41" s="89"/>
      <c r="H41" s="89"/>
      <c r="I41" s="89"/>
      <c r="J41" s="356"/>
      <c r="K41" s="376"/>
      <c r="L41" s="118" t="e">
        <f>VLOOKUP($O41,#REF!,6,FALSE)</f>
        <v>#REF!</v>
      </c>
      <c r="M41" s="118" t="e">
        <f>VLOOKUP($O41,#REF!,7,FALSE)</f>
        <v>#REF!</v>
      </c>
      <c r="O41" s="106" t="s">
        <v>2468</v>
      </c>
      <c r="R41" s="892"/>
    </row>
    <row r="42" spans="1:18" outlineLevel="1">
      <c r="A42" s="104"/>
      <c r="B42" s="1199" t="s">
        <v>808</v>
      </c>
      <c r="C42" s="89">
        <v>52</v>
      </c>
      <c r="D42" s="107" t="s">
        <v>645</v>
      </c>
      <c r="E42" s="89"/>
      <c r="F42" s="89"/>
      <c r="G42" s="89"/>
      <c r="H42" s="89"/>
      <c r="I42" s="89"/>
      <c r="J42" s="356"/>
      <c r="K42" s="376"/>
      <c r="L42" s="118" t="s">
        <v>3090</v>
      </c>
      <c r="M42" s="118" t="e">
        <f>VLOOKUP($O42,#REF!,7,FALSE)</f>
        <v>#REF!</v>
      </c>
      <c r="O42" s="106" t="s">
        <v>2469</v>
      </c>
      <c r="R42" s="892"/>
    </row>
    <row r="43" spans="1:18" outlineLevel="1">
      <c r="A43" s="104"/>
      <c r="B43" s="1199" t="s">
        <v>809</v>
      </c>
      <c r="C43" s="89">
        <v>26</v>
      </c>
      <c r="D43" s="107" t="s">
        <v>645</v>
      </c>
      <c r="E43" s="89"/>
      <c r="F43" s="89"/>
      <c r="G43" s="89"/>
      <c r="H43" s="89"/>
      <c r="I43" s="89"/>
      <c r="J43" s="356"/>
      <c r="K43" s="376"/>
      <c r="L43" s="118" t="e">
        <f>VLOOKUP($O43,#REF!,6,FALSE)</f>
        <v>#REF!</v>
      </c>
      <c r="M43" s="118" t="e">
        <f>VLOOKUP($O43,#REF!,7,FALSE)</f>
        <v>#REF!</v>
      </c>
      <c r="O43" s="106" t="s">
        <v>2470</v>
      </c>
      <c r="R43" s="892"/>
    </row>
    <row r="44" spans="1:18" outlineLevel="1">
      <c r="A44" s="104"/>
      <c r="B44" s="1199" t="s">
        <v>810</v>
      </c>
      <c r="C44" s="89">
        <v>59</v>
      </c>
      <c r="D44" s="107" t="s">
        <v>645</v>
      </c>
      <c r="E44" s="89"/>
      <c r="F44" s="89"/>
      <c r="G44" s="89"/>
      <c r="H44" s="89"/>
      <c r="I44" s="89"/>
      <c r="J44" s="356"/>
      <c r="K44" s="376"/>
      <c r="L44" s="118" t="e">
        <f>VLOOKUP($O44,#REF!,6,FALSE)</f>
        <v>#REF!</v>
      </c>
      <c r="M44" s="118" t="e">
        <f>VLOOKUP($O44,#REF!,7,FALSE)</f>
        <v>#REF!</v>
      </c>
      <c r="O44" s="106" t="s">
        <v>2471</v>
      </c>
      <c r="R44" s="892"/>
    </row>
    <row r="45" spans="1:18" outlineLevel="1">
      <c r="A45" s="104"/>
      <c r="B45" s="1200" t="s">
        <v>811</v>
      </c>
      <c r="C45" s="89">
        <v>74</v>
      </c>
      <c r="D45" s="107" t="s">
        <v>645</v>
      </c>
      <c r="E45" s="89"/>
      <c r="F45" s="89"/>
      <c r="G45" s="89"/>
      <c r="H45" s="89"/>
      <c r="I45" s="89"/>
      <c r="J45" s="356"/>
      <c r="K45" s="376"/>
      <c r="L45" s="118" t="e">
        <f>VLOOKUP($O45,#REF!,6,FALSE)</f>
        <v>#REF!</v>
      </c>
      <c r="M45" s="118" t="e">
        <f>VLOOKUP($O45,#REF!,7,FALSE)</f>
        <v>#REF!</v>
      </c>
      <c r="O45" s="106" t="s">
        <v>2472</v>
      </c>
      <c r="R45" s="892"/>
    </row>
    <row r="46" spans="1:18" outlineLevel="1">
      <c r="A46" s="104"/>
      <c r="B46" s="1199" t="s">
        <v>812</v>
      </c>
      <c r="C46" s="89">
        <v>51</v>
      </c>
      <c r="D46" s="107" t="s">
        <v>645</v>
      </c>
      <c r="E46" s="89"/>
      <c r="F46" s="89"/>
      <c r="G46" s="89"/>
      <c r="H46" s="89"/>
      <c r="I46" s="89"/>
      <c r="J46" s="356"/>
      <c r="K46" s="376"/>
      <c r="L46" s="118" t="e">
        <f>VLOOKUP($O46,#REF!,6,FALSE)</f>
        <v>#REF!</v>
      </c>
      <c r="M46" s="118" t="e">
        <f>VLOOKUP($O46,#REF!,7,FALSE)</f>
        <v>#REF!</v>
      </c>
      <c r="O46" s="106" t="s">
        <v>2473</v>
      </c>
      <c r="R46" s="892"/>
    </row>
    <row r="47" spans="1:18" outlineLevel="1">
      <c r="A47" s="104"/>
      <c r="B47" s="1199" t="s">
        <v>813</v>
      </c>
      <c r="C47" s="89">
        <v>60</v>
      </c>
      <c r="D47" s="107" t="s">
        <v>645</v>
      </c>
      <c r="E47" s="89"/>
      <c r="F47" s="89"/>
      <c r="G47" s="89"/>
      <c r="H47" s="89"/>
      <c r="I47" s="89"/>
      <c r="J47" s="356"/>
      <c r="K47" s="376"/>
      <c r="L47" s="118" t="s">
        <v>3090</v>
      </c>
      <c r="M47" s="118" t="e">
        <f>VLOOKUP($O47,#REF!,7,FALSE)</f>
        <v>#REF!</v>
      </c>
      <c r="O47" s="106" t="s">
        <v>2474</v>
      </c>
      <c r="R47" s="892"/>
    </row>
    <row r="48" spans="1:18" outlineLevel="1">
      <c r="A48" s="104"/>
      <c r="B48" s="1199" t="s">
        <v>814</v>
      </c>
      <c r="C48" s="105">
        <v>1</v>
      </c>
      <c r="D48" s="107" t="s">
        <v>18</v>
      </c>
      <c r="E48" s="111"/>
      <c r="F48" s="89"/>
      <c r="G48" s="105"/>
      <c r="H48" s="89"/>
      <c r="I48" s="108"/>
      <c r="J48" s="107"/>
      <c r="L48" s="148" t="s">
        <v>3085</v>
      </c>
      <c r="M48" s="148" t="s">
        <v>3085</v>
      </c>
      <c r="O48" s="106"/>
      <c r="R48" s="892"/>
    </row>
    <row r="49" spans="1:18" outlineLevel="1">
      <c r="A49" s="104"/>
      <c r="B49" s="1199" t="s">
        <v>815</v>
      </c>
      <c r="C49" s="105">
        <v>1</v>
      </c>
      <c r="D49" s="107" t="s">
        <v>18</v>
      </c>
      <c r="E49" s="111"/>
      <c r="F49" s="89"/>
      <c r="G49" s="105"/>
      <c r="H49" s="89"/>
      <c r="I49" s="108"/>
      <c r="J49" s="107"/>
      <c r="L49" s="148" t="s">
        <v>3085</v>
      </c>
      <c r="M49" s="148" t="s">
        <v>3085</v>
      </c>
      <c r="O49" s="106"/>
      <c r="R49" s="892"/>
    </row>
    <row r="50" spans="1:18" outlineLevel="1">
      <c r="A50" s="104"/>
      <c r="B50" s="1199" t="s">
        <v>816</v>
      </c>
      <c r="C50" s="105">
        <v>1</v>
      </c>
      <c r="D50" s="107" t="s">
        <v>18</v>
      </c>
      <c r="E50" s="111"/>
      <c r="F50" s="89"/>
      <c r="G50" s="105"/>
      <c r="H50" s="89"/>
      <c r="I50" s="108"/>
      <c r="J50" s="107"/>
      <c r="L50" s="148" t="s">
        <v>3085</v>
      </c>
      <c r="M50" s="148" t="s">
        <v>3085</v>
      </c>
      <c r="O50" s="106"/>
      <c r="R50" s="892"/>
    </row>
    <row r="51" spans="1:18" outlineLevel="1">
      <c r="A51" s="104"/>
      <c r="B51" s="1199" t="s">
        <v>3151</v>
      </c>
      <c r="C51" s="105">
        <v>1</v>
      </c>
      <c r="D51" s="107" t="s">
        <v>18</v>
      </c>
      <c r="E51" s="111"/>
      <c r="F51" s="89"/>
      <c r="G51" s="105"/>
      <c r="H51" s="89"/>
      <c r="I51" s="108"/>
      <c r="J51" s="107"/>
      <c r="L51" s="148" t="s">
        <v>3085</v>
      </c>
      <c r="M51" s="148" t="s">
        <v>3085</v>
      </c>
      <c r="O51" s="106"/>
      <c r="R51" s="892"/>
    </row>
    <row r="52" spans="1:18" outlineLevel="1">
      <c r="A52" s="104"/>
      <c r="B52" s="1198" t="s">
        <v>654</v>
      </c>
      <c r="C52" s="105"/>
      <c r="D52" s="107"/>
      <c r="E52" s="105"/>
      <c r="F52" s="110"/>
      <c r="G52" s="105"/>
      <c r="H52" s="105"/>
      <c r="I52" s="108"/>
      <c r="J52" s="107"/>
      <c r="L52" s="107"/>
      <c r="M52" s="107"/>
      <c r="O52" s="106"/>
      <c r="R52" s="892"/>
    </row>
    <row r="53" spans="1:18" outlineLevel="1">
      <c r="A53" s="112"/>
      <c r="B53" s="1199" t="s">
        <v>817</v>
      </c>
      <c r="C53" s="105"/>
      <c r="D53" s="107"/>
      <c r="E53" s="105"/>
      <c r="F53" s="110"/>
      <c r="G53" s="105"/>
      <c r="H53" s="105"/>
      <c r="I53" s="108"/>
      <c r="J53" s="107"/>
      <c r="L53" s="107"/>
      <c r="M53" s="107"/>
      <c r="O53" s="106"/>
      <c r="R53" s="892"/>
    </row>
    <row r="54" spans="1:18" outlineLevel="1">
      <c r="A54" s="104"/>
      <c r="B54" s="1199" t="s">
        <v>818</v>
      </c>
      <c r="C54" s="105">
        <v>1</v>
      </c>
      <c r="D54" s="107" t="s">
        <v>2</v>
      </c>
      <c r="E54" s="89"/>
      <c r="F54" s="89"/>
      <c r="G54" s="89"/>
      <c r="H54" s="89"/>
      <c r="I54" s="89"/>
      <c r="J54" s="356"/>
      <c r="K54" s="376"/>
      <c r="L54" s="118" t="e">
        <f>VLOOKUP($O54,#REF!,6,FALSE)</f>
        <v>#REF!</v>
      </c>
      <c r="M54" s="118" t="s">
        <v>3090</v>
      </c>
      <c r="O54" s="191" t="s">
        <v>2490</v>
      </c>
      <c r="R54" s="892"/>
    </row>
    <row r="55" spans="1:18" outlineLevel="1">
      <c r="A55" s="104"/>
      <c r="B55" s="1199" t="s">
        <v>819</v>
      </c>
      <c r="C55" s="105">
        <v>1</v>
      </c>
      <c r="D55" s="107" t="s">
        <v>2</v>
      </c>
      <c r="E55" s="89"/>
      <c r="F55" s="89"/>
      <c r="G55" s="89"/>
      <c r="H55" s="89"/>
      <c r="I55" s="89"/>
      <c r="J55" s="356"/>
      <c r="K55" s="376"/>
      <c r="L55" s="118" t="e">
        <f>VLOOKUP($O55,#REF!,6,FALSE)</f>
        <v>#REF!</v>
      </c>
      <c r="M55" s="118" t="e">
        <f>VLOOKUP($O55,#REF!,7,FALSE)</f>
        <v>#REF!</v>
      </c>
      <c r="O55" s="106" t="s">
        <v>2484</v>
      </c>
      <c r="R55" s="892"/>
    </row>
    <row r="56" spans="1:18" outlineLevel="1">
      <c r="A56" s="104"/>
      <c r="B56" s="1199" t="s">
        <v>820</v>
      </c>
      <c r="C56" s="105">
        <v>4</v>
      </c>
      <c r="D56" s="107" t="s">
        <v>2</v>
      </c>
      <c r="E56" s="89"/>
      <c r="F56" s="89"/>
      <c r="G56" s="89"/>
      <c r="H56" s="89"/>
      <c r="I56" s="89"/>
      <c r="J56" s="356"/>
      <c r="K56" s="376"/>
      <c r="L56" s="118" t="e">
        <f>VLOOKUP($O56,#REF!,6,FALSE)</f>
        <v>#REF!</v>
      </c>
      <c r="M56" s="118" t="s">
        <v>3090</v>
      </c>
      <c r="O56" s="106" t="s">
        <v>2475</v>
      </c>
      <c r="R56" s="892"/>
    </row>
    <row r="57" spans="1:18" outlineLevel="1">
      <c r="A57" s="104"/>
      <c r="B57" s="1199" t="s">
        <v>832</v>
      </c>
      <c r="C57" s="105">
        <v>1</v>
      </c>
      <c r="D57" s="107" t="s">
        <v>2</v>
      </c>
      <c r="E57" s="89"/>
      <c r="F57" s="89"/>
      <c r="G57" s="89"/>
      <c r="H57" s="89"/>
      <c r="I57" s="89"/>
      <c r="J57" s="356"/>
      <c r="K57" s="376"/>
      <c r="L57" s="118" t="e">
        <f>VLOOKUP($O57,#REF!,6,FALSE)</f>
        <v>#REF!</v>
      </c>
      <c r="M57" s="118" t="s">
        <v>3090</v>
      </c>
      <c r="O57" s="106" t="s">
        <v>2476</v>
      </c>
      <c r="R57" s="892"/>
    </row>
    <row r="58" spans="1:18" outlineLevel="1">
      <c r="A58" s="104"/>
      <c r="B58" s="1199" t="s">
        <v>822</v>
      </c>
      <c r="C58" s="105">
        <v>1</v>
      </c>
      <c r="D58" s="107" t="s">
        <v>2</v>
      </c>
      <c r="E58" s="89"/>
      <c r="F58" s="89"/>
      <c r="G58" s="89"/>
      <c r="H58" s="89"/>
      <c r="I58" s="89"/>
      <c r="J58" s="356"/>
      <c r="K58" s="376"/>
      <c r="L58" s="118" t="e">
        <f>VLOOKUP($O58,#REF!,6,FALSE)</f>
        <v>#REF!</v>
      </c>
      <c r="M58" s="118" t="s">
        <v>3090</v>
      </c>
      <c r="O58" s="106" t="s">
        <v>2477</v>
      </c>
      <c r="R58" s="892"/>
    </row>
    <row r="59" spans="1:18" outlineLevel="1">
      <c r="A59" s="104"/>
      <c r="B59" s="1199" t="s">
        <v>823</v>
      </c>
      <c r="C59" s="105">
        <v>2</v>
      </c>
      <c r="D59" s="107" t="s">
        <v>2</v>
      </c>
      <c r="E59" s="89"/>
      <c r="F59" s="89"/>
      <c r="G59" s="89"/>
      <c r="H59" s="89"/>
      <c r="I59" s="89"/>
      <c r="J59" s="356"/>
      <c r="K59" s="376"/>
      <c r="L59" s="118" t="e">
        <f>VLOOKUP($O59,#REF!,6,FALSE)</f>
        <v>#REF!</v>
      </c>
      <c r="M59" s="118" t="s">
        <v>3090</v>
      </c>
      <c r="O59" s="106" t="s">
        <v>2478</v>
      </c>
      <c r="R59" s="892"/>
    </row>
    <row r="60" spans="1:18" outlineLevel="1">
      <c r="A60" s="104"/>
      <c r="B60" s="1199" t="s">
        <v>824</v>
      </c>
      <c r="C60" s="105">
        <v>1</v>
      </c>
      <c r="D60" s="107" t="s">
        <v>2</v>
      </c>
      <c r="E60" s="89"/>
      <c r="F60" s="89"/>
      <c r="G60" s="89"/>
      <c r="H60" s="89"/>
      <c r="I60" s="89"/>
      <c r="J60" s="356"/>
      <c r="K60" s="376"/>
      <c r="L60" s="118" t="e">
        <f>VLOOKUP($O60,#REF!,6,FALSE)</f>
        <v>#REF!</v>
      </c>
      <c r="M60" s="118" t="s">
        <v>3090</v>
      </c>
      <c r="O60" s="106" t="s">
        <v>2479</v>
      </c>
      <c r="R60" s="892"/>
    </row>
    <row r="61" spans="1:18" outlineLevel="1">
      <c r="A61" s="104"/>
      <c r="B61" s="1199" t="s">
        <v>825</v>
      </c>
      <c r="C61" s="105">
        <v>3</v>
      </c>
      <c r="D61" s="107" t="s">
        <v>2</v>
      </c>
      <c r="E61" s="89"/>
      <c r="F61" s="89"/>
      <c r="G61" s="89"/>
      <c r="H61" s="89"/>
      <c r="I61" s="89"/>
      <c r="J61" s="356"/>
      <c r="K61" s="376"/>
      <c r="L61" s="118" t="e">
        <f>VLOOKUP($O61,#REF!,6,FALSE)</f>
        <v>#REF!</v>
      </c>
      <c r="M61" s="118" t="s">
        <v>3090</v>
      </c>
      <c r="O61" s="106" t="s">
        <v>2480</v>
      </c>
      <c r="R61" s="892"/>
    </row>
    <row r="62" spans="1:18" outlineLevel="1">
      <c r="A62" s="478"/>
      <c r="B62" s="1199" t="s">
        <v>826</v>
      </c>
      <c r="C62" s="105">
        <v>3</v>
      </c>
      <c r="D62" s="107" t="s">
        <v>2</v>
      </c>
      <c r="E62" s="89"/>
      <c r="F62" s="89"/>
      <c r="G62" s="89"/>
      <c r="H62" s="89"/>
      <c r="I62" s="89"/>
      <c r="J62" s="356"/>
      <c r="K62" s="376"/>
      <c r="L62" s="118" t="e">
        <f>VLOOKUP($O62,#REF!,6,FALSE)</f>
        <v>#REF!</v>
      </c>
      <c r="M62" s="118" t="s">
        <v>3090</v>
      </c>
      <c r="O62" s="106" t="s">
        <v>2481</v>
      </c>
      <c r="R62" s="892"/>
    </row>
    <row r="63" spans="1:18" outlineLevel="1">
      <c r="A63" s="104"/>
      <c r="B63" s="1199" t="s">
        <v>827</v>
      </c>
      <c r="C63" s="105">
        <v>3</v>
      </c>
      <c r="D63" s="107" t="s">
        <v>2</v>
      </c>
      <c r="E63" s="89"/>
      <c r="F63" s="89"/>
      <c r="G63" s="89"/>
      <c r="H63" s="89"/>
      <c r="I63" s="89"/>
      <c r="J63" s="356"/>
      <c r="K63" s="376"/>
      <c r="L63" s="118" t="e">
        <f>VLOOKUP($O63,#REF!,6,FALSE)</f>
        <v>#REF!</v>
      </c>
      <c r="M63" s="118" t="s">
        <v>3090</v>
      </c>
      <c r="O63" s="106" t="s">
        <v>2482</v>
      </c>
      <c r="R63" s="892"/>
    </row>
    <row r="64" spans="1:18" outlineLevel="1">
      <c r="A64" s="104"/>
      <c r="B64" s="1201" t="s">
        <v>828</v>
      </c>
      <c r="C64" s="105"/>
      <c r="D64" s="107"/>
      <c r="E64" s="105"/>
      <c r="F64" s="110"/>
      <c r="G64" s="105"/>
      <c r="H64" s="105"/>
      <c r="I64" s="108"/>
      <c r="J64" s="107"/>
      <c r="L64" s="118"/>
      <c r="M64" s="118"/>
      <c r="O64" s="106"/>
      <c r="R64" s="892"/>
    </row>
    <row r="65" spans="1:18" outlineLevel="1">
      <c r="A65" s="104"/>
      <c r="B65" s="1199" t="s">
        <v>1836</v>
      </c>
      <c r="C65" s="105">
        <v>2</v>
      </c>
      <c r="D65" s="107" t="s">
        <v>2</v>
      </c>
      <c r="E65" s="89"/>
      <c r="F65" s="89"/>
      <c r="G65" s="89"/>
      <c r="H65" s="89"/>
      <c r="I65" s="89"/>
      <c r="J65" s="356"/>
      <c r="K65" s="376"/>
      <c r="L65" s="118" t="e">
        <f>VLOOKUP($O65,#REF!,6,FALSE)</f>
        <v>#REF!</v>
      </c>
      <c r="M65" s="118" t="e">
        <f>VLOOKUP($O65,#REF!,7,FALSE)</f>
        <v>#REF!</v>
      </c>
      <c r="O65" s="106" t="s">
        <v>2483</v>
      </c>
      <c r="R65" s="892"/>
    </row>
    <row r="66" spans="1:18" outlineLevel="1">
      <c r="A66" s="104"/>
      <c r="B66" s="1199" t="s">
        <v>1837</v>
      </c>
      <c r="C66" s="105">
        <v>132</v>
      </c>
      <c r="D66" s="107" t="s">
        <v>2</v>
      </c>
      <c r="E66" s="89"/>
      <c r="F66" s="89"/>
      <c r="G66" s="89"/>
      <c r="H66" s="89"/>
      <c r="I66" s="89"/>
      <c r="J66" s="356"/>
      <c r="K66" s="376"/>
      <c r="L66" s="118" t="e">
        <f>VLOOKUP($O66,#REF!,6,FALSE)</f>
        <v>#REF!</v>
      </c>
      <c r="M66" s="118" t="e">
        <f>VLOOKUP($O66,#REF!,7,FALSE)</f>
        <v>#REF!</v>
      </c>
      <c r="O66" s="106" t="s">
        <v>2485</v>
      </c>
      <c r="R66" s="892"/>
    </row>
    <row r="67" spans="1:18">
      <c r="A67" s="591"/>
      <c r="B67" s="1202" t="s">
        <v>127</v>
      </c>
      <c r="C67" s="544"/>
      <c r="D67" s="591"/>
      <c r="E67" s="418"/>
      <c r="F67" s="593"/>
      <c r="G67" s="593"/>
      <c r="H67" s="593"/>
      <c r="I67" s="593"/>
      <c r="J67" s="596"/>
      <c r="L67" s="118"/>
      <c r="M67" s="118"/>
      <c r="O67" s="597"/>
      <c r="R67" s="892"/>
    </row>
    <row r="68" spans="1:18">
      <c r="A68" s="104" t="s">
        <v>833</v>
      </c>
      <c r="B68" s="1198" t="s">
        <v>834</v>
      </c>
      <c r="C68" s="105"/>
      <c r="D68" s="106"/>
      <c r="E68" s="105"/>
      <c r="F68" s="110"/>
      <c r="G68" s="105"/>
      <c r="H68" s="105"/>
      <c r="I68" s="108"/>
      <c r="J68" s="113"/>
      <c r="L68" s="118"/>
      <c r="M68" s="118"/>
      <c r="O68" s="331"/>
      <c r="R68" s="892"/>
    </row>
    <row r="69" spans="1:18" outlineLevel="1">
      <c r="A69" s="104"/>
      <c r="B69" s="1198" t="s">
        <v>806</v>
      </c>
      <c r="C69" s="105"/>
      <c r="D69" s="107"/>
      <c r="E69" s="105"/>
      <c r="F69" s="110"/>
      <c r="G69" s="105"/>
      <c r="H69" s="105"/>
      <c r="I69" s="108"/>
      <c r="J69" s="107"/>
      <c r="L69" s="118"/>
      <c r="M69" s="118"/>
      <c r="O69" s="106"/>
      <c r="R69" s="892"/>
    </row>
    <row r="70" spans="1:18" outlineLevel="1">
      <c r="A70" s="104"/>
      <c r="B70" s="1199" t="s">
        <v>807</v>
      </c>
      <c r="C70" s="89">
        <v>543</v>
      </c>
      <c r="D70" s="107" t="s">
        <v>645</v>
      </c>
      <c r="E70" s="89"/>
      <c r="F70" s="89"/>
      <c r="G70" s="89"/>
      <c r="H70" s="89"/>
      <c r="I70" s="89"/>
      <c r="J70" s="356"/>
      <c r="K70" s="376"/>
      <c r="L70" s="118" t="e">
        <f>VLOOKUP($O70,#REF!,6,FALSE)</f>
        <v>#REF!</v>
      </c>
      <c r="M70" s="118" t="e">
        <f>VLOOKUP($O70,#REF!,7,FALSE)</f>
        <v>#REF!</v>
      </c>
      <c r="O70" s="106" t="s">
        <v>2468</v>
      </c>
      <c r="R70" s="892"/>
    </row>
    <row r="71" spans="1:18" outlineLevel="1">
      <c r="A71" s="104"/>
      <c r="B71" s="1199" t="s">
        <v>808</v>
      </c>
      <c r="C71" s="89">
        <v>69</v>
      </c>
      <c r="D71" s="107" t="s">
        <v>645</v>
      </c>
      <c r="E71" s="89"/>
      <c r="F71" s="89"/>
      <c r="G71" s="89"/>
      <c r="H71" s="89"/>
      <c r="I71" s="89"/>
      <c r="J71" s="356"/>
      <c r="K71" s="376"/>
      <c r="L71" s="118" t="s">
        <v>3090</v>
      </c>
      <c r="M71" s="118" t="e">
        <f>VLOOKUP($O71,#REF!,7,FALSE)</f>
        <v>#REF!</v>
      </c>
      <c r="O71" s="106" t="s">
        <v>2469</v>
      </c>
      <c r="R71" s="892"/>
    </row>
    <row r="72" spans="1:18" outlineLevel="1">
      <c r="A72" s="104"/>
      <c r="B72" s="1199" t="s">
        <v>809</v>
      </c>
      <c r="C72" s="89">
        <v>86</v>
      </c>
      <c r="D72" s="107" t="s">
        <v>645</v>
      </c>
      <c r="E72" s="89"/>
      <c r="F72" s="89"/>
      <c r="G72" s="89"/>
      <c r="H72" s="89"/>
      <c r="I72" s="89"/>
      <c r="J72" s="356"/>
      <c r="K72" s="376"/>
      <c r="L72" s="118" t="e">
        <f>VLOOKUP($O72,#REF!,6,FALSE)</f>
        <v>#REF!</v>
      </c>
      <c r="M72" s="118" t="e">
        <f>VLOOKUP($O72,#REF!,7,FALSE)</f>
        <v>#REF!</v>
      </c>
      <c r="O72" s="106" t="s">
        <v>2470</v>
      </c>
      <c r="R72" s="892"/>
    </row>
    <row r="73" spans="1:18" outlineLevel="1">
      <c r="A73" s="104"/>
      <c r="B73" s="1199" t="s">
        <v>810</v>
      </c>
      <c r="C73" s="89">
        <v>57</v>
      </c>
      <c r="D73" s="107" t="s">
        <v>645</v>
      </c>
      <c r="E73" s="89"/>
      <c r="F73" s="89"/>
      <c r="G73" s="89"/>
      <c r="H73" s="89"/>
      <c r="I73" s="89"/>
      <c r="J73" s="356"/>
      <c r="K73" s="376"/>
      <c r="L73" s="118" t="e">
        <f>VLOOKUP($O73,#REF!,6,FALSE)</f>
        <v>#REF!</v>
      </c>
      <c r="M73" s="118" t="e">
        <f>VLOOKUP($O73,#REF!,7,FALSE)</f>
        <v>#REF!</v>
      </c>
      <c r="O73" s="106" t="s">
        <v>2471</v>
      </c>
      <c r="R73" s="892"/>
    </row>
    <row r="74" spans="1:18" outlineLevel="1">
      <c r="A74" s="104"/>
      <c r="B74" s="1200" t="s">
        <v>811</v>
      </c>
      <c r="C74" s="89">
        <v>85</v>
      </c>
      <c r="D74" s="107" t="s">
        <v>645</v>
      </c>
      <c r="E74" s="89"/>
      <c r="F74" s="89"/>
      <c r="G74" s="89"/>
      <c r="H74" s="89"/>
      <c r="I74" s="89"/>
      <c r="J74" s="356"/>
      <c r="K74" s="376"/>
      <c r="L74" s="118" t="e">
        <f>VLOOKUP($O74,#REF!,6,FALSE)</f>
        <v>#REF!</v>
      </c>
      <c r="M74" s="118" t="e">
        <f>VLOOKUP($O74,#REF!,7,FALSE)</f>
        <v>#REF!</v>
      </c>
      <c r="O74" s="106" t="s">
        <v>2472</v>
      </c>
      <c r="R74" s="892"/>
    </row>
    <row r="75" spans="1:18" outlineLevel="1">
      <c r="A75" s="104"/>
      <c r="B75" s="1199" t="s">
        <v>812</v>
      </c>
      <c r="C75" s="89">
        <v>76</v>
      </c>
      <c r="D75" s="107" t="s">
        <v>645</v>
      </c>
      <c r="E75" s="89"/>
      <c r="F75" s="89"/>
      <c r="G75" s="89"/>
      <c r="H75" s="89"/>
      <c r="I75" s="89"/>
      <c r="J75" s="356"/>
      <c r="K75" s="376"/>
      <c r="L75" s="118" t="e">
        <f>VLOOKUP($O75,#REF!,6,FALSE)</f>
        <v>#REF!</v>
      </c>
      <c r="M75" s="118" t="e">
        <f>VLOOKUP($O75,#REF!,7,FALSE)</f>
        <v>#REF!</v>
      </c>
      <c r="O75" s="106" t="s">
        <v>2473</v>
      </c>
      <c r="R75" s="892"/>
    </row>
    <row r="76" spans="1:18" outlineLevel="1">
      <c r="A76" s="104"/>
      <c r="B76" s="1199" t="s">
        <v>813</v>
      </c>
      <c r="C76" s="89">
        <v>41</v>
      </c>
      <c r="D76" s="107" t="s">
        <v>645</v>
      </c>
      <c r="E76" s="89"/>
      <c r="F76" s="89"/>
      <c r="G76" s="89"/>
      <c r="H76" s="89"/>
      <c r="I76" s="89"/>
      <c r="J76" s="356"/>
      <c r="K76" s="376"/>
      <c r="L76" s="118" t="s">
        <v>3090</v>
      </c>
      <c r="M76" s="118" t="e">
        <f>VLOOKUP($O76,#REF!,7,FALSE)</f>
        <v>#REF!</v>
      </c>
      <c r="O76" s="106" t="s">
        <v>2474</v>
      </c>
      <c r="R76" s="892"/>
    </row>
    <row r="77" spans="1:18" outlineLevel="1">
      <c r="A77" s="104"/>
      <c r="B77" s="1199" t="s">
        <v>814</v>
      </c>
      <c r="C77" s="105">
        <v>1</v>
      </c>
      <c r="D77" s="107" t="s">
        <v>18</v>
      </c>
      <c r="E77" s="111"/>
      <c r="F77" s="89"/>
      <c r="G77" s="105"/>
      <c r="H77" s="89"/>
      <c r="I77" s="108"/>
      <c r="J77" s="107"/>
      <c r="L77" s="148" t="s">
        <v>3085</v>
      </c>
      <c r="M77" s="148" t="s">
        <v>3085</v>
      </c>
      <c r="O77" s="106"/>
      <c r="R77" s="892"/>
    </row>
    <row r="78" spans="1:18" outlineLevel="1">
      <c r="A78" s="104"/>
      <c r="B78" s="1199" t="s">
        <v>815</v>
      </c>
      <c r="C78" s="105">
        <v>1</v>
      </c>
      <c r="D78" s="107" t="s">
        <v>18</v>
      </c>
      <c r="E78" s="111"/>
      <c r="F78" s="89"/>
      <c r="G78" s="105"/>
      <c r="H78" s="89"/>
      <c r="I78" s="108"/>
      <c r="J78" s="107"/>
      <c r="L78" s="148" t="s">
        <v>3085</v>
      </c>
      <c r="M78" s="148" t="s">
        <v>3085</v>
      </c>
      <c r="O78" s="106"/>
      <c r="R78" s="892"/>
    </row>
    <row r="79" spans="1:18" outlineLevel="1">
      <c r="A79" s="104"/>
      <c r="B79" s="1199" t="s">
        <v>816</v>
      </c>
      <c r="C79" s="105">
        <v>1</v>
      </c>
      <c r="D79" s="107" t="s">
        <v>18</v>
      </c>
      <c r="E79" s="111"/>
      <c r="F79" s="89"/>
      <c r="G79" s="105"/>
      <c r="H79" s="89"/>
      <c r="I79" s="108"/>
      <c r="J79" s="107"/>
      <c r="L79" s="148" t="s">
        <v>3085</v>
      </c>
      <c r="M79" s="148" t="s">
        <v>3085</v>
      </c>
      <c r="O79" s="106"/>
      <c r="R79" s="892"/>
    </row>
    <row r="80" spans="1:18" outlineLevel="1">
      <c r="A80" s="104"/>
      <c r="B80" s="1199" t="s">
        <v>3151</v>
      </c>
      <c r="C80" s="105">
        <v>1</v>
      </c>
      <c r="D80" s="107" t="s">
        <v>18</v>
      </c>
      <c r="E80" s="111"/>
      <c r="F80" s="89"/>
      <c r="G80" s="105"/>
      <c r="H80" s="89"/>
      <c r="I80" s="108"/>
      <c r="J80" s="107"/>
      <c r="L80" s="148" t="s">
        <v>3085</v>
      </c>
      <c r="M80" s="148" t="s">
        <v>3085</v>
      </c>
      <c r="O80" s="106"/>
      <c r="R80" s="892"/>
    </row>
    <row r="81" spans="1:18" outlineLevel="1">
      <c r="A81" s="104"/>
      <c r="B81" s="1198" t="s">
        <v>654</v>
      </c>
      <c r="C81" s="105"/>
      <c r="D81" s="107"/>
      <c r="E81" s="105"/>
      <c r="F81" s="110"/>
      <c r="G81" s="105"/>
      <c r="H81" s="105"/>
      <c r="I81" s="108"/>
      <c r="J81" s="107"/>
      <c r="L81" s="107"/>
      <c r="M81" s="107"/>
      <c r="O81" s="106"/>
      <c r="R81" s="892"/>
    </row>
    <row r="82" spans="1:18" outlineLevel="1">
      <c r="A82" s="112"/>
      <c r="B82" s="1199" t="s">
        <v>817</v>
      </c>
      <c r="C82" s="105"/>
      <c r="D82" s="107"/>
      <c r="E82" s="105"/>
      <c r="F82" s="110"/>
      <c r="G82" s="105"/>
      <c r="H82" s="105"/>
      <c r="I82" s="108"/>
      <c r="J82" s="107"/>
      <c r="L82" s="107"/>
      <c r="M82" s="107"/>
      <c r="O82" s="106"/>
      <c r="R82" s="892"/>
    </row>
    <row r="83" spans="1:18" outlineLevel="1">
      <c r="A83" s="104"/>
      <c r="B83" s="1199" t="s">
        <v>818</v>
      </c>
      <c r="C83" s="105">
        <v>1</v>
      </c>
      <c r="D83" s="107" t="s">
        <v>2</v>
      </c>
      <c r="E83" s="89"/>
      <c r="F83" s="89"/>
      <c r="G83" s="89"/>
      <c r="H83" s="89"/>
      <c r="I83" s="89"/>
      <c r="J83" s="356"/>
      <c r="K83" s="376"/>
      <c r="L83" s="118" t="e">
        <f>VLOOKUP($O83,#REF!,6,FALSE)</f>
        <v>#REF!</v>
      </c>
      <c r="M83" s="118" t="s">
        <v>3090</v>
      </c>
      <c r="O83" s="191" t="s">
        <v>2490</v>
      </c>
      <c r="R83" s="892"/>
    </row>
    <row r="84" spans="1:18" outlineLevel="1">
      <c r="A84" s="104"/>
      <c r="B84" s="1199" t="s">
        <v>819</v>
      </c>
      <c r="C84" s="105">
        <v>1</v>
      </c>
      <c r="D84" s="107" t="s">
        <v>2</v>
      </c>
      <c r="E84" s="89"/>
      <c r="F84" s="89"/>
      <c r="G84" s="89"/>
      <c r="H84" s="89"/>
      <c r="I84" s="89"/>
      <c r="J84" s="356"/>
      <c r="K84" s="376"/>
      <c r="L84" s="118" t="e">
        <f>VLOOKUP($O84,#REF!,6,FALSE)</f>
        <v>#REF!</v>
      </c>
      <c r="M84" s="118" t="e">
        <f>VLOOKUP($O84,#REF!,7,FALSE)</f>
        <v>#REF!</v>
      </c>
      <c r="O84" s="106" t="s">
        <v>2484</v>
      </c>
      <c r="R84" s="892"/>
    </row>
    <row r="85" spans="1:18" outlineLevel="1">
      <c r="A85" s="104"/>
      <c r="B85" s="1199" t="s">
        <v>820</v>
      </c>
      <c r="C85" s="105">
        <v>4</v>
      </c>
      <c r="D85" s="107" t="s">
        <v>2</v>
      </c>
      <c r="E85" s="89"/>
      <c r="F85" s="89"/>
      <c r="G85" s="89"/>
      <c r="H85" s="89"/>
      <c r="I85" s="89"/>
      <c r="J85" s="356"/>
      <c r="K85" s="376"/>
      <c r="L85" s="118" t="e">
        <f>VLOOKUP($O85,#REF!,6,FALSE)</f>
        <v>#REF!</v>
      </c>
      <c r="M85" s="118" t="s">
        <v>3090</v>
      </c>
      <c r="O85" s="106" t="s">
        <v>2475</v>
      </c>
      <c r="R85" s="892"/>
    </row>
    <row r="86" spans="1:18" outlineLevel="1">
      <c r="A86" s="104"/>
      <c r="B86" s="1199" t="s">
        <v>821</v>
      </c>
      <c r="C86" s="105">
        <v>1</v>
      </c>
      <c r="D86" s="107" t="s">
        <v>2</v>
      </c>
      <c r="E86" s="89"/>
      <c r="F86" s="89"/>
      <c r="G86" s="89"/>
      <c r="H86" s="89"/>
      <c r="I86" s="89"/>
      <c r="J86" s="356"/>
      <c r="K86" s="376"/>
      <c r="L86" s="118" t="e">
        <f>VLOOKUP($O86,#REF!,6,FALSE)</f>
        <v>#REF!</v>
      </c>
      <c r="M86" s="118" t="s">
        <v>3090</v>
      </c>
      <c r="O86" s="106" t="s">
        <v>2476</v>
      </c>
      <c r="R86" s="892"/>
    </row>
    <row r="87" spans="1:18" outlineLevel="1">
      <c r="A87" s="104"/>
      <c r="B87" s="1199" t="s">
        <v>822</v>
      </c>
      <c r="C87" s="105">
        <v>1</v>
      </c>
      <c r="D87" s="107" t="s">
        <v>2</v>
      </c>
      <c r="E87" s="89"/>
      <c r="F87" s="89"/>
      <c r="G87" s="89"/>
      <c r="H87" s="89"/>
      <c r="I87" s="89"/>
      <c r="J87" s="356"/>
      <c r="K87" s="376"/>
      <c r="L87" s="118" t="e">
        <f>VLOOKUP($O87,#REF!,6,FALSE)</f>
        <v>#REF!</v>
      </c>
      <c r="M87" s="118" t="s">
        <v>3090</v>
      </c>
      <c r="O87" s="106" t="s">
        <v>2477</v>
      </c>
      <c r="R87" s="892"/>
    </row>
    <row r="88" spans="1:18" outlineLevel="1">
      <c r="A88" s="104"/>
      <c r="B88" s="1199" t="s">
        <v>823</v>
      </c>
      <c r="C88" s="105">
        <v>2</v>
      </c>
      <c r="D88" s="107" t="s">
        <v>2</v>
      </c>
      <c r="E88" s="89"/>
      <c r="F88" s="89"/>
      <c r="G88" s="89"/>
      <c r="H88" s="89"/>
      <c r="I88" s="89"/>
      <c r="J88" s="356"/>
      <c r="K88" s="376"/>
      <c r="L88" s="118" t="e">
        <f>VLOOKUP($O88,#REF!,6,FALSE)</f>
        <v>#REF!</v>
      </c>
      <c r="M88" s="118" t="s">
        <v>3090</v>
      </c>
      <c r="O88" s="106" t="s">
        <v>2478</v>
      </c>
      <c r="R88" s="892"/>
    </row>
    <row r="89" spans="1:18" outlineLevel="1">
      <c r="A89" s="104"/>
      <c r="B89" s="1199" t="s">
        <v>824</v>
      </c>
      <c r="C89" s="105">
        <v>1</v>
      </c>
      <c r="D89" s="107" t="s">
        <v>2</v>
      </c>
      <c r="E89" s="89"/>
      <c r="F89" s="89"/>
      <c r="G89" s="89"/>
      <c r="H89" s="89"/>
      <c r="I89" s="89"/>
      <c r="J89" s="356"/>
      <c r="K89" s="376"/>
      <c r="L89" s="118" t="e">
        <f>VLOOKUP($O89,#REF!,6,FALSE)</f>
        <v>#REF!</v>
      </c>
      <c r="M89" s="118" t="s">
        <v>3090</v>
      </c>
      <c r="O89" s="106" t="s">
        <v>2479</v>
      </c>
      <c r="R89" s="892"/>
    </row>
    <row r="90" spans="1:18" outlineLevel="1">
      <c r="A90" s="104"/>
      <c r="B90" s="1199" t="s">
        <v>825</v>
      </c>
      <c r="C90" s="105">
        <v>3</v>
      </c>
      <c r="D90" s="107" t="s">
        <v>2</v>
      </c>
      <c r="E90" s="89"/>
      <c r="F90" s="89"/>
      <c r="G90" s="89"/>
      <c r="H90" s="89"/>
      <c r="I90" s="89"/>
      <c r="J90" s="356"/>
      <c r="K90" s="376"/>
      <c r="L90" s="118" t="e">
        <f>VLOOKUP($O90,#REF!,6,FALSE)</f>
        <v>#REF!</v>
      </c>
      <c r="M90" s="118" t="s">
        <v>3091</v>
      </c>
      <c r="O90" s="106" t="s">
        <v>2480</v>
      </c>
      <c r="R90" s="892"/>
    </row>
    <row r="91" spans="1:18" outlineLevel="1">
      <c r="A91" s="478"/>
      <c r="B91" s="1199" t="s">
        <v>826</v>
      </c>
      <c r="C91" s="105">
        <v>3</v>
      </c>
      <c r="D91" s="107" t="s">
        <v>2</v>
      </c>
      <c r="E91" s="89"/>
      <c r="F91" s="89"/>
      <c r="G91" s="89"/>
      <c r="H91" s="89"/>
      <c r="I91" s="89"/>
      <c r="J91" s="356"/>
      <c r="K91" s="376"/>
      <c r="L91" s="118" t="e">
        <f>VLOOKUP($O91,#REF!,6,FALSE)</f>
        <v>#REF!</v>
      </c>
      <c r="M91" s="118" t="s">
        <v>3091</v>
      </c>
      <c r="O91" s="106" t="s">
        <v>2481</v>
      </c>
      <c r="R91" s="892"/>
    </row>
    <row r="92" spans="1:18" outlineLevel="1">
      <c r="A92" s="104"/>
      <c r="B92" s="1199" t="s">
        <v>827</v>
      </c>
      <c r="C92" s="105">
        <v>3</v>
      </c>
      <c r="D92" s="107" t="s">
        <v>2</v>
      </c>
      <c r="E92" s="89"/>
      <c r="F92" s="89"/>
      <c r="G92" s="89"/>
      <c r="H92" s="89"/>
      <c r="I92" s="89"/>
      <c r="J92" s="356"/>
      <c r="K92" s="376"/>
      <c r="L92" s="118" t="e">
        <f>VLOOKUP($O92,#REF!,6,FALSE)</f>
        <v>#REF!</v>
      </c>
      <c r="M92" s="118" t="s">
        <v>3091</v>
      </c>
      <c r="O92" s="106" t="s">
        <v>2482</v>
      </c>
      <c r="R92" s="892"/>
    </row>
    <row r="93" spans="1:18" outlineLevel="1">
      <c r="A93" s="104"/>
      <c r="B93" s="1201" t="s">
        <v>828</v>
      </c>
      <c r="C93" s="105"/>
      <c r="D93" s="107"/>
      <c r="E93" s="105"/>
      <c r="F93" s="110"/>
      <c r="G93" s="105"/>
      <c r="H93" s="105"/>
      <c r="I93" s="108"/>
      <c r="J93" s="107"/>
      <c r="L93" s="107"/>
      <c r="M93" s="107"/>
      <c r="O93" s="106"/>
      <c r="R93" s="892"/>
    </row>
    <row r="94" spans="1:18" outlineLevel="1">
      <c r="A94" s="104"/>
      <c r="B94" s="1199" t="s">
        <v>1836</v>
      </c>
      <c r="C94" s="105">
        <v>2</v>
      </c>
      <c r="D94" s="107" t="s">
        <v>2</v>
      </c>
      <c r="E94" s="89"/>
      <c r="F94" s="89"/>
      <c r="G94" s="89"/>
      <c r="H94" s="89"/>
      <c r="I94" s="89"/>
      <c r="J94" s="356"/>
      <c r="K94" s="376"/>
      <c r="L94" s="118" t="e">
        <f>VLOOKUP($O94,#REF!,6,FALSE)</f>
        <v>#REF!</v>
      </c>
      <c r="M94" s="118" t="e">
        <f>VLOOKUP($O94,#REF!,7,FALSE)</f>
        <v>#REF!</v>
      </c>
      <c r="O94" s="106" t="s">
        <v>2483</v>
      </c>
      <c r="R94" s="892"/>
    </row>
    <row r="95" spans="1:18" outlineLevel="1">
      <c r="A95" s="104"/>
      <c r="B95" s="1199" t="s">
        <v>1837</v>
      </c>
      <c r="C95" s="105">
        <v>133</v>
      </c>
      <c r="D95" s="107" t="s">
        <v>2</v>
      </c>
      <c r="E95" s="89"/>
      <c r="F95" s="89"/>
      <c r="G95" s="89"/>
      <c r="H95" s="89"/>
      <c r="I95" s="89"/>
      <c r="J95" s="356"/>
      <c r="K95" s="376"/>
      <c r="L95" s="118" t="e">
        <f>VLOOKUP($O95,#REF!,6,FALSE)</f>
        <v>#REF!</v>
      </c>
      <c r="M95" s="118" t="e">
        <f>VLOOKUP($O95,#REF!,7,FALSE)</f>
        <v>#REF!</v>
      </c>
      <c r="O95" s="106" t="s">
        <v>2485</v>
      </c>
      <c r="R95" s="892"/>
    </row>
    <row r="96" spans="1:18">
      <c r="A96" s="591"/>
      <c r="B96" s="1202" t="s">
        <v>128</v>
      </c>
      <c r="C96" s="544"/>
      <c r="D96" s="591"/>
      <c r="E96" s="592"/>
      <c r="F96" s="593"/>
      <c r="G96" s="593"/>
      <c r="H96" s="593"/>
      <c r="I96" s="593"/>
      <c r="J96" s="594"/>
      <c r="L96" s="494"/>
      <c r="M96" s="594"/>
      <c r="O96" s="595"/>
      <c r="R96" s="892"/>
    </row>
    <row r="97" spans="1:18">
      <c r="A97" s="104" t="s">
        <v>835</v>
      </c>
      <c r="B97" s="1198" t="s">
        <v>3308</v>
      </c>
      <c r="C97" s="105"/>
      <c r="D97" s="106"/>
      <c r="E97" s="105"/>
      <c r="F97" s="105"/>
      <c r="G97" s="105"/>
      <c r="H97" s="105"/>
      <c r="I97" s="108"/>
      <c r="J97" s="109"/>
      <c r="L97" s="109"/>
      <c r="M97" s="109"/>
      <c r="O97" s="330"/>
      <c r="R97" s="892"/>
    </row>
    <row r="98" spans="1:18" outlineLevel="1">
      <c r="A98" s="104"/>
      <c r="B98" s="1198" t="s">
        <v>806</v>
      </c>
      <c r="C98" s="105"/>
      <c r="D98" s="107"/>
      <c r="E98" s="105"/>
      <c r="F98" s="110"/>
      <c r="G98" s="105"/>
      <c r="H98" s="105"/>
      <c r="I98" s="108"/>
      <c r="J98" s="107"/>
      <c r="L98" s="107"/>
      <c r="M98" s="107"/>
      <c r="O98" s="106"/>
      <c r="R98" s="892"/>
    </row>
    <row r="99" spans="1:18" outlineLevel="1">
      <c r="A99" s="104"/>
      <c r="B99" s="1199" t="s">
        <v>807</v>
      </c>
      <c r="C99" s="89">
        <v>304</v>
      </c>
      <c r="D99" s="107" t="s">
        <v>645</v>
      </c>
      <c r="E99" s="89"/>
      <c r="F99" s="89"/>
      <c r="G99" s="89"/>
      <c r="H99" s="89"/>
      <c r="I99" s="89"/>
      <c r="J99" s="356"/>
      <c r="K99" s="376"/>
      <c r="L99" s="118" t="e">
        <f>VLOOKUP($O99,#REF!,6,FALSE)</f>
        <v>#REF!</v>
      </c>
      <c r="M99" s="118" t="e">
        <f>VLOOKUP($O99,#REF!,7,FALSE)</f>
        <v>#REF!</v>
      </c>
      <c r="O99" s="106" t="s">
        <v>2468</v>
      </c>
      <c r="R99" s="892"/>
    </row>
    <row r="100" spans="1:18" outlineLevel="1">
      <c r="A100" s="104"/>
      <c r="B100" s="1199" t="s">
        <v>808</v>
      </c>
      <c r="C100" s="89">
        <v>78</v>
      </c>
      <c r="D100" s="107" t="s">
        <v>645</v>
      </c>
      <c r="E100" s="89"/>
      <c r="F100" s="89"/>
      <c r="G100" s="89"/>
      <c r="H100" s="89"/>
      <c r="I100" s="89"/>
      <c r="J100" s="356"/>
      <c r="K100" s="376"/>
      <c r="L100" s="118" t="s">
        <v>3091</v>
      </c>
      <c r="M100" s="118" t="e">
        <f>VLOOKUP($O100,#REF!,7,FALSE)</f>
        <v>#REF!</v>
      </c>
      <c r="O100" s="106" t="s">
        <v>2469</v>
      </c>
      <c r="R100" s="892"/>
    </row>
    <row r="101" spans="1:18" outlineLevel="1">
      <c r="A101" s="104"/>
      <c r="B101" s="1199" t="s">
        <v>809</v>
      </c>
      <c r="C101" s="89">
        <v>23</v>
      </c>
      <c r="D101" s="107" t="s">
        <v>645</v>
      </c>
      <c r="E101" s="89"/>
      <c r="F101" s="89"/>
      <c r="G101" s="89"/>
      <c r="H101" s="89"/>
      <c r="I101" s="89"/>
      <c r="J101" s="356"/>
      <c r="K101" s="376"/>
      <c r="L101" s="118" t="e">
        <f>VLOOKUP($O101,#REF!,6,FALSE)</f>
        <v>#REF!</v>
      </c>
      <c r="M101" s="118" t="e">
        <f>VLOOKUP($O101,#REF!,7,FALSE)</f>
        <v>#REF!</v>
      </c>
      <c r="O101" s="106" t="s">
        <v>2470</v>
      </c>
      <c r="R101" s="892"/>
    </row>
    <row r="102" spans="1:18" outlineLevel="1">
      <c r="A102" s="104"/>
      <c r="B102" s="1199" t="s">
        <v>810</v>
      </c>
      <c r="C102" s="89">
        <v>17</v>
      </c>
      <c r="D102" s="107" t="s">
        <v>645</v>
      </c>
      <c r="E102" s="89"/>
      <c r="F102" s="89"/>
      <c r="G102" s="89"/>
      <c r="H102" s="89"/>
      <c r="I102" s="89"/>
      <c r="J102" s="356"/>
      <c r="K102" s="376"/>
      <c r="L102" s="118" t="e">
        <f>VLOOKUP($O102,#REF!,6,FALSE)</f>
        <v>#REF!</v>
      </c>
      <c r="M102" s="118" t="e">
        <f>VLOOKUP($O102,#REF!,7,FALSE)</f>
        <v>#REF!</v>
      </c>
      <c r="O102" s="106" t="s">
        <v>2471</v>
      </c>
      <c r="R102" s="892"/>
    </row>
    <row r="103" spans="1:18" outlineLevel="1">
      <c r="A103" s="104"/>
      <c r="B103" s="1200" t="s">
        <v>811</v>
      </c>
      <c r="C103" s="89">
        <v>49</v>
      </c>
      <c r="D103" s="107" t="s">
        <v>645</v>
      </c>
      <c r="E103" s="89"/>
      <c r="F103" s="89"/>
      <c r="G103" s="89"/>
      <c r="H103" s="89"/>
      <c r="I103" s="89"/>
      <c r="J103" s="356"/>
      <c r="K103" s="376"/>
      <c r="L103" s="118" t="e">
        <f>VLOOKUP($O103,#REF!,6,FALSE)</f>
        <v>#REF!</v>
      </c>
      <c r="M103" s="118" t="e">
        <f>VLOOKUP($O103,#REF!,7,FALSE)</f>
        <v>#REF!</v>
      </c>
      <c r="O103" s="106" t="s">
        <v>2472</v>
      </c>
      <c r="R103" s="892"/>
    </row>
    <row r="104" spans="1:18" outlineLevel="1">
      <c r="A104" s="104"/>
      <c r="B104" s="1199" t="s">
        <v>812</v>
      </c>
      <c r="C104" s="89">
        <v>23</v>
      </c>
      <c r="D104" s="107" t="s">
        <v>645</v>
      </c>
      <c r="E104" s="89"/>
      <c r="F104" s="89"/>
      <c r="G104" s="89"/>
      <c r="H104" s="89"/>
      <c r="I104" s="89"/>
      <c r="J104" s="356"/>
      <c r="K104" s="376"/>
      <c r="L104" s="118" t="e">
        <f>VLOOKUP($O104,#REF!,6,FALSE)</f>
        <v>#REF!</v>
      </c>
      <c r="M104" s="118" t="e">
        <f>VLOOKUP($O104,#REF!,7,FALSE)</f>
        <v>#REF!</v>
      </c>
      <c r="O104" s="106" t="s">
        <v>2473</v>
      </c>
      <c r="R104" s="892"/>
    </row>
    <row r="105" spans="1:18" outlineLevel="1">
      <c r="A105" s="104"/>
      <c r="B105" s="1199" t="s">
        <v>813</v>
      </c>
      <c r="C105" s="89">
        <v>45</v>
      </c>
      <c r="D105" s="107" t="s">
        <v>645</v>
      </c>
      <c r="E105" s="89"/>
      <c r="F105" s="89"/>
      <c r="G105" s="89"/>
      <c r="H105" s="89"/>
      <c r="I105" s="89"/>
      <c r="J105" s="356"/>
      <c r="K105" s="376"/>
      <c r="L105" s="118" t="s">
        <v>3091</v>
      </c>
      <c r="M105" s="118" t="e">
        <f>VLOOKUP($O105,#REF!,7,FALSE)</f>
        <v>#REF!</v>
      </c>
      <c r="O105" s="106" t="s">
        <v>2474</v>
      </c>
      <c r="R105" s="892"/>
    </row>
    <row r="106" spans="1:18" outlineLevel="1">
      <c r="A106" s="104"/>
      <c r="B106" s="1199" t="s">
        <v>814</v>
      </c>
      <c r="C106" s="105">
        <v>1</v>
      </c>
      <c r="D106" s="107" t="s">
        <v>18</v>
      </c>
      <c r="E106" s="111"/>
      <c r="F106" s="89"/>
      <c r="G106" s="105"/>
      <c r="H106" s="89"/>
      <c r="I106" s="108"/>
      <c r="J106" s="107"/>
      <c r="L106" s="148" t="s">
        <v>3085</v>
      </c>
      <c r="M106" s="148" t="s">
        <v>3085</v>
      </c>
      <c r="O106" s="106"/>
      <c r="R106" s="892"/>
    </row>
    <row r="107" spans="1:18" outlineLevel="1">
      <c r="A107" s="104"/>
      <c r="B107" s="1199" t="s">
        <v>815</v>
      </c>
      <c r="C107" s="105">
        <v>1</v>
      </c>
      <c r="D107" s="107" t="s">
        <v>18</v>
      </c>
      <c r="E107" s="111"/>
      <c r="F107" s="89"/>
      <c r="G107" s="105"/>
      <c r="H107" s="89"/>
      <c r="I107" s="108"/>
      <c r="J107" s="107"/>
      <c r="L107" s="148" t="s">
        <v>3085</v>
      </c>
      <c r="M107" s="148" t="s">
        <v>3085</v>
      </c>
      <c r="O107" s="106"/>
      <c r="R107" s="892"/>
    </row>
    <row r="108" spans="1:18" outlineLevel="1">
      <c r="A108" s="104"/>
      <c r="B108" s="1199" t="s">
        <v>816</v>
      </c>
      <c r="C108" s="105">
        <v>1</v>
      </c>
      <c r="D108" s="107" t="s">
        <v>18</v>
      </c>
      <c r="E108" s="111"/>
      <c r="F108" s="89"/>
      <c r="G108" s="105"/>
      <c r="H108" s="89"/>
      <c r="I108" s="108"/>
      <c r="J108" s="107"/>
      <c r="L108" s="148" t="s">
        <v>3085</v>
      </c>
      <c r="M108" s="148" t="s">
        <v>3085</v>
      </c>
      <c r="O108" s="106"/>
      <c r="R108" s="892"/>
    </row>
    <row r="109" spans="1:18" outlineLevel="1">
      <c r="A109" s="104"/>
      <c r="B109" s="1199" t="s">
        <v>3151</v>
      </c>
      <c r="C109" s="105">
        <v>1</v>
      </c>
      <c r="D109" s="107" t="s">
        <v>18</v>
      </c>
      <c r="E109" s="111"/>
      <c r="F109" s="89"/>
      <c r="G109" s="105"/>
      <c r="H109" s="89"/>
      <c r="I109" s="108"/>
      <c r="J109" s="107"/>
      <c r="L109" s="148" t="s">
        <v>3085</v>
      </c>
      <c r="M109" s="148" t="s">
        <v>3085</v>
      </c>
      <c r="O109" s="106"/>
      <c r="R109" s="892"/>
    </row>
    <row r="110" spans="1:18" outlineLevel="1">
      <c r="A110" s="104"/>
      <c r="B110" s="1198" t="s">
        <v>654</v>
      </c>
      <c r="C110" s="105"/>
      <c r="D110" s="107"/>
      <c r="E110" s="105"/>
      <c r="F110" s="110"/>
      <c r="G110" s="105"/>
      <c r="H110" s="105"/>
      <c r="I110" s="108"/>
      <c r="J110" s="107"/>
      <c r="L110" s="107"/>
      <c r="M110" s="107"/>
      <c r="O110" s="106"/>
      <c r="R110" s="892"/>
    </row>
    <row r="111" spans="1:18" outlineLevel="1">
      <c r="A111" s="112"/>
      <c r="B111" s="1199" t="s">
        <v>817</v>
      </c>
      <c r="C111" s="105"/>
      <c r="D111" s="107"/>
      <c r="E111" s="105"/>
      <c r="F111" s="110"/>
      <c r="G111" s="105"/>
      <c r="H111" s="105"/>
      <c r="I111" s="108"/>
      <c r="J111" s="107"/>
      <c r="L111" s="107"/>
      <c r="M111" s="107"/>
      <c r="O111" s="106"/>
      <c r="R111" s="892"/>
    </row>
    <row r="112" spans="1:18" outlineLevel="1">
      <c r="A112" s="104"/>
      <c r="B112" s="1199" t="s">
        <v>818</v>
      </c>
      <c r="C112" s="105">
        <v>1</v>
      </c>
      <c r="D112" s="107" t="s">
        <v>2</v>
      </c>
      <c r="E112" s="89"/>
      <c r="F112" s="89"/>
      <c r="G112" s="89"/>
      <c r="H112" s="89"/>
      <c r="I112" s="89"/>
      <c r="J112" s="356"/>
      <c r="K112" s="376"/>
      <c r="L112" s="118" t="e">
        <f>VLOOKUP($O112,#REF!,6,FALSE)</f>
        <v>#REF!</v>
      </c>
      <c r="M112" s="118" t="s">
        <v>3091</v>
      </c>
      <c r="O112" s="191" t="s">
        <v>2490</v>
      </c>
      <c r="R112" s="892"/>
    </row>
    <row r="113" spans="1:18" outlineLevel="1">
      <c r="A113" s="104"/>
      <c r="B113" s="1199" t="s">
        <v>819</v>
      </c>
      <c r="C113" s="105">
        <v>1</v>
      </c>
      <c r="D113" s="107" t="s">
        <v>2</v>
      </c>
      <c r="E113" s="89"/>
      <c r="F113" s="89"/>
      <c r="G113" s="89"/>
      <c r="H113" s="89"/>
      <c r="I113" s="89"/>
      <c r="J113" s="356"/>
      <c r="K113" s="376"/>
      <c r="L113" s="118" t="e">
        <f>VLOOKUP($O113,#REF!,6,FALSE)</f>
        <v>#REF!</v>
      </c>
      <c r="M113" s="118" t="e">
        <f>VLOOKUP($O113,#REF!,7,FALSE)</f>
        <v>#REF!</v>
      </c>
      <c r="O113" s="106" t="s">
        <v>2484</v>
      </c>
      <c r="R113" s="892"/>
    </row>
    <row r="114" spans="1:18" outlineLevel="1">
      <c r="A114" s="104"/>
      <c r="B114" s="1199" t="s">
        <v>820</v>
      </c>
      <c r="C114" s="105">
        <v>4</v>
      </c>
      <c r="D114" s="107" t="s">
        <v>2</v>
      </c>
      <c r="E114" s="89"/>
      <c r="F114" s="89"/>
      <c r="G114" s="89"/>
      <c r="H114" s="89"/>
      <c r="I114" s="89"/>
      <c r="J114" s="356"/>
      <c r="K114" s="376"/>
      <c r="L114" s="118" t="e">
        <f>VLOOKUP($O114,#REF!,6,FALSE)</f>
        <v>#REF!</v>
      </c>
      <c r="M114" s="118" t="s">
        <v>3091</v>
      </c>
      <c r="O114" s="106" t="s">
        <v>2475</v>
      </c>
      <c r="R114" s="892"/>
    </row>
    <row r="115" spans="1:18" outlineLevel="1">
      <c r="A115" s="104"/>
      <c r="B115" s="1199" t="s">
        <v>821</v>
      </c>
      <c r="C115" s="105">
        <v>1</v>
      </c>
      <c r="D115" s="107" t="s">
        <v>2</v>
      </c>
      <c r="E115" s="89"/>
      <c r="F115" s="89"/>
      <c r="G115" s="89"/>
      <c r="H115" s="89"/>
      <c r="I115" s="89"/>
      <c r="J115" s="356"/>
      <c r="K115" s="376"/>
      <c r="L115" s="118" t="e">
        <f>VLOOKUP($O115,#REF!,6,FALSE)</f>
        <v>#REF!</v>
      </c>
      <c r="M115" s="118" t="s">
        <v>3091</v>
      </c>
      <c r="O115" s="106" t="s">
        <v>2476</v>
      </c>
      <c r="R115" s="892"/>
    </row>
    <row r="116" spans="1:18" outlineLevel="1">
      <c r="A116" s="104"/>
      <c r="B116" s="1199" t="s">
        <v>822</v>
      </c>
      <c r="C116" s="105">
        <v>1</v>
      </c>
      <c r="D116" s="107" t="s">
        <v>2</v>
      </c>
      <c r="E116" s="89"/>
      <c r="F116" s="89"/>
      <c r="G116" s="89"/>
      <c r="H116" s="89"/>
      <c r="I116" s="89"/>
      <c r="J116" s="356"/>
      <c r="K116" s="376"/>
      <c r="L116" s="118" t="e">
        <f>VLOOKUP($O116,#REF!,6,FALSE)</f>
        <v>#REF!</v>
      </c>
      <c r="M116" s="118" t="s">
        <v>3091</v>
      </c>
      <c r="O116" s="106" t="s">
        <v>2477</v>
      </c>
      <c r="R116" s="892"/>
    </row>
    <row r="117" spans="1:18" outlineLevel="1">
      <c r="A117" s="104"/>
      <c r="B117" s="1199" t="s">
        <v>823</v>
      </c>
      <c r="C117" s="105">
        <v>2</v>
      </c>
      <c r="D117" s="107" t="s">
        <v>2</v>
      </c>
      <c r="E117" s="89"/>
      <c r="F117" s="89"/>
      <c r="G117" s="89"/>
      <c r="H117" s="89"/>
      <c r="I117" s="89"/>
      <c r="J117" s="356"/>
      <c r="K117" s="376"/>
      <c r="L117" s="118" t="e">
        <f>VLOOKUP($O117,#REF!,6,FALSE)</f>
        <v>#REF!</v>
      </c>
      <c r="M117" s="118" t="s">
        <v>3091</v>
      </c>
      <c r="O117" s="106" t="s">
        <v>2478</v>
      </c>
      <c r="R117" s="892"/>
    </row>
    <row r="118" spans="1:18" outlineLevel="1">
      <c r="A118" s="104"/>
      <c r="B118" s="1199" t="s">
        <v>824</v>
      </c>
      <c r="C118" s="105">
        <v>1</v>
      </c>
      <c r="D118" s="107" t="s">
        <v>2</v>
      </c>
      <c r="E118" s="89"/>
      <c r="F118" s="89"/>
      <c r="G118" s="89"/>
      <c r="H118" s="89"/>
      <c r="I118" s="89"/>
      <c r="J118" s="356"/>
      <c r="K118" s="376"/>
      <c r="L118" s="118" t="e">
        <f>VLOOKUP($O118,#REF!,6,FALSE)</f>
        <v>#REF!</v>
      </c>
      <c r="M118" s="118" t="s">
        <v>3091</v>
      </c>
      <c r="O118" s="106" t="s">
        <v>2479</v>
      </c>
      <c r="R118" s="892"/>
    </row>
    <row r="119" spans="1:18" outlineLevel="1">
      <c r="A119" s="104"/>
      <c r="B119" s="1199" t="s">
        <v>825</v>
      </c>
      <c r="C119" s="105">
        <v>2</v>
      </c>
      <c r="D119" s="107" t="s">
        <v>2</v>
      </c>
      <c r="E119" s="89"/>
      <c r="F119" s="89"/>
      <c r="G119" s="89"/>
      <c r="H119" s="89"/>
      <c r="I119" s="89"/>
      <c r="J119" s="356"/>
      <c r="K119" s="376"/>
      <c r="L119" s="118" t="e">
        <f>VLOOKUP($O119,#REF!,6,FALSE)</f>
        <v>#REF!</v>
      </c>
      <c r="M119" s="118" t="s">
        <v>3091</v>
      </c>
      <c r="O119" s="106" t="s">
        <v>2480</v>
      </c>
      <c r="R119" s="892"/>
    </row>
    <row r="120" spans="1:18" outlineLevel="1">
      <c r="A120" s="478"/>
      <c r="B120" s="1199" t="s">
        <v>826</v>
      </c>
      <c r="C120" s="105">
        <v>2</v>
      </c>
      <c r="D120" s="107" t="s">
        <v>2</v>
      </c>
      <c r="E120" s="89"/>
      <c r="F120" s="89"/>
      <c r="G120" s="89"/>
      <c r="H120" s="89"/>
      <c r="I120" s="89"/>
      <c r="J120" s="356"/>
      <c r="K120" s="376"/>
      <c r="L120" s="118" t="e">
        <f>VLOOKUP($O120,#REF!,6,FALSE)</f>
        <v>#REF!</v>
      </c>
      <c r="M120" s="118" t="s">
        <v>3091</v>
      </c>
      <c r="O120" s="106" t="s">
        <v>2481</v>
      </c>
      <c r="R120" s="892"/>
    </row>
    <row r="121" spans="1:18" outlineLevel="1">
      <c r="A121" s="104"/>
      <c r="B121" s="1199" t="s">
        <v>827</v>
      </c>
      <c r="C121" s="105">
        <v>2</v>
      </c>
      <c r="D121" s="107" t="s">
        <v>2</v>
      </c>
      <c r="E121" s="89"/>
      <c r="F121" s="89"/>
      <c r="G121" s="89"/>
      <c r="H121" s="89"/>
      <c r="I121" s="89"/>
      <c r="J121" s="356"/>
      <c r="K121" s="376"/>
      <c r="L121" s="118" t="e">
        <f>VLOOKUP($O121,#REF!,6,FALSE)</f>
        <v>#REF!</v>
      </c>
      <c r="M121" s="118" t="s">
        <v>3091</v>
      </c>
      <c r="O121" s="106" t="s">
        <v>2482</v>
      </c>
      <c r="R121" s="892"/>
    </row>
    <row r="122" spans="1:18" outlineLevel="1">
      <c r="A122" s="104"/>
      <c r="B122" s="1201" t="s">
        <v>828</v>
      </c>
      <c r="C122" s="105"/>
      <c r="D122" s="107"/>
      <c r="E122" s="105"/>
      <c r="F122" s="110"/>
      <c r="G122" s="105"/>
      <c r="H122" s="105"/>
      <c r="I122" s="108"/>
      <c r="J122" s="107"/>
      <c r="L122" s="107"/>
      <c r="M122" s="107"/>
      <c r="O122" s="106"/>
      <c r="R122" s="892"/>
    </row>
    <row r="123" spans="1:18" outlineLevel="1">
      <c r="A123" s="104"/>
      <c r="B123" s="1199" t="s">
        <v>1837</v>
      </c>
      <c r="C123" s="105">
        <v>98</v>
      </c>
      <c r="D123" s="107" t="s">
        <v>2</v>
      </c>
      <c r="E123" s="89"/>
      <c r="F123" s="89"/>
      <c r="G123" s="89"/>
      <c r="H123" s="89"/>
      <c r="I123" s="89"/>
      <c r="J123" s="356"/>
      <c r="K123" s="376"/>
      <c r="L123" s="118" t="e">
        <f>VLOOKUP($O123,#REF!,6,FALSE)</f>
        <v>#REF!</v>
      </c>
      <c r="M123" s="118" t="e">
        <f>VLOOKUP($O123,#REF!,7,FALSE)</f>
        <v>#REF!</v>
      </c>
      <c r="O123" s="106" t="s">
        <v>2483</v>
      </c>
      <c r="R123" s="892"/>
    </row>
    <row r="124" spans="1:18">
      <c r="A124" s="591"/>
      <c r="B124" s="1202" t="s">
        <v>355</v>
      </c>
      <c r="C124" s="544"/>
      <c r="D124" s="494"/>
      <c r="E124" s="592"/>
      <c r="F124" s="593"/>
      <c r="G124" s="593"/>
      <c r="H124" s="593"/>
      <c r="I124" s="593"/>
      <c r="J124" s="594"/>
      <c r="L124" s="494"/>
      <c r="M124" s="594"/>
      <c r="O124" s="595"/>
      <c r="R124" s="892"/>
    </row>
    <row r="125" spans="1:18">
      <c r="A125" s="591"/>
      <c r="B125" s="1202" t="s">
        <v>3309</v>
      </c>
      <c r="C125" s="544">
        <v>3</v>
      </c>
      <c r="D125" s="494" t="s">
        <v>683</v>
      </c>
      <c r="E125" s="592"/>
      <c r="F125" s="593"/>
      <c r="G125" s="593"/>
      <c r="H125" s="593"/>
      <c r="I125" s="593"/>
      <c r="J125" s="594"/>
      <c r="L125" s="494"/>
      <c r="M125" s="594"/>
      <c r="O125" s="595"/>
      <c r="R125" s="892"/>
    </row>
    <row r="126" spans="1:18">
      <c r="A126" s="104" t="s">
        <v>836</v>
      </c>
      <c r="B126" s="1198" t="s">
        <v>837</v>
      </c>
      <c r="C126" s="105"/>
      <c r="D126" s="106"/>
      <c r="E126" s="105"/>
      <c r="F126" s="105"/>
      <c r="G126" s="105"/>
      <c r="H126" s="105"/>
      <c r="I126" s="108"/>
      <c r="J126" s="109"/>
      <c r="L126" s="109"/>
      <c r="M126" s="109"/>
      <c r="O126" s="330"/>
      <c r="R126" s="892"/>
    </row>
    <row r="127" spans="1:18" outlineLevel="1">
      <c r="A127" s="104"/>
      <c r="B127" s="1198" t="s">
        <v>806</v>
      </c>
      <c r="C127" s="105"/>
      <c r="D127" s="107"/>
      <c r="E127" s="105"/>
      <c r="F127" s="110"/>
      <c r="G127" s="105"/>
      <c r="H127" s="105"/>
      <c r="I127" s="108"/>
      <c r="J127" s="107"/>
      <c r="L127" s="107"/>
      <c r="M127" s="107"/>
      <c r="O127" s="106"/>
      <c r="R127" s="892"/>
    </row>
    <row r="128" spans="1:18" outlineLevel="1">
      <c r="A128" s="104"/>
      <c r="B128" s="1199" t="s">
        <v>807</v>
      </c>
      <c r="C128" s="89">
        <v>354</v>
      </c>
      <c r="D128" s="107" t="s">
        <v>645</v>
      </c>
      <c r="E128" s="89"/>
      <c r="F128" s="89"/>
      <c r="G128" s="89"/>
      <c r="H128" s="89"/>
      <c r="I128" s="89"/>
      <c r="J128" s="356"/>
      <c r="K128" s="376"/>
      <c r="L128" s="118" t="e">
        <f>VLOOKUP($O128,#REF!,6,FALSE)</f>
        <v>#REF!</v>
      </c>
      <c r="M128" s="118" t="e">
        <f>VLOOKUP($O128,#REF!,7,FALSE)</f>
        <v>#REF!</v>
      </c>
      <c r="O128" s="106" t="s">
        <v>2468</v>
      </c>
      <c r="R128" s="892"/>
    </row>
    <row r="129" spans="1:18" outlineLevel="1">
      <c r="A129" s="104"/>
      <c r="B129" s="1199" t="s">
        <v>808</v>
      </c>
      <c r="C129" s="89">
        <v>92</v>
      </c>
      <c r="D129" s="107" t="s">
        <v>645</v>
      </c>
      <c r="E129" s="89"/>
      <c r="F129" s="89"/>
      <c r="G129" s="89"/>
      <c r="H129" s="89"/>
      <c r="I129" s="89"/>
      <c r="J129" s="356"/>
      <c r="K129" s="376"/>
      <c r="L129" s="118" t="s">
        <v>3022</v>
      </c>
      <c r="M129" s="118" t="e">
        <f>VLOOKUP($O129,#REF!,7,FALSE)</f>
        <v>#REF!</v>
      </c>
      <c r="O129" s="106" t="s">
        <v>2469</v>
      </c>
      <c r="R129" s="892"/>
    </row>
    <row r="130" spans="1:18" outlineLevel="1">
      <c r="A130" s="104"/>
      <c r="B130" s="1199" t="s">
        <v>809</v>
      </c>
      <c r="C130" s="89">
        <v>23</v>
      </c>
      <c r="D130" s="107" t="s">
        <v>645</v>
      </c>
      <c r="E130" s="89"/>
      <c r="F130" s="89"/>
      <c r="G130" s="89"/>
      <c r="H130" s="89"/>
      <c r="I130" s="89"/>
      <c r="J130" s="356"/>
      <c r="K130" s="376"/>
      <c r="L130" s="118" t="e">
        <f>VLOOKUP($O130,#REF!,6,FALSE)</f>
        <v>#REF!</v>
      </c>
      <c r="M130" s="118" t="e">
        <f>VLOOKUP($O130,#REF!,7,FALSE)</f>
        <v>#REF!</v>
      </c>
      <c r="O130" s="106" t="s">
        <v>2470</v>
      </c>
      <c r="R130" s="892"/>
    </row>
    <row r="131" spans="1:18" outlineLevel="1">
      <c r="A131" s="104"/>
      <c r="B131" s="1199" t="s">
        <v>810</v>
      </c>
      <c r="C131" s="89">
        <v>19</v>
      </c>
      <c r="D131" s="107" t="s">
        <v>645</v>
      </c>
      <c r="E131" s="89"/>
      <c r="F131" s="89"/>
      <c r="G131" s="89"/>
      <c r="H131" s="89"/>
      <c r="I131" s="89"/>
      <c r="J131" s="356"/>
      <c r="K131" s="376"/>
      <c r="L131" s="118" t="e">
        <f>VLOOKUP($O131,#REF!,6,FALSE)</f>
        <v>#REF!</v>
      </c>
      <c r="M131" s="118" t="e">
        <f>VLOOKUP($O131,#REF!,7,FALSE)</f>
        <v>#REF!</v>
      </c>
      <c r="O131" s="106" t="s">
        <v>2471</v>
      </c>
      <c r="R131" s="892"/>
    </row>
    <row r="132" spans="1:18" outlineLevel="1">
      <c r="A132" s="104"/>
      <c r="B132" s="1200" t="s">
        <v>811</v>
      </c>
      <c r="C132" s="89">
        <v>69</v>
      </c>
      <c r="D132" s="107" t="s">
        <v>645</v>
      </c>
      <c r="E132" s="89"/>
      <c r="F132" s="89"/>
      <c r="G132" s="89"/>
      <c r="H132" s="89"/>
      <c r="I132" s="89"/>
      <c r="J132" s="356"/>
      <c r="K132" s="376"/>
      <c r="L132" s="118" t="e">
        <f>VLOOKUP($O132,#REF!,6,FALSE)</f>
        <v>#REF!</v>
      </c>
      <c r="M132" s="118" t="e">
        <f>VLOOKUP($O132,#REF!,7,FALSE)</f>
        <v>#REF!</v>
      </c>
      <c r="O132" s="106" t="s">
        <v>2472</v>
      </c>
      <c r="R132" s="892"/>
    </row>
    <row r="133" spans="1:18" outlineLevel="1">
      <c r="A133" s="104"/>
      <c r="B133" s="1199" t="s">
        <v>812</v>
      </c>
      <c r="C133" s="89">
        <v>23</v>
      </c>
      <c r="D133" s="107" t="s">
        <v>645</v>
      </c>
      <c r="E133" s="89"/>
      <c r="F133" s="89"/>
      <c r="G133" s="89"/>
      <c r="H133" s="89"/>
      <c r="I133" s="89"/>
      <c r="J133" s="356"/>
      <c r="K133" s="376"/>
      <c r="L133" s="118" t="e">
        <f>VLOOKUP($O133,#REF!,6,FALSE)</f>
        <v>#REF!</v>
      </c>
      <c r="M133" s="118" t="e">
        <f>VLOOKUP($O133,#REF!,7,FALSE)</f>
        <v>#REF!</v>
      </c>
      <c r="O133" s="106" t="s">
        <v>2473</v>
      </c>
      <c r="R133" s="892"/>
    </row>
    <row r="134" spans="1:18" outlineLevel="1">
      <c r="A134" s="104"/>
      <c r="B134" s="1199" t="s">
        <v>813</v>
      </c>
      <c r="C134" s="89">
        <v>45</v>
      </c>
      <c r="D134" s="107" t="s">
        <v>645</v>
      </c>
      <c r="E134" s="89"/>
      <c r="F134" s="89"/>
      <c r="G134" s="89"/>
      <c r="H134" s="89"/>
      <c r="I134" s="89"/>
      <c r="J134" s="356"/>
      <c r="K134" s="376"/>
      <c r="L134" s="118" t="s">
        <v>3022</v>
      </c>
      <c r="M134" s="118" t="e">
        <f>VLOOKUP($O134,#REF!,7,FALSE)</f>
        <v>#REF!</v>
      </c>
      <c r="O134" s="106" t="s">
        <v>2474</v>
      </c>
      <c r="R134" s="892"/>
    </row>
    <row r="135" spans="1:18" outlineLevel="1">
      <c r="A135" s="104"/>
      <c r="B135" s="1199" t="s">
        <v>814</v>
      </c>
      <c r="C135" s="105">
        <v>1</v>
      </c>
      <c r="D135" s="107" t="s">
        <v>18</v>
      </c>
      <c r="E135" s="111"/>
      <c r="F135" s="89"/>
      <c r="G135" s="105"/>
      <c r="H135" s="89"/>
      <c r="I135" s="108"/>
      <c r="J135" s="107"/>
      <c r="L135" s="148" t="s">
        <v>3085</v>
      </c>
      <c r="M135" s="148" t="s">
        <v>3085</v>
      </c>
      <c r="O135" s="106"/>
      <c r="R135" s="892"/>
    </row>
    <row r="136" spans="1:18" outlineLevel="1">
      <c r="A136" s="104"/>
      <c r="B136" s="1199" t="s">
        <v>815</v>
      </c>
      <c r="C136" s="105">
        <v>1</v>
      </c>
      <c r="D136" s="107" t="s">
        <v>18</v>
      </c>
      <c r="E136" s="111"/>
      <c r="F136" s="89"/>
      <c r="G136" s="105"/>
      <c r="H136" s="89"/>
      <c r="I136" s="108"/>
      <c r="J136" s="107"/>
      <c r="L136" s="148" t="s">
        <v>3085</v>
      </c>
      <c r="M136" s="148" t="s">
        <v>3085</v>
      </c>
      <c r="O136" s="106"/>
      <c r="R136" s="892"/>
    </row>
    <row r="137" spans="1:18" outlineLevel="1">
      <c r="A137" s="104"/>
      <c r="B137" s="1199" t="s">
        <v>816</v>
      </c>
      <c r="C137" s="105">
        <v>1</v>
      </c>
      <c r="D137" s="107" t="s">
        <v>18</v>
      </c>
      <c r="E137" s="111"/>
      <c r="F137" s="89"/>
      <c r="G137" s="105"/>
      <c r="H137" s="89"/>
      <c r="I137" s="108"/>
      <c r="J137" s="107"/>
      <c r="L137" s="148" t="s">
        <v>3085</v>
      </c>
      <c r="M137" s="148" t="s">
        <v>3085</v>
      </c>
      <c r="O137" s="106"/>
      <c r="R137" s="892"/>
    </row>
    <row r="138" spans="1:18" outlineLevel="1">
      <c r="A138" s="104"/>
      <c r="B138" s="1199" t="s">
        <v>3151</v>
      </c>
      <c r="C138" s="105">
        <v>1</v>
      </c>
      <c r="D138" s="107" t="s">
        <v>18</v>
      </c>
      <c r="E138" s="111"/>
      <c r="F138" s="89"/>
      <c r="G138" s="105"/>
      <c r="H138" s="89"/>
      <c r="I138" s="108"/>
      <c r="J138" s="107"/>
      <c r="L138" s="148" t="s">
        <v>3085</v>
      </c>
      <c r="M138" s="148" t="s">
        <v>3085</v>
      </c>
      <c r="O138" s="106"/>
      <c r="R138" s="892"/>
    </row>
    <row r="139" spans="1:18" outlineLevel="1">
      <c r="A139" s="104"/>
      <c r="B139" s="1198" t="s">
        <v>654</v>
      </c>
      <c r="C139" s="105"/>
      <c r="D139" s="107"/>
      <c r="E139" s="105"/>
      <c r="F139" s="110"/>
      <c r="G139" s="105"/>
      <c r="H139" s="105"/>
      <c r="I139" s="108"/>
      <c r="J139" s="107"/>
      <c r="L139" s="107"/>
      <c r="M139" s="107"/>
      <c r="O139" s="106"/>
      <c r="R139" s="892"/>
    </row>
    <row r="140" spans="1:18" outlineLevel="1">
      <c r="A140" s="112"/>
      <c r="B140" s="1199" t="s">
        <v>817</v>
      </c>
      <c r="C140" s="105"/>
      <c r="D140" s="107"/>
      <c r="E140" s="105"/>
      <c r="F140" s="110"/>
      <c r="G140" s="105"/>
      <c r="H140" s="105"/>
      <c r="I140" s="108"/>
      <c r="J140" s="107"/>
      <c r="L140" s="107"/>
      <c r="M140" s="107"/>
      <c r="O140" s="106"/>
      <c r="R140" s="892"/>
    </row>
    <row r="141" spans="1:18" outlineLevel="1">
      <c r="A141" s="104"/>
      <c r="B141" s="1199" t="s">
        <v>818</v>
      </c>
      <c r="C141" s="105">
        <v>1</v>
      </c>
      <c r="D141" s="107" t="s">
        <v>2</v>
      </c>
      <c r="E141" s="89"/>
      <c r="F141" s="89"/>
      <c r="G141" s="89"/>
      <c r="H141" s="89"/>
      <c r="I141" s="89"/>
      <c r="J141" s="356"/>
      <c r="K141" s="376"/>
      <c r="L141" s="118" t="e">
        <f>VLOOKUP($O141,#REF!,6,FALSE)</f>
        <v>#REF!</v>
      </c>
      <c r="M141" s="118" t="s">
        <v>3092</v>
      </c>
      <c r="O141" s="191" t="s">
        <v>2490</v>
      </c>
      <c r="R141" s="892"/>
    </row>
    <row r="142" spans="1:18" outlineLevel="1">
      <c r="A142" s="104"/>
      <c r="B142" s="1199" t="s">
        <v>819</v>
      </c>
      <c r="C142" s="105">
        <v>1</v>
      </c>
      <c r="D142" s="107" t="s">
        <v>2</v>
      </c>
      <c r="E142" s="89"/>
      <c r="F142" s="89"/>
      <c r="G142" s="89"/>
      <c r="H142" s="89"/>
      <c r="I142" s="89"/>
      <c r="J142" s="356"/>
      <c r="K142" s="376"/>
      <c r="L142" s="118" t="e">
        <f>VLOOKUP($O142,#REF!,6,FALSE)</f>
        <v>#REF!</v>
      </c>
      <c r="M142" s="118" t="e">
        <f>VLOOKUP($O142,#REF!,7,FALSE)</f>
        <v>#REF!</v>
      </c>
      <c r="O142" s="106" t="s">
        <v>2484</v>
      </c>
      <c r="R142" s="892"/>
    </row>
    <row r="143" spans="1:18" outlineLevel="1">
      <c r="A143" s="104"/>
      <c r="B143" s="1199" t="s">
        <v>820</v>
      </c>
      <c r="C143" s="105">
        <v>4</v>
      </c>
      <c r="D143" s="107" t="s">
        <v>2</v>
      </c>
      <c r="E143" s="89"/>
      <c r="F143" s="89"/>
      <c r="G143" s="89"/>
      <c r="H143" s="89"/>
      <c r="I143" s="89"/>
      <c r="J143" s="356"/>
      <c r="K143" s="376"/>
      <c r="L143" s="118" t="e">
        <f>VLOOKUP($O143,#REF!,6,FALSE)</f>
        <v>#REF!</v>
      </c>
      <c r="M143" s="118" t="s">
        <v>3092</v>
      </c>
      <c r="O143" s="106" t="s">
        <v>2475</v>
      </c>
      <c r="R143" s="892"/>
    </row>
    <row r="144" spans="1:18" outlineLevel="1">
      <c r="A144" s="104"/>
      <c r="B144" s="1199" t="s">
        <v>821</v>
      </c>
      <c r="C144" s="105">
        <v>1</v>
      </c>
      <c r="D144" s="107" t="s">
        <v>2</v>
      </c>
      <c r="E144" s="89"/>
      <c r="F144" s="89"/>
      <c r="G144" s="89"/>
      <c r="H144" s="89"/>
      <c r="I144" s="89"/>
      <c r="J144" s="356"/>
      <c r="K144" s="376"/>
      <c r="L144" s="118" t="e">
        <f>VLOOKUP($O144,#REF!,6,FALSE)</f>
        <v>#REF!</v>
      </c>
      <c r="M144" s="118" t="s">
        <v>3092</v>
      </c>
      <c r="O144" s="106" t="s">
        <v>2476</v>
      </c>
      <c r="R144" s="892"/>
    </row>
    <row r="145" spans="1:18" outlineLevel="1">
      <c r="A145" s="104"/>
      <c r="B145" s="1199" t="s">
        <v>822</v>
      </c>
      <c r="C145" s="105">
        <v>1</v>
      </c>
      <c r="D145" s="107" t="s">
        <v>2</v>
      </c>
      <c r="E145" s="89"/>
      <c r="F145" s="89"/>
      <c r="G145" s="89"/>
      <c r="H145" s="89"/>
      <c r="I145" s="89"/>
      <c r="J145" s="356"/>
      <c r="K145" s="376"/>
      <c r="L145" s="118" t="e">
        <f>VLOOKUP($O145,#REF!,6,FALSE)</f>
        <v>#REF!</v>
      </c>
      <c r="M145" s="118" t="s">
        <v>3092</v>
      </c>
      <c r="O145" s="106" t="s">
        <v>2477</v>
      </c>
      <c r="R145" s="892"/>
    </row>
    <row r="146" spans="1:18" outlineLevel="1">
      <c r="A146" s="104"/>
      <c r="B146" s="1199" t="s">
        <v>823</v>
      </c>
      <c r="C146" s="105">
        <v>2</v>
      </c>
      <c r="D146" s="107" t="s">
        <v>2</v>
      </c>
      <c r="E146" s="89"/>
      <c r="F146" s="89"/>
      <c r="G146" s="89"/>
      <c r="H146" s="89"/>
      <c r="I146" s="89"/>
      <c r="J146" s="356"/>
      <c r="K146" s="376"/>
      <c r="L146" s="118" t="e">
        <f>VLOOKUP($O146,#REF!,6,FALSE)</f>
        <v>#REF!</v>
      </c>
      <c r="M146" s="118" t="s">
        <v>3092</v>
      </c>
      <c r="O146" s="106" t="s">
        <v>2478</v>
      </c>
      <c r="R146" s="892"/>
    </row>
    <row r="147" spans="1:18" outlineLevel="1">
      <c r="A147" s="104"/>
      <c r="B147" s="1199" t="s">
        <v>824</v>
      </c>
      <c r="C147" s="105">
        <v>1</v>
      </c>
      <c r="D147" s="107" t="s">
        <v>2</v>
      </c>
      <c r="E147" s="89"/>
      <c r="F147" s="89"/>
      <c r="G147" s="89"/>
      <c r="H147" s="89"/>
      <c r="I147" s="89"/>
      <c r="J147" s="356"/>
      <c r="K147" s="376"/>
      <c r="L147" s="118" t="e">
        <f>VLOOKUP($O147,#REF!,6,FALSE)</f>
        <v>#REF!</v>
      </c>
      <c r="M147" s="118" t="s">
        <v>3092</v>
      </c>
      <c r="O147" s="106" t="s">
        <v>2479</v>
      </c>
      <c r="R147" s="892"/>
    </row>
    <row r="148" spans="1:18" outlineLevel="1">
      <c r="A148" s="104"/>
      <c r="B148" s="1199" t="s">
        <v>825</v>
      </c>
      <c r="C148" s="105">
        <v>3</v>
      </c>
      <c r="D148" s="107" t="s">
        <v>2</v>
      </c>
      <c r="E148" s="89"/>
      <c r="F148" s="89"/>
      <c r="G148" s="89"/>
      <c r="H148" s="89"/>
      <c r="I148" s="89"/>
      <c r="J148" s="356"/>
      <c r="K148" s="376"/>
      <c r="L148" s="118" t="e">
        <f>VLOOKUP($O148,#REF!,6,FALSE)</f>
        <v>#REF!</v>
      </c>
      <c r="M148" s="118" t="s">
        <v>3092</v>
      </c>
      <c r="O148" s="106" t="s">
        <v>2480</v>
      </c>
      <c r="R148" s="892"/>
    </row>
    <row r="149" spans="1:18" outlineLevel="1">
      <c r="A149" s="478"/>
      <c r="B149" s="1199" t="s">
        <v>826</v>
      </c>
      <c r="C149" s="105">
        <v>3</v>
      </c>
      <c r="D149" s="107" t="s">
        <v>2</v>
      </c>
      <c r="E149" s="89"/>
      <c r="F149" s="89"/>
      <c r="G149" s="89"/>
      <c r="H149" s="89"/>
      <c r="I149" s="89"/>
      <c r="J149" s="356"/>
      <c r="K149" s="376"/>
      <c r="L149" s="118" t="e">
        <f>VLOOKUP($O149,#REF!,6,FALSE)</f>
        <v>#REF!</v>
      </c>
      <c r="M149" s="118" t="s">
        <v>3022</v>
      </c>
      <c r="O149" s="106" t="s">
        <v>2481</v>
      </c>
      <c r="R149" s="892"/>
    </row>
    <row r="150" spans="1:18" outlineLevel="1">
      <c r="A150" s="104"/>
      <c r="B150" s="1199" t="s">
        <v>827</v>
      </c>
      <c r="C150" s="105">
        <v>3</v>
      </c>
      <c r="D150" s="107" t="s">
        <v>2</v>
      </c>
      <c r="E150" s="89"/>
      <c r="F150" s="89"/>
      <c r="G150" s="89"/>
      <c r="H150" s="89"/>
      <c r="I150" s="89"/>
      <c r="J150" s="356"/>
      <c r="K150" s="376"/>
      <c r="L150" s="118" t="e">
        <f>VLOOKUP($O150,#REF!,6,FALSE)</f>
        <v>#REF!</v>
      </c>
      <c r="M150" s="118" t="s">
        <v>3022</v>
      </c>
      <c r="O150" s="106" t="s">
        <v>2482</v>
      </c>
      <c r="R150" s="892"/>
    </row>
    <row r="151" spans="1:18" outlineLevel="1">
      <c r="A151" s="104"/>
      <c r="B151" s="1201" t="s">
        <v>828</v>
      </c>
      <c r="C151" s="105"/>
      <c r="D151" s="107"/>
      <c r="E151" s="105"/>
      <c r="F151" s="110"/>
      <c r="G151" s="105"/>
      <c r="H151" s="105"/>
      <c r="I151" s="108"/>
      <c r="J151" s="107"/>
      <c r="L151" s="107"/>
      <c r="M151" s="107"/>
      <c r="O151" s="106"/>
      <c r="R151" s="892"/>
    </row>
    <row r="152" spans="1:18">
      <c r="A152" s="591"/>
      <c r="B152" s="1202" t="s">
        <v>686</v>
      </c>
      <c r="C152" s="544"/>
      <c r="D152" s="591"/>
      <c r="E152" s="592"/>
      <c r="F152" s="593"/>
      <c r="G152" s="593"/>
      <c r="H152" s="593"/>
      <c r="I152" s="593"/>
      <c r="J152" s="594"/>
      <c r="L152" s="494"/>
      <c r="M152" s="594"/>
      <c r="O152" s="595"/>
      <c r="R152" s="892"/>
    </row>
    <row r="153" spans="1:18" ht="46.8">
      <c r="A153" s="104" t="s">
        <v>838</v>
      </c>
      <c r="B153" s="1198" t="s">
        <v>839</v>
      </c>
      <c r="C153" s="105"/>
      <c r="D153" s="107"/>
      <c r="E153" s="105"/>
      <c r="F153" s="105"/>
      <c r="G153" s="105"/>
      <c r="H153" s="105"/>
      <c r="I153" s="108"/>
      <c r="J153" s="113"/>
      <c r="L153" s="113"/>
      <c r="M153" s="113"/>
      <c r="O153" s="331"/>
      <c r="R153" s="892"/>
    </row>
    <row r="154" spans="1:18" outlineLevel="1">
      <c r="A154" s="104"/>
      <c r="B154" s="1198" t="s">
        <v>806</v>
      </c>
      <c r="C154" s="105"/>
      <c r="D154" s="107"/>
      <c r="E154" s="105"/>
      <c r="F154" s="110"/>
      <c r="G154" s="105"/>
      <c r="H154" s="105"/>
      <c r="I154" s="108"/>
      <c r="J154" s="107"/>
      <c r="L154" s="107"/>
      <c r="M154" s="107"/>
      <c r="O154" s="106"/>
      <c r="R154" s="892"/>
    </row>
    <row r="155" spans="1:18" outlineLevel="1">
      <c r="A155" s="104"/>
      <c r="B155" s="1199" t="s">
        <v>807</v>
      </c>
      <c r="C155" s="89">
        <v>4</v>
      </c>
      <c r="D155" s="107" t="s">
        <v>645</v>
      </c>
      <c r="E155" s="89"/>
      <c r="F155" s="89"/>
      <c r="G155" s="89"/>
      <c r="H155" s="89"/>
      <c r="I155" s="89"/>
      <c r="J155" s="356"/>
      <c r="K155" s="376"/>
      <c r="L155" s="118" t="e">
        <f>VLOOKUP($O155,#REF!,6,FALSE)</f>
        <v>#REF!</v>
      </c>
      <c r="M155" s="118" t="e">
        <f>VLOOKUP($O155,#REF!,7,FALSE)</f>
        <v>#REF!</v>
      </c>
      <c r="O155" s="106" t="s">
        <v>2468</v>
      </c>
      <c r="R155" s="892"/>
    </row>
    <row r="156" spans="1:18" outlineLevel="1">
      <c r="A156" s="104"/>
      <c r="B156" s="1199" t="s">
        <v>810</v>
      </c>
      <c r="C156" s="89">
        <v>16</v>
      </c>
      <c r="D156" s="107" t="s">
        <v>645</v>
      </c>
      <c r="E156" s="89"/>
      <c r="F156" s="89"/>
      <c r="G156" s="89"/>
      <c r="H156" s="89"/>
      <c r="I156" s="89"/>
      <c r="J156" s="356"/>
      <c r="K156" s="376"/>
      <c r="L156" s="118" t="e">
        <f>VLOOKUP($O156,#REF!,6,FALSE)</f>
        <v>#REF!</v>
      </c>
      <c r="M156" s="118" t="e">
        <f>VLOOKUP($O156,#REF!,7,FALSE)</f>
        <v>#REF!</v>
      </c>
      <c r="O156" s="106" t="s">
        <v>2471</v>
      </c>
      <c r="R156" s="892"/>
    </row>
    <row r="157" spans="1:18" outlineLevel="1">
      <c r="A157" s="104"/>
      <c r="B157" s="1199" t="s">
        <v>813</v>
      </c>
      <c r="C157" s="89">
        <v>97</v>
      </c>
      <c r="D157" s="107" t="s">
        <v>645</v>
      </c>
      <c r="E157" s="89"/>
      <c r="F157" s="89"/>
      <c r="G157" s="89"/>
      <c r="H157" s="89"/>
      <c r="I157" s="89"/>
      <c r="J157" s="356"/>
      <c r="K157" s="376"/>
      <c r="L157" s="118" t="s">
        <v>3092</v>
      </c>
      <c r="M157" s="118" t="e">
        <f>VLOOKUP($O157,#REF!,7,FALSE)</f>
        <v>#REF!</v>
      </c>
      <c r="O157" s="106" t="s">
        <v>2474</v>
      </c>
      <c r="R157" s="892"/>
    </row>
    <row r="158" spans="1:18" outlineLevel="1">
      <c r="A158" s="104"/>
      <c r="B158" s="1199" t="s">
        <v>840</v>
      </c>
      <c r="C158" s="89">
        <v>237</v>
      </c>
      <c r="D158" s="107" t="s">
        <v>645</v>
      </c>
      <c r="E158" s="89"/>
      <c r="F158" s="89"/>
      <c r="G158" s="89"/>
      <c r="H158" s="89"/>
      <c r="I158" s="89"/>
      <c r="J158" s="356"/>
      <c r="K158" s="376"/>
      <c r="L158" s="118" t="s">
        <v>3092</v>
      </c>
      <c r="M158" s="118" t="e">
        <f>VLOOKUP($O158,#REF!,7,FALSE)</f>
        <v>#REF!</v>
      </c>
      <c r="O158" s="106" t="s">
        <v>2486</v>
      </c>
      <c r="R158" s="892"/>
    </row>
    <row r="159" spans="1:18" outlineLevel="1">
      <c r="A159" s="104"/>
      <c r="B159" s="1199" t="s">
        <v>841</v>
      </c>
      <c r="C159" s="89">
        <v>13</v>
      </c>
      <c r="D159" s="107" t="s">
        <v>645</v>
      </c>
      <c r="E159" s="89"/>
      <c r="F159" s="89"/>
      <c r="G159" s="89"/>
      <c r="H159" s="89"/>
      <c r="I159" s="89"/>
      <c r="J159" s="356"/>
      <c r="K159" s="376"/>
      <c r="L159" s="118" t="s">
        <v>3092</v>
      </c>
      <c r="M159" s="118" t="s">
        <v>3092</v>
      </c>
      <c r="O159" s="106" t="s">
        <v>2487</v>
      </c>
      <c r="R159" s="892"/>
    </row>
    <row r="160" spans="1:18" outlineLevel="1">
      <c r="A160" s="104"/>
      <c r="B160" s="1199" t="s">
        <v>814</v>
      </c>
      <c r="C160" s="105">
        <v>1</v>
      </c>
      <c r="D160" s="107" t="s">
        <v>18</v>
      </c>
      <c r="E160" s="111"/>
      <c r="F160" s="89"/>
      <c r="G160" s="105"/>
      <c r="H160" s="89"/>
      <c r="I160" s="108"/>
      <c r="J160" s="107"/>
      <c r="L160" s="148" t="s">
        <v>3085</v>
      </c>
      <c r="M160" s="148" t="s">
        <v>3085</v>
      </c>
      <c r="O160" s="106"/>
      <c r="R160" s="892"/>
    </row>
    <row r="161" spans="1:18" outlineLevel="1">
      <c r="A161" s="104"/>
      <c r="B161" s="1199" t="s">
        <v>815</v>
      </c>
      <c r="C161" s="105">
        <v>1</v>
      </c>
      <c r="D161" s="107" t="s">
        <v>18</v>
      </c>
      <c r="E161" s="111"/>
      <c r="F161" s="89"/>
      <c r="G161" s="105"/>
      <c r="H161" s="89"/>
      <c r="I161" s="108"/>
      <c r="J161" s="107"/>
      <c r="L161" s="148" t="s">
        <v>3085</v>
      </c>
      <c r="M161" s="148" t="s">
        <v>3085</v>
      </c>
      <c r="O161" s="106"/>
      <c r="R161" s="892"/>
    </row>
    <row r="162" spans="1:18" outlineLevel="1">
      <c r="A162" s="104"/>
      <c r="B162" s="1199" t="s">
        <v>816</v>
      </c>
      <c r="C162" s="105">
        <v>1</v>
      </c>
      <c r="D162" s="107" t="s">
        <v>18</v>
      </c>
      <c r="E162" s="111"/>
      <c r="F162" s="89"/>
      <c r="G162" s="105"/>
      <c r="H162" s="89"/>
      <c r="I162" s="108"/>
      <c r="J162" s="107"/>
      <c r="L162" s="148" t="s">
        <v>3085</v>
      </c>
      <c r="M162" s="148" t="s">
        <v>3085</v>
      </c>
      <c r="O162" s="106"/>
      <c r="R162" s="892"/>
    </row>
    <row r="163" spans="1:18" outlineLevel="1">
      <c r="A163" s="104"/>
      <c r="B163" s="1199" t="s">
        <v>3151</v>
      </c>
      <c r="C163" s="105">
        <v>1</v>
      </c>
      <c r="D163" s="107" t="s">
        <v>18</v>
      </c>
      <c r="E163" s="111"/>
      <c r="F163" s="89"/>
      <c r="G163" s="105"/>
      <c r="H163" s="89"/>
      <c r="I163" s="108"/>
      <c r="J163" s="107"/>
      <c r="L163" s="148" t="s">
        <v>3085</v>
      </c>
      <c r="M163" s="148" t="s">
        <v>3085</v>
      </c>
      <c r="O163" s="106"/>
      <c r="R163" s="892"/>
    </row>
    <row r="164" spans="1:18" outlineLevel="1">
      <c r="A164" s="104"/>
      <c r="B164" s="1198" t="s">
        <v>842</v>
      </c>
      <c r="C164" s="105"/>
      <c r="D164" s="107"/>
      <c r="E164" s="105"/>
      <c r="F164" s="110"/>
      <c r="G164" s="105"/>
      <c r="H164" s="105"/>
      <c r="I164" s="108"/>
      <c r="J164" s="107"/>
      <c r="L164" s="107"/>
      <c r="M164" s="107"/>
      <c r="O164" s="106"/>
      <c r="R164" s="892"/>
    </row>
    <row r="165" spans="1:18" outlineLevel="1">
      <c r="A165" s="104"/>
      <c r="B165" s="1199" t="s">
        <v>810</v>
      </c>
      <c r="C165" s="105">
        <v>98</v>
      </c>
      <c r="D165" s="107" t="s">
        <v>645</v>
      </c>
      <c r="E165" s="89"/>
      <c r="F165" s="89"/>
      <c r="G165" s="89"/>
      <c r="H165" s="89"/>
      <c r="I165" s="89"/>
      <c r="J165" s="356"/>
      <c r="K165" s="376"/>
      <c r="L165" s="118" t="e">
        <f>VLOOKUP($O165,#REF!,6,FALSE)</f>
        <v>#REF!</v>
      </c>
      <c r="M165" s="118" t="e">
        <f>VLOOKUP($O165,#REF!,7,FALSE)</f>
        <v>#REF!</v>
      </c>
      <c r="O165" s="106" t="s">
        <v>2488</v>
      </c>
      <c r="R165" s="892"/>
    </row>
    <row r="166" spans="1:18" outlineLevel="1">
      <c r="A166" s="104"/>
      <c r="B166" s="1199" t="s">
        <v>843</v>
      </c>
      <c r="C166" s="105">
        <v>1</v>
      </c>
      <c r="D166" s="107" t="s">
        <v>18</v>
      </c>
      <c r="E166" s="111"/>
      <c r="F166" s="89"/>
      <c r="G166" s="105"/>
      <c r="H166" s="89"/>
      <c r="I166" s="108"/>
      <c r="J166" s="107"/>
      <c r="L166" s="148" t="s">
        <v>3080</v>
      </c>
      <c r="M166" s="148" t="s">
        <v>3080</v>
      </c>
      <c r="O166" s="106"/>
      <c r="R166" s="892"/>
    </row>
    <row r="167" spans="1:18" outlineLevel="1">
      <c r="A167" s="104"/>
      <c r="B167" s="1199" t="s">
        <v>844</v>
      </c>
      <c r="C167" s="105">
        <v>1</v>
      </c>
      <c r="D167" s="107" t="s">
        <v>18</v>
      </c>
      <c r="E167" s="111"/>
      <c r="F167" s="89"/>
      <c r="G167" s="105"/>
      <c r="H167" s="89"/>
      <c r="I167" s="108"/>
      <c r="J167" s="107"/>
      <c r="L167" s="148" t="s">
        <v>3080</v>
      </c>
      <c r="M167" s="148" t="s">
        <v>3080</v>
      </c>
      <c r="O167" s="106"/>
      <c r="R167" s="892"/>
    </row>
    <row r="168" spans="1:18" outlineLevel="1">
      <c r="A168" s="104"/>
      <c r="B168" s="1203" t="s">
        <v>845</v>
      </c>
      <c r="C168" s="105">
        <v>1</v>
      </c>
      <c r="D168" s="107" t="s">
        <v>18</v>
      </c>
      <c r="E168" s="111"/>
      <c r="F168" s="89"/>
      <c r="G168" s="105"/>
      <c r="H168" s="89"/>
      <c r="I168" s="108"/>
      <c r="J168" s="114"/>
      <c r="L168" s="148" t="s">
        <v>3080</v>
      </c>
      <c r="M168" s="148" t="s">
        <v>3080</v>
      </c>
      <c r="O168" s="106"/>
      <c r="R168" s="892"/>
    </row>
    <row r="169" spans="1:18" outlineLevel="1">
      <c r="A169" s="115"/>
      <c r="B169" s="1198" t="s">
        <v>654</v>
      </c>
      <c r="C169" s="105"/>
      <c r="D169" s="116"/>
      <c r="E169" s="105"/>
      <c r="F169" s="110"/>
      <c r="G169" s="105"/>
      <c r="H169" s="105"/>
      <c r="I169" s="108"/>
      <c r="J169" s="107"/>
      <c r="L169" s="107"/>
      <c r="M169" s="107"/>
      <c r="O169" s="106"/>
      <c r="R169" s="892"/>
    </row>
    <row r="170" spans="1:18" outlineLevel="1">
      <c r="A170" s="104"/>
      <c r="B170" s="1199" t="s">
        <v>846</v>
      </c>
      <c r="C170" s="105"/>
      <c r="D170" s="107"/>
      <c r="E170" s="105"/>
      <c r="F170" s="110"/>
      <c r="G170" s="105"/>
      <c r="H170" s="105"/>
      <c r="I170" s="108"/>
      <c r="J170" s="107"/>
      <c r="L170" s="107"/>
      <c r="M170" s="107"/>
      <c r="O170" s="106"/>
      <c r="R170" s="892"/>
    </row>
    <row r="171" spans="1:18" outlineLevel="1">
      <c r="A171" s="104"/>
      <c r="B171" s="1199" t="s">
        <v>810</v>
      </c>
      <c r="C171" s="105">
        <v>2</v>
      </c>
      <c r="D171" s="107" t="s">
        <v>2</v>
      </c>
      <c r="E171" s="89"/>
      <c r="F171" s="89"/>
      <c r="G171" s="89"/>
      <c r="H171" s="89"/>
      <c r="I171" s="89"/>
      <c r="J171" s="356"/>
      <c r="K171" s="376"/>
      <c r="L171" s="118" t="e">
        <f>VLOOKUP($O171,#REF!,6,FALSE)</f>
        <v>#REF!</v>
      </c>
      <c r="M171" s="118" t="s">
        <v>3092</v>
      </c>
      <c r="O171" s="106" t="s">
        <v>2489</v>
      </c>
      <c r="R171" s="892"/>
    </row>
    <row r="172" spans="1:18" outlineLevel="1">
      <c r="A172" s="104"/>
      <c r="B172" s="1199" t="s">
        <v>847</v>
      </c>
      <c r="C172" s="105"/>
      <c r="D172" s="107"/>
      <c r="E172" s="105"/>
      <c r="F172" s="110"/>
      <c r="G172" s="105"/>
      <c r="H172" s="105"/>
      <c r="I172" s="108"/>
      <c r="J172" s="107"/>
      <c r="L172" s="107"/>
      <c r="M172" s="107"/>
      <c r="O172" s="106"/>
      <c r="R172" s="892"/>
    </row>
    <row r="173" spans="1:18" outlineLevel="1">
      <c r="A173" s="104"/>
      <c r="B173" s="1199" t="s">
        <v>813</v>
      </c>
      <c r="C173" s="105">
        <v>2</v>
      </c>
      <c r="D173" s="107" t="s">
        <v>2</v>
      </c>
      <c r="E173" s="89"/>
      <c r="F173" s="89"/>
      <c r="G173" s="89"/>
      <c r="H173" s="89"/>
      <c r="I173" s="89"/>
      <c r="J173" s="356"/>
      <c r="K173" s="376"/>
      <c r="L173" s="118" t="e">
        <f>VLOOKUP($O173,#REF!,6,FALSE)</f>
        <v>#REF!</v>
      </c>
      <c r="M173" s="118" t="s">
        <v>3092</v>
      </c>
      <c r="O173" s="106" t="s">
        <v>2490</v>
      </c>
      <c r="R173" s="892"/>
    </row>
    <row r="174" spans="1:18" outlineLevel="1">
      <c r="A174" s="104"/>
      <c r="B174" s="1199" t="s">
        <v>840</v>
      </c>
      <c r="C174" s="105">
        <v>8</v>
      </c>
      <c r="D174" s="107" t="s">
        <v>2</v>
      </c>
      <c r="E174" s="89"/>
      <c r="F174" s="89"/>
      <c r="G174" s="89"/>
      <c r="H174" s="89"/>
      <c r="I174" s="89"/>
      <c r="J174" s="356"/>
      <c r="K174" s="376"/>
      <c r="L174" s="118" t="e">
        <f>VLOOKUP($O174,#REF!,6,FALSE)</f>
        <v>#REF!</v>
      </c>
      <c r="M174" s="118" t="s">
        <v>3092</v>
      </c>
      <c r="O174" s="106" t="s">
        <v>2491</v>
      </c>
      <c r="R174" s="892"/>
    </row>
    <row r="175" spans="1:18" outlineLevel="1">
      <c r="A175" s="104"/>
      <c r="B175" s="1199" t="s">
        <v>841</v>
      </c>
      <c r="C175" s="105">
        <v>1</v>
      </c>
      <c r="D175" s="107" t="s">
        <v>2</v>
      </c>
      <c r="E175" s="89"/>
      <c r="F175" s="89"/>
      <c r="G175" s="89"/>
      <c r="H175" s="89"/>
      <c r="I175" s="89"/>
      <c r="J175" s="356"/>
      <c r="K175" s="376"/>
      <c r="L175" s="118" t="e">
        <f>VLOOKUP($O175,#REF!,6,FALSE)</f>
        <v>#REF!</v>
      </c>
      <c r="M175" s="118" t="s">
        <v>3092</v>
      </c>
      <c r="O175" s="106" t="s">
        <v>2492</v>
      </c>
      <c r="R175" s="892"/>
    </row>
    <row r="176" spans="1:18" outlineLevel="1">
      <c r="A176" s="104"/>
      <c r="B176" s="1199" t="s">
        <v>848</v>
      </c>
      <c r="C176" s="105"/>
      <c r="D176" s="107"/>
      <c r="E176" s="105"/>
      <c r="F176" s="110"/>
      <c r="G176" s="105"/>
      <c r="H176" s="105"/>
      <c r="I176" s="108"/>
      <c r="J176" s="107"/>
      <c r="L176" s="107"/>
      <c r="M176" s="107"/>
      <c r="O176" s="106"/>
      <c r="R176" s="892"/>
    </row>
    <row r="177" spans="1:18" outlineLevel="1">
      <c r="A177" s="104"/>
      <c r="B177" s="1199" t="s">
        <v>807</v>
      </c>
      <c r="C177" s="105">
        <v>3</v>
      </c>
      <c r="D177" s="107" t="s">
        <v>2</v>
      </c>
      <c r="E177" s="89"/>
      <c r="F177" s="89"/>
      <c r="G177" s="89"/>
      <c r="H177" s="89"/>
      <c r="I177" s="89"/>
      <c r="J177" s="356"/>
      <c r="K177" s="376"/>
      <c r="L177" s="118" t="e">
        <f>VLOOKUP($O177,#REF!,6,FALSE)</f>
        <v>#REF!</v>
      </c>
      <c r="M177" s="118" t="e">
        <f>VLOOKUP($O177,#REF!,7,FALSE)</f>
        <v>#REF!</v>
      </c>
      <c r="O177" s="106" t="s">
        <v>2368</v>
      </c>
      <c r="R177" s="892"/>
    </row>
    <row r="178" spans="1:18" outlineLevel="1">
      <c r="A178" s="104"/>
      <c r="B178" s="1199" t="s">
        <v>849</v>
      </c>
      <c r="C178" s="105">
        <v>1</v>
      </c>
      <c r="D178" s="107" t="s">
        <v>2</v>
      </c>
      <c r="E178" s="89"/>
      <c r="F178" s="89"/>
      <c r="G178" s="89"/>
      <c r="H178" s="89"/>
      <c r="I178" s="89"/>
      <c r="J178" s="356"/>
      <c r="K178" s="376"/>
      <c r="L178" s="118" t="e">
        <f>VLOOKUP($O178,#REF!,6,FALSE)</f>
        <v>#REF!</v>
      </c>
      <c r="M178" s="118" t="s">
        <v>3092</v>
      </c>
      <c r="O178" s="106" t="s">
        <v>2493</v>
      </c>
      <c r="R178" s="892"/>
    </row>
    <row r="179" spans="1:18" outlineLevel="1">
      <c r="A179" s="104"/>
      <c r="B179" s="1199" t="s">
        <v>850</v>
      </c>
      <c r="C179" s="105">
        <v>1</v>
      </c>
      <c r="D179" s="107" t="s">
        <v>2</v>
      </c>
      <c r="E179" s="89"/>
      <c r="F179" s="89"/>
      <c r="G179" s="89"/>
      <c r="H179" s="89"/>
      <c r="I179" s="89"/>
      <c r="J179" s="356"/>
      <c r="K179" s="376"/>
      <c r="L179" s="118" t="e">
        <f>VLOOKUP($O179,#REF!,6,FALSE)</f>
        <v>#REF!</v>
      </c>
      <c r="M179" s="118" t="s">
        <v>3092</v>
      </c>
      <c r="O179" s="106" t="s">
        <v>2494</v>
      </c>
      <c r="R179" s="892"/>
    </row>
    <row r="180" spans="1:18" outlineLevel="1">
      <c r="A180" s="104"/>
      <c r="B180" s="1199" t="s">
        <v>851</v>
      </c>
      <c r="C180" s="105"/>
      <c r="D180" s="107"/>
      <c r="E180" s="105"/>
      <c r="F180" s="110"/>
      <c r="G180" s="105"/>
      <c r="H180" s="105"/>
      <c r="I180" s="108"/>
      <c r="J180" s="107"/>
      <c r="L180" s="107"/>
      <c r="M180" s="107"/>
      <c r="O180" s="106"/>
      <c r="R180" s="892"/>
    </row>
    <row r="181" spans="1:18" outlineLevel="1">
      <c r="A181" s="104"/>
      <c r="B181" s="1199" t="s">
        <v>810</v>
      </c>
      <c r="C181" s="105">
        <v>1</v>
      </c>
      <c r="D181" s="107" t="s">
        <v>2</v>
      </c>
      <c r="E181" s="89"/>
      <c r="F181" s="89"/>
      <c r="G181" s="89"/>
      <c r="H181" s="89"/>
      <c r="I181" s="89"/>
      <c r="J181" s="356"/>
      <c r="K181" s="376"/>
      <c r="L181" s="118" t="e">
        <f>VLOOKUP($O181,#REF!,6,FALSE)</f>
        <v>#REF!</v>
      </c>
      <c r="M181" s="118" t="e">
        <f>VLOOKUP($O181,#REF!,7,FALSE)</f>
        <v>#REF!</v>
      </c>
      <c r="O181" s="106" t="s">
        <v>2495</v>
      </c>
      <c r="R181" s="892"/>
    </row>
    <row r="182" spans="1:18" outlineLevel="1">
      <c r="A182" s="104"/>
      <c r="B182" s="1199" t="s">
        <v>813</v>
      </c>
      <c r="C182" s="105">
        <v>2</v>
      </c>
      <c r="D182" s="107" t="s">
        <v>2</v>
      </c>
      <c r="E182" s="89"/>
      <c r="F182" s="89"/>
      <c r="G182" s="89"/>
      <c r="H182" s="89"/>
      <c r="I182" s="89"/>
      <c r="J182" s="356"/>
      <c r="K182" s="376"/>
      <c r="L182" s="118" t="e">
        <f>VLOOKUP($O182,#REF!,6,FALSE)</f>
        <v>#REF!</v>
      </c>
      <c r="M182" s="118" t="e">
        <f>VLOOKUP($O182,#REF!,7,FALSE)</f>
        <v>#REF!</v>
      </c>
      <c r="O182" s="106" t="s">
        <v>2484</v>
      </c>
      <c r="R182" s="892"/>
    </row>
    <row r="183" spans="1:18" outlineLevel="1">
      <c r="A183" s="104"/>
      <c r="B183" s="1199" t="s">
        <v>841</v>
      </c>
      <c r="C183" s="105">
        <v>1</v>
      </c>
      <c r="D183" s="107" t="s">
        <v>2</v>
      </c>
      <c r="E183" s="89"/>
      <c r="F183" s="89"/>
      <c r="G183" s="89"/>
      <c r="H183" s="89"/>
      <c r="I183" s="89"/>
      <c r="J183" s="356"/>
      <c r="K183" s="376"/>
      <c r="L183" s="118" t="e">
        <f>VLOOKUP($O183,#REF!,6,FALSE)</f>
        <v>#REF!</v>
      </c>
      <c r="M183" s="118" t="s">
        <v>3092</v>
      </c>
      <c r="O183" s="106" t="s">
        <v>2496</v>
      </c>
      <c r="R183" s="892"/>
    </row>
    <row r="184" spans="1:18" outlineLevel="1">
      <c r="A184" s="104"/>
      <c r="B184" s="1199" t="s">
        <v>852</v>
      </c>
      <c r="C184" s="105">
        <v>4</v>
      </c>
      <c r="D184" s="107" t="s">
        <v>2</v>
      </c>
      <c r="E184" s="89"/>
      <c r="F184" s="89"/>
      <c r="G184" s="89"/>
      <c r="H184" s="89"/>
      <c r="I184" s="89"/>
      <c r="J184" s="356"/>
      <c r="K184" s="376"/>
      <c r="L184" s="118" t="e">
        <f>VLOOKUP($O184,#REF!,6,FALSE)</f>
        <v>#REF!</v>
      </c>
      <c r="M184" s="118" t="e">
        <f>VLOOKUP($O184,#REF!,7,FALSE)</f>
        <v>#REF!</v>
      </c>
      <c r="O184" s="106" t="s">
        <v>2414</v>
      </c>
      <c r="R184" s="892"/>
    </row>
    <row r="185" spans="1:18" outlineLevel="1">
      <c r="A185" s="478"/>
      <c r="B185" s="1199" t="s">
        <v>853</v>
      </c>
      <c r="C185" s="105">
        <v>4</v>
      </c>
      <c r="D185" s="107" t="s">
        <v>2</v>
      </c>
      <c r="E185" s="89"/>
      <c r="F185" s="89"/>
      <c r="G185" s="89"/>
      <c r="H185" s="89"/>
      <c r="I185" s="89"/>
      <c r="J185" s="356"/>
      <c r="K185" s="376"/>
      <c r="L185" s="118" t="e">
        <f>VLOOKUP($O185,#REF!,6,FALSE)</f>
        <v>#REF!</v>
      </c>
      <c r="M185" s="118" t="s">
        <v>3092</v>
      </c>
      <c r="O185" s="106" t="s">
        <v>2497</v>
      </c>
      <c r="R185" s="892"/>
    </row>
    <row r="186" spans="1:18" outlineLevel="1">
      <c r="A186" s="104"/>
      <c r="B186" s="1199" t="s">
        <v>854</v>
      </c>
      <c r="C186" s="105">
        <v>1</v>
      </c>
      <c r="D186" s="107" t="s">
        <v>2</v>
      </c>
      <c r="E186" s="89"/>
      <c r="F186" s="89"/>
      <c r="G186" s="89"/>
      <c r="H186" s="89"/>
      <c r="I186" s="89"/>
      <c r="J186" s="356"/>
      <c r="K186" s="376"/>
      <c r="L186" s="118" t="e">
        <f>VLOOKUP($O186,#REF!,6,FALSE)</f>
        <v>#REF!</v>
      </c>
      <c r="M186" s="118" t="s">
        <v>3092</v>
      </c>
      <c r="O186" s="106" t="s">
        <v>2498</v>
      </c>
      <c r="R186" s="892"/>
    </row>
    <row r="187" spans="1:18" outlineLevel="1">
      <c r="A187" s="104"/>
      <c r="B187" s="1199" t="s">
        <v>855</v>
      </c>
      <c r="C187" s="105">
        <v>8</v>
      </c>
      <c r="D187" s="107" t="s">
        <v>2</v>
      </c>
      <c r="E187" s="89"/>
      <c r="F187" s="89"/>
      <c r="G187" s="89"/>
      <c r="H187" s="89"/>
      <c r="I187" s="89"/>
      <c r="J187" s="356"/>
      <c r="K187" s="376"/>
      <c r="L187" s="118" t="e">
        <f>VLOOKUP($O187,#REF!,6,FALSE)</f>
        <v>#REF!</v>
      </c>
      <c r="M187" s="118" t="s">
        <v>3092</v>
      </c>
      <c r="O187" s="106" t="s">
        <v>2475</v>
      </c>
      <c r="R187" s="892"/>
    </row>
    <row r="188" spans="1:18" outlineLevel="1">
      <c r="A188" s="104"/>
      <c r="B188" s="1203" t="s">
        <v>856</v>
      </c>
      <c r="C188" s="105"/>
      <c r="D188" s="107"/>
      <c r="E188" s="117"/>
      <c r="F188" s="110"/>
      <c r="G188" s="105"/>
      <c r="H188" s="105"/>
      <c r="I188" s="108"/>
      <c r="J188" s="107"/>
      <c r="L188" s="107"/>
      <c r="M188" s="107"/>
      <c r="O188" s="106"/>
      <c r="R188" s="892"/>
    </row>
    <row r="189" spans="1:18" outlineLevel="1">
      <c r="A189" s="104"/>
      <c r="B189" s="1199" t="s">
        <v>810</v>
      </c>
      <c r="C189" s="105">
        <v>1</v>
      </c>
      <c r="D189" s="107" t="s">
        <v>2</v>
      </c>
      <c r="E189" s="89"/>
      <c r="F189" s="89"/>
      <c r="G189" s="89"/>
      <c r="H189" s="89"/>
      <c r="I189" s="89"/>
      <c r="J189" s="356"/>
      <c r="K189" s="376"/>
      <c r="L189" s="118" t="e">
        <f>VLOOKUP($O189,#REF!,6,FALSE)</f>
        <v>#REF!</v>
      </c>
      <c r="M189" s="118" t="e">
        <f>VLOOKUP($O189,#REF!,7,FALSE)</f>
        <v>#REF!</v>
      </c>
      <c r="O189" s="106" t="s">
        <v>2499</v>
      </c>
      <c r="R189" s="892"/>
    </row>
    <row r="190" spans="1:18" outlineLevel="1">
      <c r="A190" s="104"/>
      <c r="B190" s="1204" t="s">
        <v>857</v>
      </c>
      <c r="C190" s="89"/>
      <c r="D190" s="477"/>
      <c r="E190" s="105"/>
      <c r="F190" s="119"/>
      <c r="G190" s="105"/>
      <c r="H190" s="105"/>
      <c r="I190" s="105"/>
      <c r="J190" s="477"/>
      <c r="L190" s="477"/>
      <c r="M190" s="477"/>
      <c r="O190" s="598"/>
      <c r="R190" s="892"/>
    </row>
    <row r="191" spans="1:18" outlineLevel="1">
      <c r="A191" s="104"/>
      <c r="B191" s="1199" t="s">
        <v>810</v>
      </c>
      <c r="C191" s="105">
        <v>2</v>
      </c>
      <c r="D191" s="107" t="s">
        <v>2</v>
      </c>
      <c r="E191" s="89"/>
      <c r="F191" s="89"/>
      <c r="G191" s="89"/>
      <c r="H191" s="89"/>
      <c r="I191" s="89"/>
      <c r="J191" s="356"/>
      <c r="K191" s="376"/>
      <c r="L191" s="118" t="e">
        <f>VLOOKUP($O191,#REF!,6,FALSE)</f>
        <v>#REF!</v>
      </c>
      <c r="M191" s="118" t="e">
        <f>VLOOKUP($O191,#REF!,7,FALSE)</f>
        <v>#REF!</v>
      </c>
      <c r="O191" s="106" t="s">
        <v>2433</v>
      </c>
      <c r="R191" s="892"/>
    </row>
    <row r="192" spans="1:18" outlineLevel="1">
      <c r="A192" s="104"/>
      <c r="B192" s="1201" t="s">
        <v>858</v>
      </c>
      <c r="C192" s="89"/>
      <c r="D192" s="477"/>
      <c r="E192" s="105"/>
      <c r="F192" s="119"/>
      <c r="G192" s="105"/>
      <c r="H192" s="105"/>
      <c r="I192" s="105"/>
      <c r="J192" s="477"/>
      <c r="L192" s="477"/>
      <c r="M192" s="477"/>
      <c r="O192" s="598"/>
      <c r="R192" s="892"/>
    </row>
    <row r="193" spans="1:18" outlineLevel="1">
      <c r="A193" s="104"/>
      <c r="B193" s="1205" t="s">
        <v>859</v>
      </c>
      <c r="C193" s="105">
        <v>1</v>
      </c>
      <c r="D193" s="477" t="s">
        <v>2</v>
      </c>
      <c r="E193" s="89"/>
      <c r="F193" s="89"/>
      <c r="G193" s="89"/>
      <c r="H193" s="89"/>
      <c r="I193" s="89"/>
      <c r="J193" s="356"/>
      <c r="K193" s="376"/>
      <c r="L193" s="118" t="e">
        <f>VLOOKUP($O193,#REF!,6,FALSE)</f>
        <v>#REF!</v>
      </c>
      <c r="M193" s="118" t="s">
        <v>3092</v>
      </c>
      <c r="O193" s="106" t="s">
        <v>2396</v>
      </c>
      <c r="R193" s="892"/>
    </row>
    <row r="194" spans="1:18" outlineLevel="1">
      <c r="A194" s="104"/>
      <c r="B194" s="1199" t="s">
        <v>860</v>
      </c>
      <c r="C194" s="105"/>
      <c r="D194" s="107"/>
      <c r="E194" s="105"/>
      <c r="F194" s="119"/>
      <c r="G194" s="105"/>
      <c r="H194" s="105"/>
      <c r="I194" s="105"/>
      <c r="J194" s="107"/>
      <c r="L194" s="107"/>
      <c r="M194" s="107"/>
      <c r="O194" s="106"/>
      <c r="R194" s="892"/>
    </row>
    <row r="195" spans="1:18" outlineLevel="1">
      <c r="A195" s="104"/>
      <c r="B195" s="1199" t="s">
        <v>812</v>
      </c>
      <c r="C195" s="105">
        <v>3</v>
      </c>
      <c r="D195" s="107" t="s">
        <v>2</v>
      </c>
      <c r="E195" s="89"/>
      <c r="F195" s="89"/>
      <c r="G195" s="89"/>
      <c r="H195" s="89"/>
      <c r="I195" s="89"/>
      <c r="J195" s="356"/>
      <c r="K195" s="376"/>
      <c r="L195" s="118" t="e">
        <f>VLOOKUP($O195,#REF!,6,FALSE)</f>
        <v>#REF!</v>
      </c>
      <c r="M195" s="118" t="e">
        <f>VLOOKUP($O195,#REF!,7,FALSE)</f>
        <v>#REF!</v>
      </c>
      <c r="O195" s="106" t="s">
        <v>2394</v>
      </c>
      <c r="R195" s="892"/>
    </row>
    <row r="196" spans="1:18" outlineLevel="1">
      <c r="A196" s="104"/>
      <c r="B196" s="1199" t="s">
        <v>810</v>
      </c>
      <c r="C196" s="105">
        <v>2</v>
      </c>
      <c r="D196" s="107" t="s">
        <v>2</v>
      </c>
      <c r="E196" s="89"/>
      <c r="F196" s="89"/>
      <c r="G196" s="89"/>
      <c r="H196" s="89"/>
      <c r="I196" s="89"/>
      <c r="J196" s="356"/>
      <c r="K196" s="376"/>
      <c r="L196" s="118" t="e">
        <f>VLOOKUP($O196,#REF!,6,FALSE)</f>
        <v>#REF!</v>
      </c>
      <c r="M196" s="118" t="e">
        <f>VLOOKUP($O196,#REF!,7,FALSE)</f>
        <v>#REF!</v>
      </c>
      <c r="O196" s="106" t="s">
        <v>2500</v>
      </c>
      <c r="R196" s="892"/>
    </row>
    <row r="197" spans="1:18" outlineLevel="1">
      <c r="A197" s="104"/>
      <c r="B197" s="1199" t="s">
        <v>861</v>
      </c>
      <c r="C197" s="105">
        <v>1</v>
      </c>
      <c r="D197" s="107" t="s">
        <v>2</v>
      </c>
      <c r="E197" s="89"/>
      <c r="F197" s="89"/>
      <c r="G197" s="89"/>
      <c r="H197" s="89"/>
      <c r="I197" s="89"/>
      <c r="J197" s="356"/>
      <c r="K197" s="376"/>
      <c r="L197" s="118" t="e">
        <f>VLOOKUP($O197,#REF!,6,FALSE)</f>
        <v>#REF!</v>
      </c>
      <c r="M197" s="118" t="s">
        <v>3092</v>
      </c>
      <c r="O197" s="106" t="s">
        <v>2844</v>
      </c>
      <c r="R197" s="892"/>
    </row>
    <row r="198" spans="1:18" ht="49.2" outlineLevel="1">
      <c r="A198" s="104"/>
      <c r="B198" s="1206" t="s">
        <v>862</v>
      </c>
      <c r="C198" s="105"/>
      <c r="D198" s="107"/>
      <c r="E198" s="105"/>
      <c r="F198" s="110"/>
      <c r="G198" s="105"/>
      <c r="H198" s="105"/>
      <c r="I198" s="108"/>
      <c r="J198" s="120"/>
      <c r="L198" s="107"/>
      <c r="M198" s="120"/>
      <c r="O198" s="106"/>
      <c r="R198" s="892"/>
    </row>
    <row r="199" spans="1:18" outlineLevel="1">
      <c r="A199" s="104"/>
      <c r="B199" s="1199" t="s">
        <v>863</v>
      </c>
      <c r="C199" s="105">
        <v>1</v>
      </c>
      <c r="D199" s="107" t="s">
        <v>2</v>
      </c>
      <c r="E199" s="89"/>
      <c r="F199" s="89"/>
      <c r="G199" s="89"/>
      <c r="H199" s="89"/>
      <c r="I199" s="89"/>
      <c r="J199" s="356"/>
      <c r="K199" s="376"/>
      <c r="L199" s="118" t="e">
        <f>VLOOKUP($O199,#REF!,6,FALSE)</f>
        <v>#REF!</v>
      </c>
      <c r="M199" s="118" t="s">
        <v>3093</v>
      </c>
      <c r="O199" s="106" t="s">
        <v>2501</v>
      </c>
      <c r="R199" s="892"/>
    </row>
    <row r="200" spans="1:18" outlineLevel="1">
      <c r="A200" s="104"/>
      <c r="B200" s="1206" t="s">
        <v>864</v>
      </c>
      <c r="C200" s="105"/>
      <c r="D200" s="107"/>
      <c r="E200" s="105"/>
      <c r="F200" s="110"/>
      <c r="G200" s="105"/>
      <c r="H200" s="105"/>
      <c r="I200" s="108"/>
      <c r="J200" s="120"/>
      <c r="L200" s="107"/>
      <c r="M200" s="120"/>
      <c r="O200" s="106"/>
      <c r="R200" s="892"/>
    </row>
    <row r="201" spans="1:18" outlineLevel="1">
      <c r="A201" s="104"/>
      <c r="B201" s="1206" t="s">
        <v>865</v>
      </c>
      <c r="C201" s="105">
        <v>1</v>
      </c>
      <c r="D201" s="477" t="s">
        <v>2</v>
      </c>
      <c r="E201" s="89"/>
      <c r="F201" s="89"/>
      <c r="G201" s="89"/>
      <c r="H201" s="89"/>
      <c r="I201" s="89"/>
      <c r="J201" s="356"/>
      <c r="K201" s="376"/>
      <c r="L201" s="118" t="e">
        <f>VLOOKUP($O201,#REF!,6,FALSE)</f>
        <v>#REF!</v>
      </c>
      <c r="M201" s="118" t="s">
        <v>3093</v>
      </c>
      <c r="O201" s="191" t="s">
        <v>2502</v>
      </c>
      <c r="R201" s="892"/>
    </row>
    <row r="202" spans="1:18" outlineLevel="1">
      <c r="A202" s="112"/>
      <c r="B202" s="1206" t="s">
        <v>866</v>
      </c>
      <c r="C202" s="105">
        <v>1</v>
      </c>
      <c r="D202" s="107" t="s">
        <v>18</v>
      </c>
      <c r="E202" s="89"/>
      <c r="F202" s="89"/>
      <c r="G202" s="89"/>
      <c r="H202" s="89"/>
      <c r="I202" s="89"/>
      <c r="J202" s="356"/>
      <c r="K202" s="376"/>
      <c r="L202" s="118" t="s">
        <v>3093</v>
      </c>
      <c r="M202" s="118" t="s">
        <v>3093</v>
      </c>
      <c r="O202" s="106" t="s">
        <v>2503</v>
      </c>
      <c r="R202" s="892"/>
    </row>
    <row r="203" spans="1:18" outlineLevel="1">
      <c r="A203" s="112"/>
      <c r="B203" s="1206" t="s">
        <v>867</v>
      </c>
      <c r="C203" s="105">
        <v>1</v>
      </c>
      <c r="D203" s="107" t="s">
        <v>18</v>
      </c>
      <c r="E203" s="89"/>
      <c r="F203" s="89"/>
      <c r="G203" s="89"/>
      <c r="H203" s="89"/>
      <c r="I203" s="89"/>
      <c r="J203" s="356"/>
      <c r="K203" s="376"/>
      <c r="L203" s="118" t="s">
        <v>3093</v>
      </c>
      <c r="M203" s="118" t="s">
        <v>3093</v>
      </c>
      <c r="O203" s="106" t="s">
        <v>2504</v>
      </c>
      <c r="R203" s="892"/>
    </row>
    <row r="204" spans="1:18" outlineLevel="1">
      <c r="A204" s="104"/>
      <c r="B204" s="1199" t="s">
        <v>868</v>
      </c>
      <c r="C204" s="105">
        <v>1</v>
      </c>
      <c r="D204" s="107" t="s">
        <v>18</v>
      </c>
      <c r="E204" s="89"/>
      <c r="F204" s="89"/>
      <c r="G204" s="89"/>
      <c r="H204" s="89"/>
      <c r="I204" s="89"/>
      <c r="J204" s="356"/>
      <c r="K204" s="376"/>
      <c r="L204" s="118" t="s">
        <v>3093</v>
      </c>
      <c r="M204" s="118" t="s">
        <v>3093</v>
      </c>
      <c r="O204" s="106" t="s">
        <v>2505</v>
      </c>
      <c r="R204" s="892"/>
    </row>
    <row r="205" spans="1:18" outlineLevel="1">
      <c r="A205" s="112"/>
      <c r="B205" s="1199" t="s">
        <v>869</v>
      </c>
      <c r="C205" s="105">
        <v>1</v>
      </c>
      <c r="D205" s="107" t="s">
        <v>18</v>
      </c>
      <c r="E205" s="89"/>
      <c r="F205" s="89"/>
      <c r="G205" s="89"/>
      <c r="H205" s="89"/>
      <c r="I205" s="89"/>
      <c r="J205" s="356"/>
      <c r="K205" s="376"/>
      <c r="L205" s="118" t="s">
        <v>3093</v>
      </c>
      <c r="M205" s="118" t="s">
        <v>3093</v>
      </c>
      <c r="O205" s="106" t="s">
        <v>2506</v>
      </c>
      <c r="R205" s="892"/>
    </row>
    <row r="206" spans="1:18">
      <c r="A206" s="591"/>
      <c r="B206" s="1202" t="s">
        <v>870</v>
      </c>
      <c r="C206" s="544"/>
      <c r="D206" s="591"/>
      <c r="E206" s="592"/>
      <c r="F206" s="593"/>
      <c r="G206" s="593"/>
      <c r="H206" s="593"/>
      <c r="I206" s="593"/>
      <c r="J206" s="494"/>
      <c r="L206" s="494"/>
      <c r="M206" s="494"/>
      <c r="O206" s="595"/>
      <c r="R206" s="892"/>
    </row>
    <row r="207" spans="1:18">
      <c r="A207" s="104" t="s">
        <v>871</v>
      </c>
      <c r="B207" s="1198" t="s">
        <v>872</v>
      </c>
      <c r="C207" s="108"/>
      <c r="D207" s="107"/>
      <c r="E207" s="121"/>
      <c r="F207" s="110"/>
      <c r="G207" s="105"/>
      <c r="H207" s="105"/>
      <c r="I207" s="108"/>
      <c r="J207" s="116"/>
      <c r="L207" s="116"/>
      <c r="M207" s="116"/>
      <c r="O207" s="155"/>
      <c r="R207" s="892"/>
    </row>
    <row r="208" spans="1:18" outlineLevel="1">
      <c r="A208" s="112"/>
      <c r="B208" s="1199" t="s">
        <v>872</v>
      </c>
      <c r="C208" s="105">
        <v>1</v>
      </c>
      <c r="D208" s="107" t="s">
        <v>2</v>
      </c>
      <c r="E208" s="89"/>
      <c r="F208" s="89"/>
      <c r="G208" s="89"/>
      <c r="H208" s="89"/>
      <c r="I208" s="89"/>
      <c r="J208" s="356"/>
      <c r="K208" s="376"/>
      <c r="L208" s="118" t="e">
        <f>VLOOKUP($O208,#REF!,6,FALSE)</f>
        <v>#REF!</v>
      </c>
      <c r="M208" s="118" t="s">
        <v>3093</v>
      </c>
      <c r="O208" s="351" t="s">
        <v>3046</v>
      </c>
      <c r="R208" s="892"/>
    </row>
    <row r="209" spans="1:18" outlineLevel="1">
      <c r="A209" s="112"/>
      <c r="B209" s="1199" t="s">
        <v>873</v>
      </c>
      <c r="C209" s="105"/>
      <c r="D209" s="107"/>
      <c r="E209" s="105"/>
      <c r="F209" s="110"/>
      <c r="G209" s="105"/>
      <c r="H209" s="105"/>
      <c r="I209" s="108"/>
      <c r="J209" s="107"/>
      <c r="L209" s="107"/>
      <c r="M209" s="107"/>
      <c r="O209" s="106"/>
      <c r="R209" s="892"/>
    </row>
    <row r="210" spans="1:18" outlineLevel="1">
      <c r="A210" s="112"/>
      <c r="B210" s="1199" t="s">
        <v>874</v>
      </c>
      <c r="C210" s="105"/>
      <c r="D210" s="107"/>
      <c r="E210" s="111"/>
      <c r="F210" s="110"/>
      <c r="G210" s="105"/>
      <c r="H210" s="105"/>
      <c r="I210" s="108"/>
      <c r="J210" s="107"/>
      <c r="L210" s="107"/>
      <c r="M210" s="107"/>
      <c r="O210" s="106"/>
      <c r="R210" s="892"/>
    </row>
    <row r="211" spans="1:18" outlineLevel="1">
      <c r="A211" s="112"/>
      <c r="B211" s="1199" t="s">
        <v>875</v>
      </c>
      <c r="C211" s="105"/>
      <c r="D211" s="107"/>
      <c r="E211" s="111"/>
      <c r="F211" s="110"/>
      <c r="G211" s="105"/>
      <c r="H211" s="105"/>
      <c r="I211" s="108"/>
      <c r="J211" s="107"/>
      <c r="L211" s="107"/>
      <c r="M211" s="107"/>
      <c r="O211" s="106"/>
      <c r="R211" s="892"/>
    </row>
    <row r="212" spans="1:18" outlineLevel="1">
      <c r="A212" s="112"/>
      <c r="B212" s="1199" t="s">
        <v>876</v>
      </c>
      <c r="C212" s="105"/>
      <c r="D212" s="107"/>
      <c r="E212" s="111"/>
      <c r="F212" s="110"/>
      <c r="G212" s="105"/>
      <c r="H212" s="105"/>
      <c r="I212" s="108"/>
      <c r="J212" s="107"/>
      <c r="L212" s="107"/>
      <c r="M212" s="107"/>
      <c r="O212" s="106"/>
      <c r="R212" s="892"/>
    </row>
    <row r="213" spans="1:18" outlineLevel="1">
      <c r="A213" s="112"/>
      <c r="B213" s="1199" t="s">
        <v>877</v>
      </c>
      <c r="C213" s="105"/>
      <c r="D213" s="107"/>
      <c r="E213" s="111"/>
      <c r="F213" s="110"/>
      <c r="G213" s="105"/>
      <c r="H213" s="105"/>
      <c r="I213" s="108"/>
      <c r="J213" s="107"/>
      <c r="L213" s="107"/>
      <c r="M213" s="107"/>
      <c r="O213" s="106"/>
      <c r="R213" s="892"/>
    </row>
    <row r="214" spans="1:18" outlineLevel="1">
      <c r="A214" s="112"/>
      <c r="B214" s="1199" t="s">
        <v>878</v>
      </c>
      <c r="C214" s="105"/>
      <c r="D214" s="107"/>
      <c r="E214" s="111"/>
      <c r="F214" s="110"/>
      <c r="G214" s="105"/>
      <c r="H214" s="105"/>
      <c r="I214" s="108"/>
      <c r="J214" s="107"/>
      <c r="L214" s="107"/>
      <c r="M214" s="107"/>
      <c r="O214" s="106"/>
      <c r="R214" s="892"/>
    </row>
    <row r="215" spans="1:18" outlineLevel="1">
      <c r="A215" s="112"/>
      <c r="B215" s="1199" t="s">
        <v>879</v>
      </c>
      <c r="C215" s="105"/>
      <c r="D215" s="107"/>
      <c r="E215" s="111"/>
      <c r="F215" s="110"/>
      <c r="G215" s="105"/>
      <c r="H215" s="105"/>
      <c r="I215" s="108"/>
      <c r="J215" s="107"/>
      <c r="L215" s="107"/>
      <c r="M215" s="107"/>
      <c r="O215" s="106"/>
      <c r="R215" s="892"/>
    </row>
    <row r="216" spans="1:18" outlineLevel="1">
      <c r="A216" s="112"/>
      <c r="B216" s="1199" t="s">
        <v>880</v>
      </c>
      <c r="C216" s="105"/>
      <c r="D216" s="107"/>
      <c r="E216" s="111"/>
      <c r="F216" s="110"/>
      <c r="G216" s="105"/>
      <c r="H216" s="105"/>
      <c r="I216" s="108"/>
      <c r="J216" s="107"/>
      <c r="L216" s="107"/>
      <c r="M216" s="107"/>
      <c r="O216" s="106"/>
      <c r="R216" s="892"/>
    </row>
    <row r="217" spans="1:18" outlineLevel="1">
      <c r="A217" s="112"/>
      <c r="B217" s="1199" t="s">
        <v>881</v>
      </c>
      <c r="C217" s="105"/>
      <c r="D217" s="107"/>
      <c r="E217" s="111"/>
      <c r="F217" s="110"/>
      <c r="G217" s="105"/>
      <c r="H217" s="105"/>
      <c r="I217" s="108"/>
      <c r="J217" s="107"/>
      <c r="L217" s="107"/>
      <c r="M217" s="107"/>
      <c r="O217" s="106"/>
      <c r="R217" s="892"/>
    </row>
    <row r="218" spans="1:18" outlineLevel="1">
      <c r="A218" s="112"/>
      <c r="B218" s="1199" t="s">
        <v>882</v>
      </c>
      <c r="C218" s="105"/>
      <c r="D218" s="107"/>
      <c r="E218" s="111"/>
      <c r="F218" s="110"/>
      <c r="G218" s="105"/>
      <c r="H218" s="105"/>
      <c r="I218" s="108"/>
      <c r="J218" s="107"/>
      <c r="L218" s="107"/>
      <c r="M218" s="107"/>
      <c r="O218" s="106"/>
      <c r="R218" s="892"/>
    </row>
    <row r="219" spans="1:18" outlineLevel="1">
      <c r="A219" s="112"/>
      <c r="B219" s="1199" t="s">
        <v>883</v>
      </c>
      <c r="C219" s="105">
        <v>8</v>
      </c>
      <c r="D219" s="107" t="s">
        <v>2</v>
      </c>
      <c r="E219" s="89"/>
      <c r="F219" s="89"/>
      <c r="G219" s="89"/>
      <c r="H219" s="89"/>
      <c r="I219" s="89"/>
      <c r="J219" s="356"/>
      <c r="K219" s="376"/>
      <c r="L219" s="118" t="e">
        <f>VLOOKUP($O219,#REF!,6,FALSE)</f>
        <v>#REF!</v>
      </c>
      <c r="M219" s="118" t="e">
        <f>VLOOKUP($O219,#REF!,7,FALSE)</f>
        <v>#REF!</v>
      </c>
      <c r="O219" s="106" t="s">
        <v>2507</v>
      </c>
      <c r="R219" s="892"/>
    </row>
    <row r="220" spans="1:18" outlineLevel="1">
      <c r="A220" s="112"/>
      <c r="B220" s="1199" t="s">
        <v>884</v>
      </c>
      <c r="C220" s="105">
        <v>12</v>
      </c>
      <c r="D220" s="107" t="s">
        <v>2</v>
      </c>
      <c r="E220" s="89"/>
      <c r="F220" s="89"/>
      <c r="G220" s="89"/>
      <c r="H220" s="89"/>
      <c r="I220" s="89"/>
      <c r="J220" s="356"/>
      <c r="K220" s="376"/>
      <c r="L220" s="118" t="e">
        <f>VLOOKUP($O220,#REF!,6,FALSE)</f>
        <v>#REF!</v>
      </c>
      <c r="M220" s="118" t="e">
        <f>VLOOKUP($O220,#REF!,7,FALSE)</f>
        <v>#REF!</v>
      </c>
      <c r="O220" s="106" t="s">
        <v>3047</v>
      </c>
      <c r="R220" s="892"/>
    </row>
    <row r="221" spans="1:18" outlineLevel="1">
      <c r="A221" s="122"/>
      <c r="B221" s="1199" t="s">
        <v>3050</v>
      </c>
      <c r="C221" s="105">
        <v>1</v>
      </c>
      <c r="D221" s="107" t="s">
        <v>1627</v>
      </c>
      <c r="E221" s="89"/>
      <c r="F221" s="89"/>
      <c r="G221" s="89"/>
      <c r="H221" s="89"/>
      <c r="I221" s="89"/>
      <c r="J221" s="356"/>
      <c r="K221" s="376"/>
      <c r="L221" s="118" t="e">
        <f>VLOOKUP($O221,#REF!,6,FALSE)</f>
        <v>#REF!</v>
      </c>
      <c r="M221" s="118" t="e">
        <f>VLOOKUP($O221,#REF!,7,FALSE)</f>
        <v>#REF!</v>
      </c>
      <c r="O221" s="106" t="s">
        <v>3048</v>
      </c>
      <c r="R221" s="892"/>
    </row>
    <row r="222" spans="1:18" outlineLevel="1">
      <c r="A222" s="112"/>
      <c r="B222" s="1199" t="s">
        <v>3051</v>
      </c>
      <c r="C222" s="105">
        <v>1</v>
      </c>
      <c r="D222" s="107" t="s">
        <v>1627</v>
      </c>
      <c r="E222" s="89"/>
      <c r="F222" s="89"/>
      <c r="G222" s="89"/>
      <c r="H222" s="89"/>
      <c r="I222" s="89"/>
      <c r="J222" s="356"/>
      <c r="K222" s="376"/>
      <c r="L222" s="118" t="e">
        <f>VLOOKUP($O222,#REF!,6,FALSE)</f>
        <v>#REF!</v>
      </c>
      <c r="M222" s="118" t="e">
        <f>VLOOKUP($O222,#REF!,7,FALSE)</f>
        <v>#REF!</v>
      </c>
      <c r="O222" s="106" t="s">
        <v>3049</v>
      </c>
      <c r="R222" s="892"/>
    </row>
    <row r="223" spans="1:18">
      <c r="A223" s="599"/>
      <c r="B223" s="1202" t="s">
        <v>885</v>
      </c>
      <c r="C223" s="593"/>
      <c r="D223" s="600"/>
      <c r="E223" s="593"/>
      <c r="F223" s="593"/>
      <c r="G223" s="593"/>
      <c r="H223" s="593"/>
      <c r="I223" s="593"/>
      <c r="J223" s="600"/>
      <c r="L223" s="600"/>
      <c r="M223" s="600"/>
      <c r="O223" s="601"/>
      <c r="R223" s="892"/>
    </row>
    <row r="224" spans="1:18">
      <c r="A224" s="591"/>
      <c r="B224" s="1202" t="s">
        <v>110</v>
      </c>
      <c r="C224" s="544"/>
      <c r="D224" s="591"/>
      <c r="E224" s="592"/>
      <c r="F224" s="544"/>
      <c r="G224" s="544"/>
      <c r="H224" s="544"/>
      <c r="I224" s="544"/>
      <c r="J224" s="594"/>
      <c r="L224" s="600"/>
      <c r="M224" s="594"/>
      <c r="O224" s="595"/>
      <c r="R224" s="892"/>
    </row>
    <row r="225" spans="3:15">
      <c r="C225" s="93"/>
      <c r="E225" s="93"/>
      <c r="F225" s="93"/>
      <c r="G225" s="93"/>
      <c r="H225" s="93"/>
      <c r="I225" s="93"/>
      <c r="J225" s="123"/>
      <c r="L225" s="123"/>
      <c r="M225" s="123"/>
      <c r="O225" s="332"/>
    </row>
  </sheetData>
  <autoFilter ref="A1:BZ225" xr:uid="{00000000-0009-0000-0000-000015000000}"/>
  <mergeCells count="12">
    <mergeCell ref="A2:J2"/>
    <mergeCell ref="E8:F8"/>
    <mergeCell ref="G8:H8"/>
    <mergeCell ref="I8:I9"/>
    <mergeCell ref="J8:J9"/>
    <mergeCell ref="D8:D9"/>
    <mergeCell ref="C8:C9"/>
    <mergeCell ref="O8:O9"/>
    <mergeCell ref="L8:L9"/>
    <mergeCell ref="M8:M9"/>
    <mergeCell ref="A8:A9"/>
    <mergeCell ref="B8:B9"/>
  </mergeCells>
  <pageMargins left="0.5" right="0.5" top="0.5" bottom="0.5" header="0.3" footer="0.3"/>
  <pageSetup paperSize="9" scale="43" fitToHeight="0" orientation="portrait" r:id="rId1"/>
  <headerFooter>
    <oddHeader>&amp;Rแบบ ปร.4 (ก) แผ่นที่ &amp;P</oddHeader>
  </headerFooter>
  <rowBreaks count="2" manualBreakCount="2">
    <brk id="67" max="9" man="1"/>
    <brk id="125" max="9" man="1"/>
  </rowBreaks>
  <ignoredErrors>
    <ignoredError sqref="A39 A68 A97 A126 A153 A207 A10:A11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7" tint="0.39997558519241921"/>
    <pageSetUpPr fitToPage="1"/>
  </sheetPr>
  <dimension ref="A1:D27"/>
  <sheetViews>
    <sheetView view="pageBreakPreview" zoomScale="70" zoomScaleNormal="90" zoomScaleSheetLayoutView="70" workbookViewId="0">
      <selection activeCell="A2" sqref="A2:A6"/>
    </sheetView>
  </sheetViews>
  <sheetFormatPr defaultColWidth="9.125" defaultRowHeight="24.6"/>
  <cols>
    <col min="1" max="1" width="12" style="376" customWidth="1"/>
    <col min="2" max="2" width="80.625" style="376" customWidth="1"/>
    <col min="3" max="3" width="25.625" style="376" customWidth="1"/>
    <col min="4" max="4" width="18.625" style="376" customWidth="1"/>
    <col min="5" max="16384" width="9.125" style="376"/>
  </cols>
  <sheetData>
    <row r="1" spans="1:4">
      <c r="A1" s="1324" t="s">
        <v>17</v>
      </c>
      <c r="B1" s="1324"/>
      <c r="C1" s="1324"/>
      <c r="D1" s="1324"/>
    </row>
    <row r="2" spans="1:4">
      <c r="A2" s="1170" t="s">
        <v>1741</v>
      </c>
      <c r="B2" s="578"/>
      <c r="C2" s="578"/>
      <c r="D2" s="578"/>
    </row>
    <row r="3" spans="1:4">
      <c r="A3" s="1170" t="s">
        <v>1451</v>
      </c>
      <c r="B3" s="578"/>
      <c r="C3" s="578"/>
      <c r="D3" s="578"/>
    </row>
    <row r="4" spans="1:4">
      <c r="A4" s="1170" t="s">
        <v>2356</v>
      </c>
      <c r="B4" s="578"/>
      <c r="C4" s="578"/>
      <c r="D4" s="578"/>
    </row>
    <row r="5" spans="1:4">
      <c r="A5" s="1170"/>
      <c r="B5" s="578"/>
      <c r="C5" s="578"/>
      <c r="D5" s="578" t="s">
        <v>2358</v>
      </c>
    </row>
    <row r="6" spans="1:4">
      <c r="A6" s="1170" t="s">
        <v>1873</v>
      </c>
      <c r="B6" s="579"/>
      <c r="C6" s="580"/>
      <c r="D6" s="580"/>
    </row>
    <row r="7" spans="1:4">
      <c r="A7" s="494" t="s">
        <v>3</v>
      </c>
      <c r="B7" s="581" t="s">
        <v>0</v>
      </c>
      <c r="C7" s="582" t="s">
        <v>638</v>
      </c>
      <c r="D7" s="583" t="s">
        <v>1</v>
      </c>
    </row>
    <row r="8" spans="1:4">
      <c r="A8" s="424">
        <v>1</v>
      </c>
      <c r="B8" s="584" t="s">
        <v>912</v>
      </c>
      <c r="C8" s="84"/>
      <c r="D8" s="567"/>
    </row>
    <row r="9" spans="1:4">
      <c r="A9" s="424">
        <v>2</v>
      </c>
      <c r="B9" s="584" t="s">
        <v>913</v>
      </c>
      <c r="C9" s="84"/>
      <c r="D9" s="585"/>
    </row>
    <row r="10" spans="1:4">
      <c r="A10" s="424">
        <v>3</v>
      </c>
      <c r="B10" s="584" t="s">
        <v>914</v>
      </c>
      <c r="C10" s="84"/>
      <c r="D10" s="585"/>
    </row>
    <row r="11" spans="1:4">
      <c r="A11" s="424">
        <v>4</v>
      </c>
      <c r="B11" s="584" t="s">
        <v>915</v>
      </c>
      <c r="C11" s="84"/>
      <c r="D11" s="585"/>
    </row>
    <row r="12" spans="1:4">
      <c r="A12" s="424">
        <v>5</v>
      </c>
      <c r="B12" s="584" t="s">
        <v>916</v>
      </c>
      <c r="C12" s="84"/>
      <c r="D12" s="585"/>
    </row>
    <row r="13" spans="1:4">
      <c r="A13" s="424">
        <v>6</v>
      </c>
      <c r="B13" s="584" t="s">
        <v>917</v>
      </c>
      <c r="C13" s="84"/>
      <c r="D13" s="585"/>
    </row>
    <row r="14" spans="1:4">
      <c r="A14" s="477">
        <v>7</v>
      </c>
      <c r="B14" s="586" t="s">
        <v>918</v>
      </c>
      <c r="C14" s="118"/>
      <c r="D14" s="585"/>
    </row>
    <row r="15" spans="1:4">
      <c r="A15" s="477">
        <v>8</v>
      </c>
      <c r="B15" s="586" t="s">
        <v>919</v>
      </c>
      <c r="C15" s="118"/>
      <c r="D15" s="478"/>
    </row>
    <row r="16" spans="1:4">
      <c r="A16" s="477"/>
      <c r="B16" s="586"/>
      <c r="C16" s="84"/>
      <c r="D16" s="478"/>
    </row>
    <row r="17" spans="1:4">
      <c r="A17" s="477"/>
      <c r="B17" s="586"/>
      <c r="C17" s="84"/>
      <c r="D17" s="478"/>
    </row>
    <row r="18" spans="1:4">
      <c r="A18" s="477"/>
      <c r="B18" s="586"/>
      <c r="C18" s="84"/>
      <c r="D18" s="478"/>
    </row>
    <row r="19" spans="1:4">
      <c r="A19" s="477"/>
      <c r="B19" s="586"/>
      <c r="C19" s="84"/>
      <c r="D19" s="478"/>
    </row>
    <row r="20" spans="1:4">
      <c r="A20" s="477"/>
      <c r="B20" s="586"/>
      <c r="C20" s="84"/>
      <c r="D20" s="478"/>
    </row>
    <row r="21" spans="1:4">
      <c r="A21" s="477"/>
      <c r="B21" s="586"/>
      <c r="C21" s="84"/>
      <c r="D21" s="478"/>
    </row>
    <row r="22" spans="1:4">
      <c r="A22" s="477"/>
      <c r="B22" s="586"/>
      <c r="C22" s="84"/>
      <c r="D22" s="478"/>
    </row>
    <row r="23" spans="1:4">
      <c r="A23" s="572"/>
      <c r="C23" s="587"/>
      <c r="D23" s="572"/>
    </row>
    <row r="24" spans="1:4" s="488" customFormat="1" ht="24" thickBot="1">
      <c r="A24" s="588"/>
      <c r="B24" s="589" t="s">
        <v>1378</v>
      </c>
      <c r="C24" s="576"/>
      <c r="D24" s="577"/>
    </row>
    <row r="25" spans="1:4" ht="25.2" thickTop="1"/>
    <row r="26" spans="1:4">
      <c r="C26" s="81"/>
    </row>
    <row r="27" spans="1:4">
      <c r="C27" s="186"/>
    </row>
  </sheetData>
  <mergeCells count="1">
    <mergeCell ref="A1:D1"/>
  </mergeCells>
  <pageMargins left="0.5" right="0.5" top="0.5" bottom="0.5" header="0.3" footer="0.3"/>
  <pageSetup paperSize="9" scale="73" fitToHeight="0" orientation="portrait" r:id="rId1"/>
  <headerFooter>
    <oddHeader>&amp;Rแบบ ปร.4 (ก) แผ่นที่ 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7" tint="0.79998168889431442"/>
    <pageSetUpPr fitToPage="1"/>
  </sheetPr>
  <dimension ref="A2:O737"/>
  <sheetViews>
    <sheetView view="pageBreakPreview" topLeftCell="A727" zoomScale="90" zoomScaleNormal="90" zoomScaleSheetLayoutView="90" workbookViewId="0">
      <selection activeCell="B55" sqref="B55"/>
    </sheetView>
  </sheetViews>
  <sheetFormatPr defaultColWidth="9" defaultRowHeight="24.6" outlineLevelRow="2"/>
  <cols>
    <col min="1" max="1" width="8.625" style="434" customWidth="1"/>
    <col min="2" max="2" width="85.625" style="1131" customWidth="1"/>
    <col min="3" max="3" width="15.625" style="100" customWidth="1"/>
    <col min="4" max="4" width="10.625" style="389" customWidth="1"/>
    <col min="5" max="5" width="20.625" style="177" customWidth="1"/>
    <col min="6" max="6" width="20.625" style="326" customWidth="1"/>
    <col min="7" max="7" width="20.625" style="175" customWidth="1"/>
    <col min="8" max="8" width="20.625" style="143" customWidth="1"/>
    <col min="9" max="9" width="25.625" style="326" customWidth="1"/>
    <col min="10" max="10" width="15.625" style="101" customWidth="1"/>
    <col min="11" max="11" width="3.625" style="389" hidden="1" customWidth="1"/>
    <col min="12" max="13" width="45.625" style="99" hidden="1" customWidth="1"/>
    <col min="14" max="14" width="3.625" style="389" hidden="1" customWidth="1"/>
    <col min="15" max="15" width="30.625" style="212" hidden="1" customWidth="1"/>
    <col min="16" max="21" width="9" style="392"/>
    <col min="22" max="26" width="0" style="392" hidden="1" customWidth="1"/>
    <col min="27" max="16384" width="9" style="392"/>
  </cols>
  <sheetData>
    <row r="2" spans="1:15" s="376" customFormat="1" outlineLevel="1">
      <c r="A2" s="1323" t="s">
        <v>17</v>
      </c>
      <c r="B2" s="1323"/>
      <c r="C2" s="1323"/>
      <c r="D2" s="1323"/>
      <c r="E2" s="1323"/>
      <c r="F2" s="1323"/>
      <c r="G2" s="1323"/>
      <c r="H2" s="1323"/>
      <c r="I2" s="1323"/>
      <c r="J2" s="1323"/>
      <c r="L2" s="377"/>
      <c r="M2" s="377"/>
      <c r="O2" s="378"/>
    </row>
    <row r="3" spans="1:15" s="376" customFormat="1" outlineLevel="1">
      <c r="A3" s="1210" t="s">
        <v>3179</v>
      </c>
      <c r="B3" s="1196"/>
      <c r="C3" s="311"/>
      <c r="D3" s="381"/>
      <c r="E3" s="316"/>
      <c r="F3" s="311"/>
      <c r="G3" s="316"/>
      <c r="H3" s="312"/>
      <c r="I3" s="311"/>
      <c r="J3" s="382"/>
      <c r="L3" s="143"/>
      <c r="M3" s="143"/>
      <c r="O3" s="174"/>
    </row>
    <row r="4" spans="1:15" s="376" customFormat="1" outlineLevel="1">
      <c r="A4" s="1210" t="s">
        <v>1451</v>
      </c>
      <c r="B4" s="1197"/>
      <c r="C4" s="313"/>
      <c r="D4" s="384"/>
      <c r="E4" s="316"/>
      <c r="F4" s="314"/>
      <c r="G4" s="316"/>
      <c r="H4" s="312"/>
      <c r="I4" s="311"/>
      <c r="J4" s="382"/>
      <c r="L4" s="143"/>
      <c r="M4" s="143"/>
      <c r="O4" s="174"/>
    </row>
    <row r="5" spans="1:15" s="376" customFormat="1" outlineLevel="1">
      <c r="A5" s="1210" t="s">
        <v>2356</v>
      </c>
      <c r="B5" s="1197"/>
      <c r="C5" s="386"/>
      <c r="D5" s="386"/>
      <c r="E5" s="316"/>
      <c r="F5" s="314"/>
      <c r="G5" s="316"/>
      <c r="H5" s="312"/>
      <c r="I5" s="311"/>
      <c r="J5" s="382"/>
      <c r="L5" s="143"/>
      <c r="M5" s="143"/>
      <c r="O5" s="174"/>
    </row>
    <row r="6" spans="1:15" s="376" customFormat="1" outlineLevel="1">
      <c r="A6" s="1170"/>
      <c r="B6" s="1197"/>
      <c r="C6" s="386"/>
      <c r="D6" s="386"/>
      <c r="E6" s="316"/>
      <c r="F6" s="314"/>
      <c r="G6" s="316"/>
      <c r="H6" s="312"/>
      <c r="I6" s="311"/>
      <c r="J6" s="382" t="s">
        <v>2358</v>
      </c>
      <c r="L6" s="143"/>
      <c r="M6" s="143"/>
      <c r="O6" s="174"/>
    </row>
    <row r="7" spans="1:15" outlineLevel="1">
      <c r="A7" s="1210" t="s">
        <v>1873</v>
      </c>
      <c r="B7" s="1187"/>
      <c r="C7" s="388"/>
      <c r="D7" s="388"/>
      <c r="E7" s="316"/>
      <c r="F7" s="314"/>
      <c r="G7" s="316"/>
      <c r="H7" s="312"/>
      <c r="I7" s="311"/>
      <c r="J7" s="382"/>
      <c r="L7" s="390"/>
      <c r="M7" s="390"/>
      <c r="O7" s="391"/>
    </row>
    <row r="8" spans="1:15" s="393" customFormat="1" ht="24.6" customHeight="1">
      <c r="A8" s="1305" t="s">
        <v>3</v>
      </c>
      <c r="B8" s="1317" t="s">
        <v>0</v>
      </c>
      <c r="C8" s="1309" t="s">
        <v>5</v>
      </c>
      <c r="D8" s="1305" t="s">
        <v>4</v>
      </c>
      <c r="E8" s="1311" t="s">
        <v>6</v>
      </c>
      <c r="F8" s="1312"/>
      <c r="G8" s="1311" t="s">
        <v>7</v>
      </c>
      <c r="H8" s="1312"/>
      <c r="I8" s="1313" t="s">
        <v>35</v>
      </c>
      <c r="J8" s="1315" t="s">
        <v>1</v>
      </c>
      <c r="K8" s="314"/>
      <c r="L8" s="1313" t="s">
        <v>1686</v>
      </c>
      <c r="M8" s="1313" t="s">
        <v>1687</v>
      </c>
      <c r="N8" s="314"/>
      <c r="O8" s="1313" t="s">
        <v>1908</v>
      </c>
    </row>
    <row r="9" spans="1:15" s="393" customFormat="1">
      <c r="A9" s="1306"/>
      <c r="B9" s="1318"/>
      <c r="C9" s="1310"/>
      <c r="D9" s="1306"/>
      <c r="E9" s="394" t="s">
        <v>9</v>
      </c>
      <c r="F9" s="394" t="s">
        <v>116</v>
      </c>
      <c r="G9" s="394" t="s">
        <v>9</v>
      </c>
      <c r="H9" s="394" t="s">
        <v>116</v>
      </c>
      <c r="I9" s="1314"/>
      <c r="J9" s="1316"/>
      <c r="K9" s="314"/>
      <c r="L9" s="1314"/>
      <c r="M9" s="1314"/>
      <c r="N9" s="314"/>
      <c r="O9" s="1314"/>
    </row>
    <row r="10" spans="1:15" s="403" customFormat="1">
      <c r="A10" s="395">
        <v>1</v>
      </c>
      <c r="B10" s="1126" t="s">
        <v>920</v>
      </c>
      <c r="C10" s="396"/>
      <c r="D10" s="397"/>
      <c r="E10" s="398"/>
      <c r="F10" s="55"/>
      <c r="G10" s="209"/>
      <c r="H10" s="152"/>
      <c r="I10" s="55"/>
      <c r="J10" s="399"/>
      <c r="K10" s="400"/>
      <c r="L10" s="401"/>
      <c r="M10" s="401"/>
      <c r="N10" s="400"/>
      <c r="O10" s="402"/>
    </row>
    <row r="11" spans="1:15" s="403" customFormat="1" ht="24.6" customHeight="1" outlineLevel="1">
      <c r="A11" s="404">
        <v>1.1000000000000001</v>
      </c>
      <c r="B11" s="1126" t="s">
        <v>1084</v>
      </c>
      <c r="C11" s="405"/>
      <c r="D11" s="406"/>
      <c r="E11" s="192"/>
      <c r="F11" s="78"/>
      <c r="G11" s="193"/>
      <c r="H11" s="146"/>
      <c r="I11" s="78"/>
      <c r="J11" s="407"/>
      <c r="K11" s="400"/>
      <c r="L11" s="408"/>
      <c r="M11" s="408"/>
      <c r="N11" s="400"/>
      <c r="O11" s="211"/>
    </row>
    <row r="12" spans="1:15" s="403" customFormat="1" ht="24.6" customHeight="1" outlineLevel="2">
      <c r="A12" s="409"/>
      <c r="B12" s="1207" t="s">
        <v>894</v>
      </c>
      <c r="C12" s="405"/>
      <c r="D12" s="406"/>
      <c r="E12" s="192"/>
      <c r="F12" s="78"/>
      <c r="G12" s="193"/>
      <c r="H12" s="146"/>
      <c r="I12" s="78"/>
      <c r="J12" s="407"/>
      <c r="K12" s="400"/>
      <c r="L12" s="408"/>
      <c r="M12" s="408"/>
      <c r="N12" s="400"/>
      <c r="O12" s="211"/>
    </row>
    <row r="13" spans="1:15" s="403" customFormat="1" ht="24.6" customHeight="1" outlineLevel="2">
      <c r="A13" s="410"/>
      <c r="B13" s="1143" t="s">
        <v>921</v>
      </c>
      <c r="C13" s="405"/>
      <c r="D13" s="406"/>
      <c r="E13" s="89"/>
      <c r="F13" s="78"/>
      <c r="G13" s="118"/>
      <c r="H13" s="146"/>
      <c r="I13" s="78"/>
      <c r="J13" s="407"/>
      <c r="K13" s="400"/>
      <c r="L13" s="408"/>
      <c r="M13" s="408"/>
      <c r="N13" s="400"/>
      <c r="O13" s="211"/>
    </row>
    <row r="14" spans="1:15" s="403" customFormat="1" ht="24.6" customHeight="1" outlineLevel="2">
      <c r="A14" s="410"/>
      <c r="B14" s="1208" t="s">
        <v>922</v>
      </c>
      <c r="C14" s="98">
        <v>1</v>
      </c>
      <c r="D14" s="98" t="s">
        <v>2</v>
      </c>
      <c r="E14" s="89"/>
      <c r="F14" s="89"/>
      <c r="G14" s="89"/>
      <c r="H14" s="89"/>
      <c r="I14" s="89"/>
      <c r="J14" s="356"/>
      <c r="K14" s="376"/>
      <c r="L14" s="118" t="e">
        <f>VLOOKUP($O14,#REF!,6,FALSE)</f>
        <v>#REF!</v>
      </c>
      <c r="M14" s="118" t="e">
        <f>VLOOKUP($O14,#REF!,7,FALSE)</f>
        <v>#REF!</v>
      </c>
      <c r="N14" s="400"/>
      <c r="O14" s="411" t="s">
        <v>2850</v>
      </c>
    </row>
    <row r="15" spans="1:15" s="403" customFormat="1" ht="24.6" customHeight="1" outlineLevel="2">
      <c r="A15" s="410"/>
      <c r="B15" s="1208" t="s">
        <v>923</v>
      </c>
      <c r="C15" s="98">
        <v>2</v>
      </c>
      <c r="D15" s="98" t="s">
        <v>2</v>
      </c>
      <c r="E15" s="89"/>
      <c r="F15" s="89"/>
      <c r="G15" s="89"/>
      <c r="H15" s="89"/>
      <c r="I15" s="89"/>
      <c r="J15" s="356"/>
      <c r="K15" s="376"/>
      <c r="L15" s="118" t="e">
        <f>VLOOKUP($O15,#REF!,6,FALSE)</f>
        <v>#REF!</v>
      </c>
      <c r="M15" s="118" t="e">
        <f>VLOOKUP($O15,#REF!,7,FALSE)</f>
        <v>#REF!</v>
      </c>
      <c r="N15" s="400"/>
      <c r="O15" s="411" t="s">
        <v>2851</v>
      </c>
    </row>
    <row r="16" spans="1:15" s="403" customFormat="1" ht="24.6" customHeight="1" outlineLevel="2">
      <c r="A16" s="410"/>
      <c r="B16" s="1208" t="s">
        <v>924</v>
      </c>
      <c r="C16" s="98">
        <v>9</v>
      </c>
      <c r="D16" s="98" t="s">
        <v>2</v>
      </c>
      <c r="E16" s="89"/>
      <c r="F16" s="89"/>
      <c r="G16" s="89"/>
      <c r="H16" s="89"/>
      <c r="I16" s="89"/>
      <c r="J16" s="356"/>
      <c r="K16" s="376"/>
      <c r="L16" s="118" t="e">
        <f>VLOOKUP($O16,#REF!,6,FALSE)</f>
        <v>#REF!</v>
      </c>
      <c r="M16" s="118" t="e">
        <f>VLOOKUP($O16,#REF!,7,FALSE)</f>
        <v>#REF!</v>
      </c>
      <c r="N16" s="400"/>
      <c r="O16" s="411" t="s">
        <v>2852</v>
      </c>
    </row>
    <row r="17" spans="1:15" s="403" customFormat="1" ht="24.6" customHeight="1" outlineLevel="2">
      <c r="A17" s="412"/>
      <c r="B17" s="1208" t="s">
        <v>925</v>
      </c>
      <c r="C17" s="98"/>
      <c r="D17" s="98"/>
      <c r="E17" s="89"/>
      <c r="F17" s="78"/>
      <c r="G17" s="118"/>
      <c r="H17" s="146"/>
      <c r="I17" s="78"/>
      <c r="J17" s="407"/>
      <c r="K17" s="400"/>
      <c r="L17" s="408"/>
      <c r="M17" s="408"/>
      <c r="N17" s="400"/>
      <c r="O17" s="211"/>
    </row>
    <row r="18" spans="1:15" s="403" customFormat="1" ht="24.6" customHeight="1" outlineLevel="2">
      <c r="A18" s="410"/>
      <c r="B18" s="1143" t="s">
        <v>926</v>
      </c>
      <c r="C18" s="405"/>
      <c r="D18" s="406"/>
      <c r="E18" s="89"/>
      <c r="F18" s="78"/>
      <c r="G18" s="118"/>
      <c r="H18" s="146"/>
      <c r="I18" s="78"/>
      <c r="J18" s="407"/>
      <c r="K18" s="400"/>
      <c r="L18" s="408"/>
      <c r="M18" s="408"/>
      <c r="N18" s="400"/>
      <c r="O18" s="211"/>
    </row>
    <row r="19" spans="1:15" s="403" customFormat="1" ht="24.6" customHeight="1" outlineLevel="2">
      <c r="A19" s="410"/>
      <c r="B19" s="1208" t="s">
        <v>927</v>
      </c>
      <c r="C19" s="98">
        <v>4</v>
      </c>
      <c r="D19" s="98" t="s">
        <v>2</v>
      </c>
      <c r="E19" s="89"/>
      <c r="F19" s="89"/>
      <c r="G19" s="89"/>
      <c r="H19" s="89"/>
      <c r="I19" s="89"/>
      <c r="J19" s="356"/>
      <c r="K19" s="376"/>
      <c r="L19" s="118" t="e">
        <f>VLOOKUP($O19,#REF!,6,FALSE)</f>
        <v>#REF!</v>
      </c>
      <c r="M19" s="118" t="e">
        <f>VLOOKUP($O19,#REF!,7,FALSE)</f>
        <v>#REF!</v>
      </c>
      <c r="N19" s="400"/>
      <c r="O19" s="411" t="s">
        <v>2846</v>
      </c>
    </row>
    <row r="20" spans="1:15" s="403" customFormat="1" ht="24.6" customHeight="1" outlineLevel="2">
      <c r="A20" s="410"/>
      <c r="B20" s="1208" t="s">
        <v>928</v>
      </c>
      <c r="C20" s="98">
        <v>6</v>
      </c>
      <c r="D20" s="98" t="s">
        <v>2</v>
      </c>
      <c r="E20" s="89"/>
      <c r="F20" s="89"/>
      <c r="G20" s="89"/>
      <c r="H20" s="89"/>
      <c r="I20" s="89"/>
      <c r="J20" s="356"/>
      <c r="K20" s="376"/>
      <c r="L20" s="118" t="e">
        <f>VLOOKUP($O20,#REF!,6,FALSE)</f>
        <v>#REF!</v>
      </c>
      <c r="M20" s="118" t="e">
        <f>VLOOKUP($O20,#REF!,7,FALSE)</f>
        <v>#REF!</v>
      </c>
      <c r="N20" s="400"/>
      <c r="O20" s="411" t="s">
        <v>2847</v>
      </c>
    </row>
    <row r="21" spans="1:15" s="403" customFormat="1" ht="24.6" customHeight="1" outlineLevel="2">
      <c r="A21" s="410"/>
      <c r="B21" s="1208" t="s">
        <v>929</v>
      </c>
      <c r="C21" s="98">
        <v>1</v>
      </c>
      <c r="D21" s="98" t="s">
        <v>2</v>
      </c>
      <c r="E21" s="89"/>
      <c r="F21" s="89"/>
      <c r="G21" s="89"/>
      <c r="H21" s="89"/>
      <c r="I21" s="89"/>
      <c r="J21" s="356"/>
      <c r="K21" s="376"/>
      <c r="L21" s="118" t="s">
        <v>3094</v>
      </c>
      <c r="M21" s="118" t="s">
        <v>3094</v>
      </c>
      <c r="N21" s="400"/>
      <c r="O21" s="411" t="s">
        <v>2856</v>
      </c>
    </row>
    <row r="22" spans="1:15" s="403" customFormat="1" ht="24.6" customHeight="1" outlineLevel="2">
      <c r="A22" s="406"/>
      <c r="B22" s="1208" t="s">
        <v>930</v>
      </c>
      <c r="C22" s="98">
        <v>22</v>
      </c>
      <c r="D22" s="98" t="s">
        <v>2</v>
      </c>
      <c r="E22" s="89"/>
      <c r="F22" s="89"/>
      <c r="G22" s="89"/>
      <c r="H22" s="89"/>
      <c r="I22" s="89"/>
      <c r="J22" s="356"/>
      <c r="K22" s="376"/>
      <c r="L22" s="118" t="s">
        <v>3094</v>
      </c>
      <c r="M22" s="118" t="s">
        <v>3094</v>
      </c>
      <c r="N22" s="400"/>
      <c r="O22" s="411" t="s">
        <v>2857</v>
      </c>
    </row>
    <row r="23" spans="1:15" s="403" customFormat="1" ht="24.6" customHeight="1" outlineLevel="2">
      <c r="A23" s="412"/>
      <c r="B23" s="1207" t="s">
        <v>931</v>
      </c>
      <c r="C23" s="97"/>
      <c r="D23" s="406"/>
      <c r="E23" s="89"/>
      <c r="F23" s="78"/>
      <c r="G23" s="146"/>
      <c r="H23" s="146"/>
      <c r="I23" s="78"/>
      <c r="J23" s="407"/>
      <c r="K23" s="400"/>
      <c r="L23" s="408"/>
      <c r="M23" s="408"/>
      <c r="N23" s="400"/>
      <c r="O23" s="211"/>
    </row>
    <row r="24" spans="1:15" s="403" customFormat="1" ht="24.6" customHeight="1" outlineLevel="2">
      <c r="A24" s="406"/>
      <c r="B24" s="1208" t="s">
        <v>932</v>
      </c>
      <c r="C24" s="98">
        <v>210</v>
      </c>
      <c r="D24" s="98" t="s">
        <v>645</v>
      </c>
      <c r="E24" s="89"/>
      <c r="F24" s="89"/>
      <c r="G24" s="89"/>
      <c r="H24" s="89"/>
      <c r="I24" s="89"/>
      <c r="J24" s="356"/>
      <c r="K24" s="376"/>
      <c r="L24" s="118" t="e">
        <f>VLOOKUP($O24,#REF!,6,FALSE)</f>
        <v>#REF!</v>
      </c>
      <c r="M24" s="118" t="s">
        <v>3094</v>
      </c>
      <c r="N24" s="400"/>
      <c r="O24" s="411" t="s">
        <v>2881</v>
      </c>
    </row>
    <row r="25" spans="1:15" s="403" customFormat="1" ht="24.6" customHeight="1" outlineLevel="2">
      <c r="A25" s="406"/>
      <c r="B25" s="1208" t="s">
        <v>933</v>
      </c>
      <c r="C25" s="98">
        <v>122</v>
      </c>
      <c r="D25" s="98" t="s">
        <v>645</v>
      </c>
      <c r="E25" s="89"/>
      <c r="F25" s="89"/>
      <c r="G25" s="89"/>
      <c r="H25" s="89"/>
      <c r="I25" s="89"/>
      <c r="J25" s="356"/>
      <c r="K25" s="376"/>
      <c r="L25" s="118" t="e">
        <f>VLOOKUP($O25,#REF!,6,FALSE)</f>
        <v>#REF!</v>
      </c>
      <c r="M25" s="118" t="s">
        <v>3094</v>
      </c>
      <c r="N25" s="400"/>
      <c r="O25" s="411" t="s">
        <v>2880</v>
      </c>
    </row>
    <row r="26" spans="1:15" s="403" customFormat="1" ht="24.6" customHeight="1" outlineLevel="2">
      <c r="A26" s="406"/>
      <c r="B26" s="1208" t="s">
        <v>934</v>
      </c>
      <c r="C26" s="98">
        <v>194</v>
      </c>
      <c r="D26" s="98" t="s">
        <v>645</v>
      </c>
      <c r="E26" s="89"/>
      <c r="F26" s="89"/>
      <c r="G26" s="89"/>
      <c r="H26" s="89"/>
      <c r="I26" s="89"/>
      <c r="J26" s="356"/>
      <c r="K26" s="376"/>
      <c r="L26" s="118" t="e">
        <f>VLOOKUP($O26,#REF!,6,FALSE)</f>
        <v>#REF!</v>
      </c>
      <c r="M26" s="118" t="s">
        <v>3094</v>
      </c>
      <c r="N26" s="400"/>
      <c r="O26" s="411" t="s">
        <v>2882</v>
      </c>
    </row>
    <row r="27" spans="1:15" s="403" customFormat="1" ht="24.6" customHeight="1" outlineLevel="2">
      <c r="A27" s="412"/>
      <c r="B27" s="1208" t="s">
        <v>935</v>
      </c>
      <c r="C27" s="98">
        <v>1</v>
      </c>
      <c r="D27" s="413" t="s">
        <v>18</v>
      </c>
      <c r="E27" s="111"/>
      <c r="F27" s="89"/>
      <c r="G27" s="105"/>
      <c r="H27" s="89"/>
      <c r="I27" s="60"/>
      <c r="J27" s="407"/>
      <c r="K27" s="400"/>
      <c r="L27" s="414" t="s">
        <v>3095</v>
      </c>
      <c r="M27" s="414" t="s">
        <v>3095</v>
      </c>
      <c r="N27" s="400"/>
      <c r="O27" s="411"/>
    </row>
    <row r="28" spans="1:15" s="403" customFormat="1" ht="24.6" customHeight="1" outlineLevel="2">
      <c r="A28" s="412"/>
      <c r="B28" s="1208" t="s">
        <v>936</v>
      </c>
      <c r="C28" s="98">
        <v>1</v>
      </c>
      <c r="D28" s="413" t="s">
        <v>18</v>
      </c>
      <c r="E28" s="111"/>
      <c r="F28" s="89"/>
      <c r="G28" s="105"/>
      <c r="H28" s="89"/>
      <c r="I28" s="60"/>
      <c r="J28" s="407"/>
      <c r="K28" s="400"/>
      <c r="L28" s="414" t="s">
        <v>3095</v>
      </c>
      <c r="M28" s="414" t="s">
        <v>3095</v>
      </c>
      <c r="N28" s="400"/>
      <c r="O28" s="411"/>
    </row>
    <row r="29" spans="1:15" s="403" customFormat="1" ht="24.6" customHeight="1" outlineLevel="2">
      <c r="A29" s="412"/>
      <c r="B29" s="1208" t="s">
        <v>937</v>
      </c>
      <c r="C29" s="98">
        <v>1</v>
      </c>
      <c r="D29" s="413" t="s">
        <v>18</v>
      </c>
      <c r="E29" s="111"/>
      <c r="F29" s="89"/>
      <c r="G29" s="105"/>
      <c r="H29" s="89"/>
      <c r="I29" s="60"/>
      <c r="J29" s="407"/>
      <c r="K29" s="400"/>
      <c r="L29" s="414" t="s">
        <v>3095</v>
      </c>
      <c r="M29" s="414" t="s">
        <v>3095</v>
      </c>
      <c r="N29" s="400"/>
      <c r="O29" s="411"/>
    </row>
    <row r="30" spans="1:15" s="403" customFormat="1" ht="24.6" customHeight="1" outlineLevel="2">
      <c r="A30" s="412"/>
      <c r="B30" s="1207" t="s">
        <v>938</v>
      </c>
      <c r="C30" s="97"/>
      <c r="D30" s="406"/>
      <c r="E30" s="89"/>
      <c r="F30" s="78"/>
      <c r="G30" s="146"/>
      <c r="H30" s="146"/>
      <c r="I30" s="78"/>
      <c r="J30" s="407"/>
      <c r="K30" s="400"/>
      <c r="L30" s="408"/>
      <c r="M30" s="408"/>
      <c r="N30" s="400"/>
      <c r="O30" s="211"/>
    </row>
    <row r="31" spans="1:15" s="403" customFormat="1" ht="24.6" customHeight="1" outlineLevel="2">
      <c r="A31" s="406"/>
      <c r="B31" s="1208" t="s">
        <v>939</v>
      </c>
      <c r="C31" s="98">
        <v>136</v>
      </c>
      <c r="D31" s="98" t="s">
        <v>645</v>
      </c>
      <c r="E31" s="89"/>
      <c r="F31" s="89"/>
      <c r="G31" s="89"/>
      <c r="H31" s="89"/>
      <c r="I31" s="89"/>
      <c r="J31" s="356"/>
      <c r="K31" s="376"/>
      <c r="L31" s="118" t="e">
        <f>VLOOKUP($O31,#REF!,6,FALSE)</f>
        <v>#REF!</v>
      </c>
      <c r="M31" s="118" t="s">
        <v>3094</v>
      </c>
      <c r="N31" s="400"/>
      <c r="O31" s="411" t="s">
        <v>2879</v>
      </c>
    </row>
    <row r="32" spans="1:15" s="403" customFormat="1" ht="24.6" customHeight="1" outlineLevel="2">
      <c r="A32" s="412"/>
      <c r="B32" s="1208" t="s">
        <v>935</v>
      </c>
      <c r="C32" s="98">
        <v>1</v>
      </c>
      <c r="D32" s="413" t="s">
        <v>18</v>
      </c>
      <c r="E32" s="111"/>
      <c r="F32" s="89"/>
      <c r="G32" s="105"/>
      <c r="H32" s="89"/>
      <c r="I32" s="60"/>
      <c r="J32" s="407"/>
      <c r="K32" s="400"/>
      <c r="L32" s="414" t="s">
        <v>3095</v>
      </c>
      <c r="M32" s="414" t="s">
        <v>3095</v>
      </c>
      <c r="N32" s="400"/>
      <c r="O32" s="411"/>
    </row>
    <row r="33" spans="1:15" s="403" customFormat="1" ht="24.6" customHeight="1" outlineLevel="2">
      <c r="A33" s="412"/>
      <c r="B33" s="1208" t="s">
        <v>936</v>
      </c>
      <c r="C33" s="98">
        <v>1</v>
      </c>
      <c r="D33" s="413" t="s">
        <v>18</v>
      </c>
      <c r="E33" s="111"/>
      <c r="F33" s="89"/>
      <c r="G33" s="105"/>
      <c r="H33" s="89"/>
      <c r="I33" s="60"/>
      <c r="J33" s="407"/>
      <c r="K33" s="400"/>
      <c r="L33" s="414" t="s">
        <v>3095</v>
      </c>
      <c r="M33" s="414" t="s">
        <v>3095</v>
      </c>
      <c r="N33" s="400"/>
      <c r="O33" s="411"/>
    </row>
    <row r="34" spans="1:15" s="403" customFormat="1" ht="24.6" customHeight="1" outlineLevel="2">
      <c r="A34" s="412"/>
      <c r="B34" s="1208" t="s">
        <v>937</v>
      </c>
      <c r="C34" s="98">
        <v>1</v>
      </c>
      <c r="D34" s="413" t="s">
        <v>18</v>
      </c>
      <c r="E34" s="111"/>
      <c r="F34" s="89"/>
      <c r="G34" s="105"/>
      <c r="H34" s="89"/>
      <c r="I34" s="60"/>
      <c r="J34" s="407"/>
      <c r="K34" s="400"/>
      <c r="L34" s="414" t="s">
        <v>3095</v>
      </c>
      <c r="M34" s="414" t="s">
        <v>3095</v>
      </c>
      <c r="N34" s="400"/>
      <c r="O34" s="411"/>
    </row>
    <row r="35" spans="1:15" s="403" customFormat="1" ht="24.6" customHeight="1" outlineLevel="2">
      <c r="A35" s="412"/>
      <c r="B35" s="1207" t="s">
        <v>940</v>
      </c>
      <c r="C35" s="97"/>
      <c r="D35" s="406"/>
      <c r="E35" s="92"/>
      <c r="F35" s="78"/>
      <c r="G35" s="146"/>
      <c r="H35" s="146"/>
      <c r="I35" s="78"/>
      <c r="J35" s="407"/>
      <c r="K35" s="400"/>
      <c r="L35" s="408"/>
      <c r="M35" s="408"/>
      <c r="N35" s="400"/>
      <c r="O35" s="211"/>
    </row>
    <row r="36" spans="1:15" s="403" customFormat="1" ht="24.6" customHeight="1" outlineLevel="2">
      <c r="A36" s="406"/>
      <c r="B36" s="1208" t="s">
        <v>939</v>
      </c>
      <c r="C36" s="98">
        <v>136</v>
      </c>
      <c r="D36" s="98" t="s">
        <v>645</v>
      </c>
      <c r="E36" s="89"/>
      <c r="F36" s="89"/>
      <c r="G36" s="89"/>
      <c r="H36" s="89"/>
      <c r="I36" s="89"/>
      <c r="J36" s="356"/>
      <c r="K36" s="376"/>
      <c r="L36" s="118" t="e">
        <f>VLOOKUP($O36,#REF!,6,FALSE)</f>
        <v>#REF!</v>
      </c>
      <c r="M36" s="118" t="s">
        <v>3094</v>
      </c>
      <c r="N36" s="400"/>
      <c r="O36" s="411" t="s">
        <v>2883</v>
      </c>
    </row>
    <row r="37" spans="1:15" s="403" customFormat="1" ht="24.6" customHeight="1" outlineLevel="2">
      <c r="A37" s="406"/>
      <c r="B37" s="1208" t="s">
        <v>932</v>
      </c>
      <c r="C37" s="98">
        <v>210</v>
      </c>
      <c r="D37" s="98" t="s">
        <v>645</v>
      </c>
      <c r="E37" s="89"/>
      <c r="F37" s="89"/>
      <c r="G37" s="89"/>
      <c r="H37" s="89"/>
      <c r="I37" s="89"/>
      <c r="J37" s="356"/>
      <c r="K37" s="376"/>
      <c r="L37" s="118" t="e">
        <f>VLOOKUP($O37,#REF!,6,FALSE)</f>
        <v>#REF!</v>
      </c>
      <c r="M37" s="118" t="e">
        <f>VLOOKUP($O37,#REF!,7,FALSE)</f>
        <v>#REF!</v>
      </c>
      <c r="N37" s="400"/>
      <c r="O37" s="411" t="s">
        <v>2885</v>
      </c>
    </row>
    <row r="38" spans="1:15" s="403" customFormat="1" ht="24.6" customHeight="1" outlineLevel="2">
      <c r="A38" s="406"/>
      <c r="B38" s="1208" t="s">
        <v>933</v>
      </c>
      <c r="C38" s="98">
        <v>122</v>
      </c>
      <c r="D38" s="98" t="s">
        <v>645</v>
      </c>
      <c r="E38" s="89"/>
      <c r="F38" s="89"/>
      <c r="G38" s="89"/>
      <c r="H38" s="89"/>
      <c r="I38" s="89"/>
      <c r="J38" s="356"/>
      <c r="K38" s="376"/>
      <c r="L38" s="118" t="e">
        <f>VLOOKUP($O38,#REF!,6,FALSE)</f>
        <v>#REF!</v>
      </c>
      <c r="M38" s="118" t="e">
        <f>VLOOKUP($O38,#REF!,7,FALSE)</f>
        <v>#REF!</v>
      </c>
      <c r="N38" s="400"/>
      <c r="O38" s="411" t="s">
        <v>2884</v>
      </c>
    </row>
    <row r="39" spans="1:15" s="403" customFormat="1" ht="24.6" customHeight="1" outlineLevel="2">
      <c r="A39" s="406"/>
      <c r="B39" s="1208" t="s">
        <v>934</v>
      </c>
      <c r="C39" s="98">
        <v>194</v>
      </c>
      <c r="D39" s="98" t="s">
        <v>645</v>
      </c>
      <c r="E39" s="89"/>
      <c r="F39" s="89"/>
      <c r="G39" s="89"/>
      <c r="H39" s="89"/>
      <c r="I39" s="89"/>
      <c r="J39" s="356"/>
      <c r="K39" s="376"/>
      <c r="L39" s="118" t="e">
        <f>VLOOKUP($O39,#REF!,6,FALSE)</f>
        <v>#REF!</v>
      </c>
      <c r="M39" s="118" t="e">
        <f>VLOOKUP($O39,#REF!,7,FALSE)</f>
        <v>#REF!</v>
      </c>
      <c r="N39" s="400"/>
      <c r="O39" s="411" t="s">
        <v>2886</v>
      </c>
    </row>
    <row r="40" spans="1:15" s="403" customFormat="1" ht="24.6" customHeight="1" outlineLevel="2">
      <c r="A40" s="412"/>
      <c r="B40" s="1208" t="s">
        <v>1712</v>
      </c>
      <c r="C40" s="98">
        <v>1</v>
      </c>
      <c r="D40" s="413" t="s">
        <v>18</v>
      </c>
      <c r="E40" s="111"/>
      <c r="F40" s="89"/>
      <c r="G40" s="105"/>
      <c r="H40" s="89"/>
      <c r="I40" s="60"/>
      <c r="J40" s="407"/>
      <c r="K40" s="400"/>
      <c r="L40" s="414" t="s">
        <v>3095</v>
      </c>
      <c r="M40" s="414" t="s">
        <v>3095</v>
      </c>
      <c r="N40" s="400"/>
      <c r="O40" s="411"/>
    </row>
    <row r="41" spans="1:15" s="403" customFormat="1" ht="24.6" customHeight="1" outlineLevel="2">
      <c r="A41" s="412"/>
      <c r="B41" s="1207" t="s">
        <v>941</v>
      </c>
      <c r="C41" s="98"/>
      <c r="D41" s="413"/>
      <c r="E41" s="89"/>
      <c r="F41" s="78"/>
      <c r="G41" s="118"/>
      <c r="H41" s="146"/>
      <c r="I41" s="78"/>
      <c r="J41" s="407"/>
      <c r="K41" s="400"/>
      <c r="L41" s="408"/>
      <c r="M41" s="408"/>
      <c r="N41" s="400"/>
      <c r="O41" s="211"/>
    </row>
    <row r="42" spans="1:15" s="403" customFormat="1" ht="24.6" customHeight="1" outlineLevel="2">
      <c r="A42" s="406"/>
      <c r="B42" s="1208" t="s">
        <v>942</v>
      </c>
      <c r="C42" s="98">
        <v>74</v>
      </c>
      <c r="D42" s="98" t="s">
        <v>645</v>
      </c>
      <c r="E42" s="89"/>
      <c r="F42" s="89"/>
      <c r="G42" s="89"/>
      <c r="H42" s="89"/>
      <c r="I42" s="89"/>
      <c r="J42" s="356"/>
      <c r="K42" s="376"/>
      <c r="L42" s="118" t="e">
        <f>VLOOKUP($O42,#REF!,6,FALSE)</f>
        <v>#REF!</v>
      </c>
      <c r="M42" s="118" t="e">
        <f>VLOOKUP($O42,#REF!,7,FALSE)</f>
        <v>#REF!</v>
      </c>
      <c r="N42" s="400"/>
      <c r="O42" s="411" t="s">
        <v>2887</v>
      </c>
    </row>
    <row r="43" spans="1:15" s="403" customFormat="1" ht="24.6" customHeight="1" outlineLevel="2">
      <c r="A43" s="406"/>
      <c r="B43" s="1208" t="s">
        <v>943</v>
      </c>
      <c r="C43" s="98">
        <v>75</v>
      </c>
      <c r="D43" s="98" t="s">
        <v>645</v>
      </c>
      <c r="E43" s="89"/>
      <c r="F43" s="89"/>
      <c r="G43" s="89"/>
      <c r="H43" s="89"/>
      <c r="I43" s="89"/>
      <c r="J43" s="356"/>
      <c r="K43" s="376"/>
      <c r="L43" s="118" t="e">
        <f>VLOOKUP($O43,#REF!,6,FALSE)</f>
        <v>#REF!</v>
      </c>
      <c r="M43" s="118" t="e">
        <f>VLOOKUP($O43,#REF!,7,FALSE)</f>
        <v>#REF!</v>
      </c>
      <c r="N43" s="400"/>
      <c r="O43" s="411" t="s">
        <v>2888</v>
      </c>
    </row>
    <row r="44" spans="1:15" s="403" customFormat="1" ht="24.6" customHeight="1" outlineLevel="2">
      <c r="A44" s="406"/>
      <c r="B44" s="1208" t="s">
        <v>944</v>
      </c>
      <c r="C44" s="89">
        <v>12</v>
      </c>
      <c r="D44" s="98" t="s">
        <v>645</v>
      </c>
      <c r="E44" s="89"/>
      <c r="F44" s="89"/>
      <c r="G44" s="89"/>
      <c r="H44" s="89"/>
      <c r="I44" s="89"/>
      <c r="J44" s="356"/>
      <c r="K44" s="376"/>
      <c r="L44" s="118" t="e">
        <f>VLOOKUP($O44,#REF!,6,FALSE)</f>
        <v>#REF!</v>
      </c>
      <c r="M44" s="118" t="e">
        <f>VLOOKUP($O44,#REF!,7,FALSE)</f>
        <v>#REF!</v>
      </c>
      <c r="N44" s="400"/>
      <c r="O44" s="411" t="s">
        <v>2889</v>
      </c>
    </row>
    <row r="45" spans="1:15" s="403" customFormat="1" ht="24.6" customHeight="1" outlineLevel="2">
      <c r="A45" s="406"/>
      <c r="B45" s="1208" t="s">
        <v>945</v>
      </c>
      <c r="C45" s="98">
        <v>312</v>
      </c>
      <c r="D45" s="98" t="s">
        <v>645</v>
      </c>
      <c r="E45" s="89"/>
      <c r="F45" s="89"/>
      <c r="G45" s="89"/>
      <c r="H45" s="89"/>
      <c r="I45" s="89"/>
      <c r="J45" s="356"/>
      <c r="K45" s="376"/>
      <c r="L45" s="118" t="e">
        <f>VLOOKUP($O45,#REF!,6,FALSE)</f>
        <v>#REF!</v>
      </c>
      <c r="M45" s="118" t="e">
        <f>VLOOKUP($O45,#REF!,7,FALSE)</f>
        <v>#REF!</v>
      </c>
      <c r="N45" s="400"/>
      <c r="O45" s="411" t="s">
        <v>2890</v>
      </c>
    </row>
    <row r="46" spans="1:15" s="403" customFormat="1" ht="24.6" customHeight="1" outlineLevel="2">
      <c r="A46" s="412"/>
      <c r="B46" s="1208" t="s">
        <v>3587</v>
      </c>
      <c r="C46" s="98">
        <v>1</v>
      </c>
      <c r="D46" s="413" t="s">
        <v>18</v>
      </c>
      <c r="E46" s="111"/>
      <c r="F46" s="89"/>
      <c r="G46" s="105"/>
      <c r="H46" s="89"/>
      <c r="I46" s="60"/>
      <c r="J46" s="407"/>
      <c r="K46" s="400"/>
      <c r="L46" s="414" t="s">
        <v>3085</v>
      </c>
      <c r="M46" s="414" t="s">
        <v>3085</v>
      </c>
      <c r="N46" s="400"/>
      <c r="O46" s="411"/>
    </row>
    <row r="47" spans="1:15" s="403" customFormat="1" ht="24.6" customHeight="1" outlineLevel="2">
      <c r="A47" s="412"/>
      <c r="B47" s="1208" t="s">
        <v>3588</v>
      </c>
      <c r="C47" s="98">
        <v>1</v>
      </c>
      <c r="D47" s="413" t="s">
        <v>18</v>
      </c>
      <c r="E47" s="111"/>
      <c r="F47" s="89"/>
      <c r="G47" s="105"/>
      <c r="H47" s="89"/>
      <c r="I47" s="60"/>
      <c r="J47" s="407"/>
      <c r="K47" s="400"/>
      <c r="L47" s="414" t="s">
        <v>3085</v>
      </c>
      <c r="M47" s="414" t="s">
        <v>3085</v>
      </c>
      <c r="N47" s="400"/>
      <c r="O47" s="411"/>
    </row>
    <row r="48" spans="1:15" s="403" customFormat="1" ht="24.6" customHeight="1" outlineLevel="2">
      <c r="A48" s="412"/>
      <c r="B48" s="1208" t="s">
        <v>3589</v>
      </c>
      <c r="C48" s="98">
        <v>1</v>
      </c>
      <c r="D48" s="413" t="s">
        <v>18</v>
      </c>
      <c r="E48" s="111"/>
      <c r="F48" s="89"/>
      <c r="G48" s="105"/>
      <c r="H48" s="89"/>
      <c r="I48" s="60"/>
      <c r="J48" s="407"/>
      <c r="K48" s="400"/>
      <c r="L48" s="414" t="s">
        <v>3085</v>
      </c>
      <c r="M48" s="414" t="s">
        <v>3085</v>
      </c>
      <c r="N48" s="400"/>
      <c r="O48" s="411"/>
    </row>
    <row r="49" spans="1:15" s="403" customFormat="1" ht="24.6" customHeight="1" outlineLevel="2">
      <c r="A49" s="412"/>
      <c r="B49" s="1207" t="s">
        <v>946</v>
      </c>
      <c r="C49" s="98"/>
      <c r="D49" s="406"/>
      <c r="E49" s="89"/>
      <c r="F49" s="78"/>
      <c r="G49" s="118"/>
      <c r="H49" s="146"/>
      <c r="I49" s="78"/>
      <c r="J49" s="407"/>
      <c r="K49" s="400"/>
      <c r="L49" s="408"/>
      <c r="M49" s="408"/>
      <c r="N49" s="400"/>
      <c r="O49" s="211"/>
    </row>
    <row r="50" spans="1:15" s="403" customFormat="1" ht="24.6" customHeight="1" outlineLevel="2">
      <c r="A50" s="406"/>
      <c r="B50" s="1208" t="s">
        <v>942</v>
      </c>
      <c r="C50" s="98">
        <v>74</v>
      </c>
      <c r="D50" s="98" t="s">
        <v>645</v>
      </c>
      <c r="E50" s="89"/>
      <c r="F50" s="89"/>
      <c r="G50" s="89"/>
      <c r="H50" s="89"/>
      <c r="I50" s="89"/>
      <c r="J50" s="356"/>
      <c r="K50" s="376"/>
      <c r="L50" s="118" t="e">
        <f>VLOOKUP($O50,#REF!,6,FALSE)</f>
        <v>#REF!</v>
      </c>
      <c r="M50" s="118" t="e">
        <f>VLOOKUP($O50,#REF!,7,FALSE)</f>
        <v>#REF!</v>
      </c>
      <c r="N50" s="400"/>
      <c r="O50" s="411" t="s">
        <v>2891</v>
      </c>
    </row>
    <row r="51" spans="1:15" s="403" customFormat="1" ht="24.6" customHeight="1" outlineLevel="2">
      <c r="A51" s="406"/>
      <c r="B51" s="1208" t="s">
        <v>943</v>
      </c>
      <c r="C51" s="98">
        <v>75</v>
      </c>
      <c r="D51" s="98" t="s">
        <v>645</v>
      </c>
      <c r="E51" s="89"/>
      <c r="F51" s="89"/>
      <c r="G51" s="89"/>
      <c r="H51" s="89"/>
      <c r="I51" s="89"/>
      <c r="J51" s="356"/>
      <c r="K51" s="376"/>
      <c r="L51" s="118" t="e">
        <f>VLOOKUP($O51,#REF!,6,FALSE)</f>
        <v>#REF!</v>
      </c>
      <c r="M51" s="118" t="e">
        <f>VLOOKUP($O51,#REF!,7,FALSE)</f>
        <v>#REF!</v>
      </c>
      <c r="N51" s="400"/>
      <c r="O51" s="411" t="s">
        <v>2892</v>
      </c>
    </row>
    <row r="52" spans="1:15" s="403" customFormat="1" ht="24.6" customHeight="1" outlineLevel="2">
      <c r="A52" s="406"/>
      <c r="B52" s="1208" t="s">
        <v>944</v>
      </c>
      <c r="C52" s="89">
        <v>12</v>
      </c>
      <c r="D52" s="98" t="s">
        <v>645</v>
      </c>
      <c r="E52" s="89"/>
      <c r="F52" s="89"/>
      <c r="G52" s="89"/>
      <c r="H52" s="89"/>
      <c r="I52" s="89"/>
      <c r="J52" s="356"/>
      <c r="K52" s="376"/>
      <c r="L52" s="118" t="e">
        <f>VLOOKUP($O52,#REF!,6,FALSE)</f>
        <v>#REF!</v>
      </c>
      <c r="M52" s="118" t="e">
        <f>VLOOKUP($O52,#REF!,7,FALSE)</f>
        <v>#REF!</v>
      </c>
      <c r="N52" s="400"/>
      <c r="O52" s="411" t="s">
        <v>2893</v>
      </c>
    </row>
    <row r="53" spans="1:15" s="403" customFormat="1" ht="24.6" customHeight="1" outlineLevel="2">
      <c r="A53" s="406"/>
      <c r="B53" s="1208" t="s">
        <v>945</v>
      </c>
      <c r="C53" s="98">
        <v>312</v>
      </c>
      <c r="D53" s="98" t="s">
        <v>645</v>
      </c>
      <c r="E53" s="89"/>
      <c r="F53" s="89"/>
      <c r="G53" s="89"/>
      <c r="H53" s="89"/>
      <c r="I53" s="89"/>
      <c r="J53" s="356"/>
      <c r="K53" s="376"/>
      <c r="L53" s="118" t="e">
        <f>VLOOKUP($O53,#REF!,6,FALSE)</f>
        <v>#REF!</v>
      </c>
      <c r="M53" s="118" t="s">
        <v>3094</v>
      </c>
      <c r="N53" s="400"/>
      <c r="O53" s="411" t="s">
        <v>2894</v>
      </c>
    </row>
    <row r="54" spans="1:15" s="403" customFormat="1" ht="24.6" customHeight="1" outlineLevel="2">
      <c r="A54" s="412"/>
      <c r="B54" s="1208" t="s">
        <v>1713</v>
      </c>
      <c r="C54" s="98">
        <v>1</v>
      </c>
      <c r="D54" s="413" t="s">
        <v>18</v>
      </c>
      <c r="E54" s="111"/>
      <c r="F54" s="89"/>
      <c r="G54" s="105"/>
      <c r="H54" s="89"/>
      <c r="I54" s="60"/>
      <c r="J54" s="407"/>
      <c r="K54" s="400"/>
      <c r="L54" s="414" t="s">
        <v>3095</v>
      </c>
      <c r="M54" s="414" t="s">
        <v>3095</v>
      </c>
      <c r="N54" s="400"/>
      <c r="O54" s="411"/>
    </row>
    <row r="55" spans="1:15" s="403" customFormat="1" ht="24.6" customHeight="1" outlineLevel="2">
      <c r="A55" s="412"/>
      <c r="B55" s="1207" t="s">
        <v>947</v>
      </c>
      <c r="C55" s="97"/>
      <c r="D55" s="406"/>
      <c r="E55" s="89"/>
      <c r="F55" s="78"/>
      <c r="G55" s="146"/>
      <c r="H55" s="146"/>
      <c r="I55" s="78"/>
      <c r="J55" s="407"/>
      <c r="K55" s="400"/>
      <c r="L55" s="408"/>
      <c r="M55" s="408"/>
      <c r="N55" s="400"/>
      <c r="O55" s="211"/>
    </row>
    <row r="56" spans="1:15" s="403" customFormat="1" ht="24.6" customHeight="1" outlineLevel="2">
      <c r="A56" s="406"/>
      <c r="B56" s="1208" t="s">
        <v>3594</v>
      </c>
      <c r="C56" s="98">
        <v>1384</v>
      </c>
      <c r="D56" s="98" t="s">
        <v>645</v>
      </c>
      <c r="E56" s="89"/>
      <c r="F56" s="89"/>
      <c r="G56" s="89"/>
      <c r="H56" s="89"/>
      <c r="I56" s="89"/>
      <c r="J56" s="356"/>
      <c r="K56" s="376"/>
      <c r="L56" s="118" t="e">
        <f>VLOOKUP($O56,#REF!,6,FALSE)</f>
        <v>#REF!</v>
      </c>
      <c r="M56" s="118" t="e">
        <f>VLOOKUP($O56,#REF!,7,FALSE)</f>
        <v>#REF!</v>
      </c>
      <c r="N56" s="400"/>
      <c r="O56" s="411" t="s">
        <v>2944</v>
      </c>
    </row>
    <row r="57" spans="1:15" s="403" customFormat="1" ht="24.6" customHeight="1" outlineLevel="2">
      <c r="A57" s="412"/>
      <c r="B57" s="1208" t="s">
        <v>1692</v>
      </c>
      <c r="C57" s="98">
        <v>1</v>
      </c>
      <c r="D57" s="413" t="s">
        <v>18</v>
      </c>
      <c r="E57" s="111"/>
      <c r="F57" s="89"/>
      <c r="G57" s="105"/>
      <c r="H57" s="89"/>
      <c r="I57" s="60"/>
      <c r="J57" s="407"/>
      <c r="K57" s="400"/>
      <c r="L57" s="414" t="s">
        <v>3081</v>
      </c>
      <c r="M57" s="414" t="s">
        <v>3082</v>
      </c>
      <c r="N57" s="400"/>
      <c r="O57" s="411"/>
    </row>
    <row r="58" spans="1:15" s="403" customFormat="1" ht="24.6" customHeight="1" outlineLevel="2">
      <c r="A58" s="412"/>
      <c r="B58" s="1207" t="s">
        <v>948</v>
      </c>
      <c r="C58" s="98"/>
      <c r="D58" s="406"/>
      <c r="E58" s="89"/>
      <c r="F58" s="78"/>
      <c r="G58" s="146"/>
      <c r="H58" s="146"/>
      <c r="I58" s="78"/>
      <c r="J58" s="407"/>
      <c r="K58" s="400"/>
      <c r="L58" s="408"/>
      <c r="M58" s="408"/>
      <c r="N58" s="400"/>
      <c r="O58" s="211"/>
    </row>
    <row r="59" spans="1:15" s="403" customFormat="1" ht="24.6" customHeight="1" outlineLevel="2">
      <c r="A59" s="406"/>
      <c r="B59" s="1208" t="s">
        <v>3593</v>
      </c>
      <c r="C59" s="98">
        <v>136</v>
      </c>
      <c r="D59" s="98" t="s">
        <v>645</v>
      </c>
      <c r="E59" s="89"/>
      <c r="F59" s="89"/>
      <c r="G59" s="89"/>
      <c r="H59" s="89"/>
      <c r="I59" s="89"/>
      <c r="J59" s="356"/>
      <c r="K59" s="376"/>
      <c r="L59" s="118" t="s">
        <v>3094</v>
      </c>
      <c r="M59" s="118" t="e">
        <f>VLOOKUP($O59,#REF!,7,FALSE)</f>
        <v>#REF!</v>
      </c>
      <c r="N59" s="400"/>
      <c r="O59" s="411" t="s">
        <v>2946</v>
      </c>
    </row>
    <row r="60" spans="1:15" s="403" customFormat="1" ht="24.6" customHeight="1" outlineLevel="2">
      <c r="A60" s="406"/>
      <c r="B60" s="1208" t="s">
        <v>3596</v>
      </c>
      <c r="C60" s="98">
        <v>194</v>
      </c>
      <c r="D60" s="98" t="s">
        <v>645</v>
      </c>
      <c r="E60" s="89"/>
      <c r="F60" s="89"/>
      <c r="G60" s="89"/>
      <c r="H60" s="89"/>
      <c r="I60" s="89"/>
      <c r="J60" s="356"/>
      <c r="K60" s="376"/>
      <c r="L60" s="118" t="s">
        <v>3094</v>
      </c>
      <c r="M60" s="118" t="e">
        <f>VLOOKUP($O60,#REF!,7,FALSE)</f>
        <v>#REF!</v>
      </c>
      <c r="N60" s="400"/>
      <c r="O60" s="411" t="s">
        <v>2947</v>
      </c>
    </row>
    <row r="61" spans="1:15" s="403" customFormat="1" ht="24.6" customHeight="1" outlineLevel="2">
      <c r="A61" s="412"/>
      <c r="B61" s="1208" t="s">
        <v>1691</v>
      </c>
      <c r="C61" s="98">
        <v>1</v>
      </c>
      <c r="D61" s="413" t="s">
        <v>18</v>
      </c>
      <c r="E61" s="111"/>
      <c r="F61" s="89"/>
      <c r="G61" s="105"/>
      <c r="H61" s="89"/>
      <c r="I61" s="60"/>
      <c r="J61" s="407"/>
      <c r="K61" s="400"/>
      <c r="L61" s="414" t="s">
        <v>3081</v>
      </c>
      <c r="M61" s="414" t="s">
        <v>3082</v>
      </c>
      <c r="N61" s="400"/>
      <c r="O61" s="411"/>
    </row>
    <row r="62" spans="1:15" ht="24.6" customHeight="1" outlineLevel="1">
      <c r="A62" s="415"/>
      <c r="B62" s="1128" t="s">
        <v>124</v>
      </c>
      <c r="C62" s="416"/>
      <c r="D62" s="417"/>
      <c r="E62" s="418"/>
      <c r="F62" s="419"/>
      <c r="G62" s="420"/>
      <c r="H62" s="419"/>
      <c r="I62" s="419"/>
      <c r="J62" s="421"/>
      <c r="L62" s="422"/>
      <c r="M62" s="422"/>
      <c r="O62" s="423"/>
    </row>
    <row r="63" spans="1:15" s="403" customFormat="1" ht="24.6" customHeight="1" outlineLevel="1">
      <c r="A63" s="404">
        <v>1.2</v>
      </c>
      <c r="B63" s="1126" t="s">
        <v>1085</v>
      </c>
      <c r="C63" s="405"/>
      <c r="D63" s="406"/>
      <c r="E63" s="89"/>
      <c r="F63" s="78"/>
      <c r="G63" s="193"/>
      <c r="H63" s="146"/>
      <c r="I63" s="78"/>
      <c r="J63" s="407"/>
      <c r="K63" s="400"/>
      <c r="L63" s="408"/>
      <c r="M63" s="408"/>
      <c r="N63" s="400"/>
      <c r="O63" s="211"/>
    </row>
    <row r="64" spans="1:15" s="403" customFormat="1" ht="24.6" customHeight="1" outlineLevel="2">
      <c r="A64" s="404"/>
      <c r="B64" s="1207" t="s">
        <v>949</v>
      </c>
      <c r="C64" s="405"/>
      <c r="D64" s="406"/>
      <c r="E64" s="89"/>
      <c r="F64" s="78"/>
      <c r="G64" s="193"/>
      <c r="H64" s="146"/>
      <c r="I64" s="78"/>
      <c r="J64" s="407"/>
      <c r="K64" s="400"/>
      <c r="L64" s="408"/>
      <c r="M64" s="408"/>
      <c r="N64" s="400"/>
      <c r="O64" s="211"/>
    </row>
    <row r="65" spans="1:15" s="403" customFormat="1" ht="24.6" customHeight="1" outlineLevel="2">
      <c r="A65" s="410"/>
      <c r="B65" s="1143" t="s">
        <v>950</v>
      </c>
      <c r="C65" s="405"/>
      <c r="D65" s="406"/>
      <c r="E65" s="89"/>
      <c r="F65" s="78"/>
      <c r="G65" s="118"/>
      <c r="H65" s="146"/>
      <c r="I65" s="78"/>
      <c r="J65" s="407"/>
      <c r="K65" s="400"/>
      <c r="L65" s="408"/>
      <c r="M65" s="408"/>
      <c r="N65" s="400"/>
      <c r="O65" s="211"/>
    </row>
    <row r="66" spans="1:15" s="403" customFormat="1" ht="24.6" customHeight="1" outlineLevel="2">
      <c r="A66" s="406"/>
      <c r="B66" s="1208" t="s">
        <v>951</v>
      </c>
      <c r="C66" s="98">
        <v>5</v>
      </c>
      <c r="D66" s="98" t="s">
        <v>2</v>
      </c>
      <c r="E66" s="89"/>
      <c r="F66" s="89"/>
      <c r="G66" s="89"/>
      <c r="H66" s="89"/>
      <c r="I66" s="89"/>
      <c r="J66" s="356"/>
      <c r="K66" s="376"/>
      <c r="L66" s="118" t="s">
        <v>3096</v>
      </c>
      <c r="M66" s="118" t="s">
        <v>3094</v>
      </c>
      <c r="N66" s="400"/>
      <c r="O66" s="411" t="s">
        <v>2859</v>
      </c>
    </row>
    <row r="67" spans="1:15" s="403" customFormat="1" ht="24.6" customHeight="1" outlineLevel="2">
      <c r="A67" s="406"/>
      <c r="B67" s="1208" t="s">
        <v>952</v>
      </c>
      <c r="C67" s="98">
        <v>1</v>
      </c>
      <c r="D67" s="98" t="s">
        <v>2</v>
      </c>
      <c r="E67" s="89"/>
      <c r="F67" s="89"/>
      <c r="G67" s="89"/>
      <c r="H67" s="89"/>
      <c r="I67" s="89"/>
      <c r="J67" s="356"/>
      <c r="K67" s="376"/>
      <c r="L67" s="118" t="s">
        <v>3096</v>
      </c>
      <c r="M67" s="118" t="s">
        <v>3094</v>
      </c>
      <c r="N67" s="400"/>
      <c r="O67" s="411" t="s">
        <v>2861</v>
      </c>
    </row>
    <row r="68" spans="1:15" s="403" customFormat="1" ht="24.6" customHeight="1" outlineLevel="2">
      <c r="A68" s="406"/>
      <c r="B68" s="1208" t="s">
        <v>953</v>
      </c>
      <c r="C68" s="98">
        <v>1</v>
      </c>
      <c r="D68" s="98" t="s">
        <v>2</v>
      </c>
      <c r="E68" s="89"/>
      <c r="F68" s="89"/>
      <c r="G68" s="89"/>
      <c r="H68" s="89"/>
      <c r="I68" s="89"/>
      <c r="J68" s="356"/>
      <c r="K68" s="376"/>
      <c r="L68" s="118" t="s">
        <v>3096</v>
      </c>
      <c r="M68" s="118" t="s">
        <v>3094</v>
      </c>
      <c r="N68" s="400"/>
      <c r="O68" s="411" t="s">
        <v>2862</v>
      </c>
    </row>
    <row r="69" spans="1:15" s="403" customFormat="1" ht="24.6" customHeight="1" outlineLevel="2">
      <c r="A69" s="406"/>
      <c r="B69" s="1208" t="s">
        <v>954</v>
      </c>
      <c r="C69" s="98">
        <v>2</v>
      </c>
      <c r="D69" s="98" t="s">
        <v>2</v>
      </c>
      <c r="E69" s="89"/>
      <c r="F69" s="89"/>
      <c r="G69" s="89"/>
      <c r="H69" s="89"/>
      <c r="I69" s="89"/>
      <c r="J69" s="356"/>
      <c r="K69" s="376"/>
      <c r="L69" s="118" t="s">
        <v>3096</v>
      </c>
      <c r="M69" s="118" t="s">
        <v>3094</v>
      </c>
      <c r="N69" s="400"/>
      <c r="O69" s="411" t="s">
        <v>2863</v>
      </c>
    </row>
    <row r="70" spans="1:15" s="403" customFormat="1" ht="24.6" customHeight="1" outlineLevel="2">
      <c r="A70" s="410"/>
      <c r="B70" s="1143" t="s">
        <v>955</v>
      </c>
      <c r="C70" s="405"/>
      <c r="D70" s="406"/>
      <c r="E70" s="89"/>
      <c r="F70" s="78"/>
      <c r="G70" s="118"/>
      <c r="H70" s="146"/>
      <c r="I70" s="78"/>
      <c r="J70" s="407"/>
      <c r="K70" s="400"/>
      <c r="L70" s="408"/>
      <c r="M70" s="408"/>
      <c r="N70" s="400"/>
      <c r="O70" s="211"/>
    </row>
    <row r="71" spans="1:15" s="403" customFormat="1" ht="24.6" customHeight="1" outlineLevel="2">
      <c r="A71" s="406"/>
      <c r="B71" s="1208" t="s">
        <v>956</v>
      </c>
      <c r="C71" s="98">
        <v>1</v>
      </c>
      <c r="D71" s="98" t="s">
        <v>2</v>
      </c>
      <c r="E71" s="89"/>
      <c r="F71" s="89"/>
      <c r="G71" s="89"/>
      <c r="H71" s="89"/>
      <c r="I71" s="89"/>
      <c r="J71" s="356"/>
      <c r="K71" s="376"/>
      <c r="L71" s="118" t="s">
        <v>3097</v>
      </c>
      <c r="M71" s="118" t="s">
        <v>3094</v>
      </c>
      <c r="N71" s="400"/>
      <c r="O71" s="411" t="s">
        <v>2864</v>
      </c>
    </row>
    <row r="72" spans="1:15" s="403" customFormat="1" ht="24.6" customHeight="1" outlineLevel="2">
      <c r="A72" s="406"/>
      <c r="B72" s="1208" t="s">
        <v>957</v>
      </c>
      <c r="C72" s="98">
        <v>2</v>
      </c>
      <c r="D72" s="98" t="s">
        <v>2</v>
      </c>
      <c r="E72" s="89"/>
      <c r="F72" s="89"/>
      <c r="G72" s="89"/>
      <c r="H72" s="89"/>
      <c r="I72" s="89"/>
      <c r="J72" s="356"/>
      <c r="K72" s="376"/>
      <c r="L72" s="118" t="s">
        <v>3097</v>
      </c>
      <c r="M72" s="118" t="s">
        <v>3094</v>
      </c>
      <c r="N72" s="400"/>
      <c r="O72" s="411" t="s">
        <v>2866</v>
      </c>
    </row>
    <row r="73" spans="1:15" s="403" customFormat="1" ht="24.6" customHeight="1" outlineLevel="2">
      <c r="A73" s="410"/>
      <c r="B73" s="1143" t="s">
        <v>958</v>
      </c>
      <c r="C73" s="405"/>
      <c r="D73" s="406"/>
      <c r="E73" s="89"/>
      <c r="F73" s="78"/>
      <c r="G73" s="118"/>
      <c r="H73" s="146"/>
      <c r="I73" s="78"/>
      <c r="J73" s="407"/>
      <c r="K73" s="400"/>
      <c r="L73" s="408"/>
      <c r="M73" s="408"/>
      <c r="N73" s="400"/>
      <c r="O73" s="211"/>
    </row>
    <row r="74" spans="1:15" s="403" customFormat="1" ht="24.6" customHeight="1" outlineLevel="2">
      <c r="A74" s="406"/>
      <c r="B74" s="1208" t="s">
        <v>959</v>
      </c>
      <c r="C74" s="98">
        <v>1</v>
      </c>
      <c r="D74" s="98" t="s">
        <v>2</v>
      </c>
      <c r="E74" s="89"/>
      <c r="F74" s="89"/>
      <c r="G74" s="89"/>
      <c r="H74" s="89"/>
      <c r="I74" s="89"/>
      <c r="J74" s="356"/>
      <c r="K74" s="376"/>
      <c r="L74" s="118" t="s">
        <v>3096</v>
      </c>
      <c r="M74" s="118" t="s">
        <v>3094</v>
      </c>
      <c r="N74" s="400"/>
      <c r="O74" s="411" t="s">
        <v>2872</v>
      </c>
    </row>
    <row r="75" spans="1:15" s="403" customFormat="1" ht="24.6" customHeight="1" outlineLevel="2">
      <c r="A75" s="410"/>
      <c r="B75" s="1143" t="s">
        <v>960</v>
      </c>
      <c r="C75" s="405"/>
      <c r="D75" s="406"/>
      <c r="E75" s="89"/>
      <c r="F75" s="78"/>
      <c r="G75" s="118"/>
      <c r="H75" s="146"/>
      <c r="I75" s="78"/>
      <c r="J75" s="407"/>
      <c r="K75" s="400"/>
      <c r="L75" s="408"/>
      <c r="M75" s="408"/>
      <c r="N75" s="400"/>
      <c r="O75" s="211"/>
    </row>
    <row r="76" spans="1:15" s="403" customFormat="1" ht="24.6" customHeight="1" outlineLevel="2">
      <c r="A76" s="406"/>
      <c r="B76" s="1208" t="s">
        <v>961</v>
      </c>
      <c r="C76" s="98">
        <v>10</v>
      </c>
      <c r="D76" s="98" t="s">
        <v>2</v>
      </c>
      <c r="E76" s="89"/>
      <c r="F76" s="89"/>
      <c r="G76" s="89"/>
      <c r="H76" s="89"/>
      <c r="I76" s="89"/>
      <c r="J76" s="356"/>
      <c r="K76" s="376"/>
      <c r="L76" s="118" t="s">
        <v>3096</v>
      </c>
      <c r="M76" s="118" t="s">
        <v>3094</v>
      </c>
      <c r="N76" s="400"/>
      <c r="O76" s="411" t="s">
        <v>2867</v>
      </c>
    </row>
    <row r="77" spans="1:15" s="403" customFormat="1" ht="24.6" customHeight="1" outlineLevel="2">
      <c r="A77" s="406"/>
      <c r="B77" s="1208" t="s">
        <v>962</v>
      </c>
      <c r="C77" s="98">
        <v>5</v>
      </c>
      <c r="D77" s="98" t="s">
        <v>2</v>
      </c>
      <c r="E77" s="89"/>
      <c r="F77" s="89"/>
      <c r="G77" s="89"/>
      <c r="H77" s="89"/>
      <c r="I77" s="89"/>
      <c r="J77" s="356"/>
      <c r="K77" s="376"/>
      <c r="L77" s="118" t="s">
        <v>3096</v>
      </c>
      <c r="M77" s="118" t="s">
        <v>3094</v>
      </c>
      <c r="N77" s="400"/>
      <c r="O77" s="411" t="s">
        <v>2869</v>
      </c>
    </row>
    <row r="78" spans="1:15" s="403" customFormat="1" ht="24.6" customHeight="1" outlineLevel="2">
      <c r="A78" s="406"/>
      <c r="B78" s="1208" t="s">
        <v>963</v>
      </c>
      <c r="C78" s="98">
        <v>2</v>
      </c>
      <c r="D78" s="98" t="s">
        <v>2</v>
      </c>
      <c r="E78" s="89"/>
      <c r="F78" s="89"/>
      <c r="G78" s="89"/>
      <c r="H78" s="89"/>
      <c r="I78" s="89"/>
      <c r="J78" s="356"/>
      <c r="K78" s="376"/>
      <c r="L78" s="118" t="s">
        <v>3096</v>
      </c>
      <c r="M78" s="118" t="s">
        <v>3094</v>
      </c>
      <c r="N78" s="400"/>
      <c r="O78" s="411" t="s">
        <v>2870</v>
      </c>
    </row>
    <row r="79" spans="1:15" s="403" customFormat="1" ht="24.6" customHeight="1" outlineLevel="2">
      <c r="A79" s="406"/>
      <c r="B79" s="1208" t="s">
        <v>964</v>
      </c>
      <c r="C79" s="98">
        <v>1</v>
      </c>
      <c r="D79" s="98" t="s">
        <v>2</v>
      </c>
      <c r="E79" s="89"/>
      <c r="F79" s="89"/>
      <c r="G79" s="89"/>
      <c r="H79" s="89"/>
      <c r="I79" s="89"/>
      <c r="J79" s="356"/>
      <c r="K79" s="376"/>
      <c r="L79" s="118" t="s">
        <v>3096</v>
      </c>
      <c r="M79" s="118" t="s">
        <v>3094</v>
      </c>
      <c r="N79" s="400"/>
      <c r="O79" s="411" t="s">
        <v>2871</v>
      </c>
    </row>
    <row r="80" spans="1:15" s="403" customFormat="1" ht="24.6" customHeight="1" outlineLevel="2">
      <c r="A80" s="410"/>
      <c r="B80" s="1143" t="s">
        <v>965</v>
      </c>
      <c r="C80" s="405"/>
      <c r="D80" s="406"/>
      <c r="E80" s="89"/>
      <c r="F80" s="78"/>
      <c r="G80" s="118"/>
      <c r="H80" s="146"/>
      <c r="I80" s="78"/>
      <c r="J80" s="407"/>
      <c r="K80" s="400"/>
      <c r="L80" s="408"/>
      <c r="M80" s="408"/>
      <c r="N80" s="400"/>
      <c r="O80" s="211"/>
    </row>
    <row r="81" spans="1:15" s="403" customFormat="1" ht="24.6" customHeight="1" outlineLevel="2">
      <c r="A81" s="406"/>
      <c r="B81" s="1208" t="s">
        <v>966</v>
      </c>
      <c r="C81" s="98">
        <v>1</v>
      </c>
      <c r="D81" s="98" t="s">
        <v>2</v>
      </c>
      <c r="E81" s="89"/>
      <c r="F81" s="89"/>
      <c r="G81" s="89"/>
      <c r="H81" s="89"/>
      <c r="I81" s="89"/>
      <c r="J81" s="356"/>
      <c r="K81" s="376"/>
      <c r="L81" s="118" t="s">
        <v>3098</v>
      </c>
      <c r="M81" s="118" t="s">
        <v>3094</v>
      </c>
      <c r="N81" s="400"/>
      <c r="O81" s="411" t="s">
        <v>2865</v>
      </c>
    </row>
    <row r="82" spans="1:15" s="403" customFormat="1" ht="24.6" customHeight="1" outlineLevel="2">
      <c r="A82" s="410"/>
      <c r="B82" s="1143" t="s">
        <v>967</v>
      </c>
      <c r="C82" s="405"/>
      <c r="D82" s="406"/>
      <c r="E82" s="89"/>
      <c r="F82" s="78"/>
      <c r="G82" s="118"/>
      <c r="H82" s="146"/>
      <c r="I82" s="78"/>
      <c r="J82" s="407"/>
      <c r="K82" s="400"/>
      <c r="L82" s="408"/>
      <c r="M82" s="408"/>
      <c r="N82" s="400"/>
      <c r="O82" s="211"/>
    </row>
    <row r="83" spans="1:15" s="403" customFormat="1" ht="24.6" customHeight="1" outlineLevel="2">
      <c r="A83" s="406"/>
      <c r="B83" s="1208" t="s">
        <v>968</v>
      </c>
      <c r="C83" s="98">
        <v>18</v>
      </c>
      <c r="D83" s="98" t="s">
        <v>2</v>
      </c>
      <c r="E83" s="89"/>
      <c r="F83" s="89"/>
      <c r="G83" s="89"/>
      <c r="H83" s="89"/>
      <c r="I83" s="89"/>
      <c r="J83" s="356"/>
      <c r="K83" s="376"/>
      <c r="L83" s="118" t="s">
        <v>3099</v>
      </c>
      <c r="M83" s="118" t="e">
        <f>VLOOKUP($O83,#REF!,7,FALSE)</f>
        <v>#REF!</v>
      </c>
      <c r="N83" s="400"/>
      <c r="O83" s="411" t="s">
        <v>2874</v>
      </c>
    </row>
    <row r="84" spans="1:15" s="403" customFormat="1" ht="24.6" customHeight="1" outlineLevel="2">
      <c r="A84" s="406"/>
      <c r="B84" s="1208" t="s">
        <v>969</v>
      </c>
      <c r="C84" s="98">
        <v>12</v>
      </c>
      <c r="D84" s="98" t="s">
        <v>2</v>
      </c>
      <c r="E84" s="89"/>
      <c r="F84" s="89"/>
      <c r="G84" s="89"/>
      <c r="H84" s="89"/>
      <c r="I84" s="89"/>
      <c r="J84" s="356"/>
      <c r="K84" s="376"/>
      <c r="L84" s="118" t="s">
        <v>3099</v>
      </c>
      <c r="M84" s="118" t="s">
        <v>3094</v>
      </c>
      <c r="N84" s="400"/>
      <c r="O84" s="411" t="s">
        <v>2875</v>
      </c>
    </row>
    <row r="85" spans="1:15" s="403" customFormat="1" ht="24.6" customHeight="1" outlineLevel="2">
      <c r="A85" s="406"/>
      <c r="B85" s="1208" t="s">
        <v>970</v>
      </c>
      <c r="C85" s="98">
        <v>4</v>
      </c>
      <c r="D85" s="98" t="s">
        <v>2</v>
      </c>
      <c r="E85" s="89"/>
      <c r="F85" s="89"/>
      <c r="G85" s="89"/>
      <c r="H85" s="89"/>
      <c r="I85" s="89"/>
      <c r="J85" s="356"/>
      <c r="K85" s="376"/>
      <c r="L85" s="118" t="s">
        <v>3099</v>
      </c>
      <c r="M85" s="118" t="e">
        <f>VLOOKUP($O85,#REF!,7,FALSE)</f>
        <v>#REF!</v>
      </c>
      <c r="N85" s="400"/>
      <c r="O85" s="411" t="s">
        <v>2876</v>
      </c>
    </row>
    <row r="86" spans="1:15" s="403" customFormat="1" ht="24.6" customHeight="1" outlineLevel="2">
      <c r="A86" s="412"/>
      <c r="B86" s="1208" t="s">
        <v>1714</v>
      </c>
      <c r="C86" s="98">
        <v>1</v>
      </c>
      <c r="D86" s="413" t="s">
        <v>18</v>
      </c>
      <c r="E86" s="60"/>
      <c r="F86" s="89"/>
      <c r="G86" s="60"/>
      <c r="H86" s="89"/>
      <c r="I86" s="60"/>
      <c r="J86" s="407"/>
      <c r="K86" s="400"/>
      <c r="L86" s="118" t="s">
        <v>3094</v>
      </c>
      <c r="M86" s="118" t="s">
        <v>3094</v>
      </c>
      <c r="N86" s="400"/>
      <c r="O86" s="411"/>
    </row>
    <row r="87" spans="1:15" s="403" customFormat="1" ht="24.6" customHeight="1" outlineLevel="2">
      <c r="A87" s="406"/>
      <c r="B87" s="1208" t="s">
        <v>971</v>
      </c>
      <c r="C87" s="98">
        <v>55</v>
      </c>
      <c r="D87" s="98" t="s">
        <v>2</v>
      </c>
      <c r="E87" s="89"/>
      <c r="F87" s="89"/>
      <c r="G87" s="89"/>
      <c r="H87" s="89"/>
      <c r="I87" s="89"/>
      <c r="J87" s="356"/>
      <c r="K87" s="376"/>
      <c r="L87" s="118" t="s">
        <v>3094</v>
      </c>
      <c r="M87" s="118" t="s">
        <v>3094</v>
      </c>
      <c r="N87" s="400"/>
      <c r="O87" s="411" t="s">
        <v>2877</v>
      </c>
    </row>
    <row r="88" spans="1:15" s="403" customFormat="1" ht="24.6" customHeight="1" outlineLevel="2">
      <c r="A88" s="406"/>
      <c r="B88" s="1208" t="s">
        <v>972</v>
      </c>
      <c r="C88" s="98">
        <v>6</v>
      </c>
      <c r="D88" s="98" t="s">
        <v>2</v>
      </c>
      <c r="E88" s="89"/>
      <c r="F88" s="89"/>
      <c r="G88" s="89"/>
      <c r="H88" s="89"/>
      <c r="I88" s="89"/>
      <c r="J88" s="356"/>
      <c r="K88" s="376"/>
      <c r="L88" s="118" t="s">
        <v>3100</v>
      </c>
      <c r="M88" s="118" t="s">
        <v>3100</v>
      </c>
      <c r="N88" s="400"/>
      <c r="O88" s="411" t="s">
        <v>2878</v>
      </c>
    </row>
    <row r="89" spans="1:15" s="403" customFormat="1" ht="24.6" customHeight="1" outlineLevel="2">
      <c r="A89" s="412"/>
      <c r="B89" s="1207" t="s">
        <v>947</v>
      </c>
      <c r="C89" s="97"/>
      <c r="D89" s="406"/>
      <c r="E89" s="89"/>
      <c r="F89" s="78"/>
      <c r="G89" s="146"/>
      <c r="H89" s="146"/>
      <c r="I89" s="78"/>
      <c r="J89" s="407"/>
      <c r="K89" s="400"/>
      <c r="L89" s="408"/>
      <c r="M89" s="408"/>
      <c r="N89" s="400"/>
      <c r="O89" s="211"/>
    </row>
    <row r="90" spans="1:15" s="403" customFormat="1" ht="24.6" customHeight="1" outlineLevel="2">
      <c r="A90" s="406"/>
      <c r="B90" s="1208" t="s">
        <v>3594</v>
      </c>
      <c r="C90" s="98">
        <v>940</v>
      </c>
      <c r="D90" s="98" t="s">
        <v>645</v>
      </c>
      <c r="E90" s="89"/>
      <c r="F90" s="89"/>
      <c r="G90" s="89"/>
      <c r="H90" s="89"/>
      <c r="I90" s="89"/>
      <c r="J90" s="356"/>
      <c r="K90" s="376"/>
      <c r="L90" s="118" t="e">
        <f>VLOOKUP($O90,#REF!,6,FALSE)</f>
        <v>#REF!</v>
      </c>
      <c r="M90" s="118" t="e">
        <f>VLOOKUP($O90,#REF!,7,FALSE)</f>
        <v>#REF!</v>
      </c>
      <c r="N90" s="400"/>
      <c r="O90" s="411" t="s">
        <v>2944</v>
      </c>
    </row>
    <row r="91" spans="1:15" s="403" customFormat="1" ht="24.6" customHeight="1" outlineLevel="2">
      <c r="A91" s="412"/>
      <c r="B91" s="1208" t="s">
        <v>1692</v>
      </c>
      <c r="C91" s="98">
        <v>1</v>
      </c>
      <c r="D91" s="413" t="s">
        <v>18</v>
      </c>
      <c r="E91" s="111"/>
      <c r="F91" s="89"/>
      <c r="G91" s="105"/>
      <c r="H91" s="89"/>
      <c r="I91" s="60"/>
      <c r="J91" s="407"/>
      <c r="K91" s="400"/>
      <c r="L91" s="414" t="s">
        <v>3081</v>
      </c>
      <c r="M91" s="414" t="s">
        <v>3082</v>
      </c>
      <c r="N91" s="400"/>
      <c r="O91" s="411"/>
    </row>
    <row r="92" spans="1:15" s="403" customFormat="1" ht="24.6" customHeight="1" outlineLevel="2">
      <c r="A92" s="412"/>
      <c r="B92" s="1207" t="s">
        <v>948</v>
      </c>
      <c r="C92" s="98"/>
      <c r="D92" s="406"/>
      <c r="E92" s="89"/>
      <c r="F92" s="78"/>
      <c r="G92" s="146"/>
      <c r="H92" s="146"/>
      <c r="I92" s="78"/>
      <c r="J92" s="407"/>
      <c r="K92" s="400"/>
      <c r="L92" s="408"/>
      <c r="M92" s="408"/>
      <c r="N92" s="400"/>
      <c r="O92" s="211"/>
    </row>
    <row r="93" spans="1:15" s="403" customFormat="1" ht="24.6" customHeight="1" outlineLevel="2">
      <c r="A93" s="406"/>
      <c r="B93" s="1208" t="s">
        <v>3593</v>
      </c>
      <c r="C93" s="98">
        <v>313</v>
      </c>
      <c r="D93" s="98" t="s">
        <v>645</v>
      </c>
      <c r="E93" s="89"/>
      <c r="F93" s="89"/>
      <c r="G93" s="89"/>
      <c r="H93" s="89"/>
      <c r="I93" s="89"/>
      <c r="J93" s="356"/>
      <c r="K93" s="376"/>
      <c r="L93" s="118" t="s">
        <v>3100</v>
      </c>
      <c r="M93" s="118" t="e">
        <f>VLOOKUP($O93,#REF!,7,FALSE)</f>
        <v>#REF!</v>
      </c>
      <c r="N93" s="400"/>
      <c r="O93" s="411" t="s">
        <v>2946</v>
      </c>
    </row>
    <row r="94" spans="1:15" s="403" customFormat="1" ht="24.6" customHeight="1" outlineLevel="2">
      <c r="A94" s="412"/>
      <c r="B94" s="1208" t="s">
        <v>1691</v>
      </c>
      <c r="C94" s="98">
        <v>1</v>
      </c>
      <c r="D94" s="413" t="s">
        <v>18</v>
      </c>
      <c r="E94" s="111"/>
      <c r="F94" s="89"/>
      <c r="G94" s="105"/>
      <c r="H94" s="89"/>
      <c r="I94" s="60"/>
      <c r="J94" s="407"/>
      <c r="K94" s="400"/>
      <c r="L94" s="414" t="s">
        <v>3081</v>
      </c>
      <c r="M94" s="414" t="s">
        <v>3082</v>
      </c>
      <c r="N94" s="400"/>
      <c r="O94" s="411"/>
    </row>
    <row r="95" spans="1:15" ht="24.6" customHeight="1" outlineLevel="1">
      <c r="A95" s="415"/>
      <c r="B95" s="1128" t="s">
        <v>127</v>
      </c>
      <c r="C95" s="416"/>
      <c r="D95" s="417"/>
      <c r="E95" s="418"/>
      <c r="F95" s="419"/>
      <c r="G95" s="420"/>
      <c r="H95" s="419"/>
      <c r="I95" s="419"/>
      <c r="J95" s="421"/>
      <c r="L95" s="422"/>
      <c r="M95" s="422"/>
      <c r="O95" s="423"/>
    </row>
    <row r="96" spans="1:15" s="403" customFormat="1" ht="24.6" customHeight="1" outlineLevel="1">
      <c r="A96" s="404">
        <v>1.3</v>
      </c>
      <c r="B96" s="1207" t="s">
        <v>973</v>
      </c>
      <c r="C96" s="405"/>
      <c r="D96" s="406"/>
      <c r="E96" s="89"/>
      <c r="F96" s="78"/>
      <c r="G96" s="118"/>
      <c r="H96" s="146"/>
      <c r="I96" s="78"/>
      <c r="J96" s="407"/>
      <c r="K96" s="400"/>
      <c r="L96" s="408"/>
      <c r="M96" s="408"/>
      <c r="N96" s="400"/>
      <c r="O96" s="211"/>
    </row>
    <row r="97" spans="1:15" s="403" customFormat="1" ht="24.6" customHeight="1" outlineLevel="2">
      <c r="A97" s="406"/>
      <c r="B97" s="1143" t="s">
        <v>974</v>
      </c>
      <c r="C97" s="98"/>
      <c r="D97" s="98"/>
      <c r="E97" s="89"/>
      <c r="F97" s="78"/>
      <c r="G97" s="118"/>
      <c r="H97" s="146"/>
      <c r="I97" s="78"/>
      <c r="J97" s="407"/>
      <c r="K97" s="400"/>
      <c r="L97" s="408"/>
      <c r="M97" s="408"/>
      <c r="N97" s="400"/>
      <c r="O97" s="211"/>
    </row>
    <row r="98" spans="1:15" s="403" customFormat="1" ht="24.6" customHeight="1" outlineLevel="2">
      <c r="A98" s="406"/>
      <c r="B98" s="1208" t="s">
        <v>975</v>
      </c>
      <c r="C98" s="89">
        <v>836</v>
      </c>
      <c r="D98" s="98" t="s">
        <v>976</v>
      </c>
      <c r="E98" s="89"/>
      <c r="F98" s="89"/>
      <c r="G98" s="89"/>
      <c r="H98" s="89"/>
      <c r="I98" s="89"/>
      <c r="J98" s="356"/>
      <c r="K98" s="376"/>
      <c r="L98" s="118" t="e">
        <f>VLOOKUP($O98,#REF!,6,FALSE)</f>
        <v>#REF!</v>
      </c>
      <c r="M98" s="118" t="e">
        <f>VLOOKUP($O98,#REF!,7,FALSE)</f>
        <v>#REF!</v>
      </c>
      <c r="N98" s="400"/>
      <c r="O98" s="411" t="s">
        <v>2895</v>
      </c>
    </row>
    <row r="99" spans="1:15" s="403" customFormat="1" ht="24.6" customHeight="1" outlineLevel="2">
      <c r="A99" s="406"/>
      <c r="B99" s="1208" t="s">
        <v>977</v>
      </c>
      <c r="C99" s="98">
        <v>2213</v>
      </c>
      <c r="D99" s="98" t="s">
        <v>976</v>
      </c>
      <c r="E99" s="89"/>
      <c r="F99" s="89"/>
      <c r="G99" s="89"/>
      <c r="H99" s="89"/>
      <c r="I99" s="89"/>
      <c r="J99" s="356"/>
      <c r="K99" s="376"/>
      <c r="L99" s="118" t="e">
        <f>VLOOKUP($O99,#REF!,6,FALSE)</f>
        <v>#REF!</v>
      </c>
      <c r="M99" s="118" t="e">
        <f>VLOOKUP($O99,#REF!,7,FALSE)</f>
        <v>#REF!</v>
      </c>
      <c r="N99" s="400"/>
      <c r="O99" s="411" t="s">
        <v>2896</v>
      </c>
    </row>
    <row r="100" spans="1:15" s="403" customFormat="1" ht="24.6" customHeight="1" outlineLevel="2">
      <c r="A100" s="412"/>
      <c r="B100" s="1208" t="s">
        <v>978</v>
      </c>
      <c r="C100" s="98">
        <v>1</v>
      </c>
      <c r="D100" s="413" t="s">
        <v>18</v>
      </c>
      <c r="E100" s="111"/>
      <c r="F100" s="89"/>
      <c r="G100" s="105"/>
      <c r="H100" s="89"/>
      <c r="I100" s="60"/>
      <c r="J100" s="407"/>
      <c r="K100" s="400"/>
      <c r="L100" s="414" t="s">
        <v>3095</v>
      </c>
      <c r="M100" s="414" t="s">
        <v>3095</v>
      </c>
      <c r="N100" s="400"/>
      <c r="O100" s="411"/>
    </row>
    <row r="101" spans="1:15" s="403" customFormat="1" ht="24.6" customHeight="1" outlineLevel="2">
      <c r="A101" s="412"/>
      <c r="B101" s="1208" t="s">
        <v>979</v>
      </c>
      <c r="C101" s="98">
        <v>1</v>
      </c>
      <c r="D101" s="413" t="s">
        <v>18</v>
      </c>
      <c r="E101" s="111"/>
      <c r="F101" s="89"/>
      <c r="G101" s="105"/>
      <c r="H101" s="89"/>
      <c r="I101" s="60"/>
      <c r="J101" s="407"/>
      <c r="K101" s="400"/>
      <c r="L101" s="414" t="s">
        <v>3095</v>
      </c>
      <c r="M101" s="414" t="s">
        <v>3095</v>
      </c>
      <c r="N101" s="400"/>
      <c r="O101" s="411"/>
    </row>
    <row r="102" spans="1:15" s="403" customFormat="1" ht="24.6" customHeight="1" outlineLevel="2">
      <c r="A102" s="412"/>
      <c r="B102" s="1208" t="s">
        <v>980</v>
      </c>
      <c r="C102" s="98">
        <v>1</v>
      </c>
      <c r="D102" s="413" t="s">
        <v>18</v>
      </c>
      <c r="E102" s="111"/>
      <c r="F102" s="89"/>
      <c r="G102" s="105"/>
      <c r="H102" s="89"/>
      <c r="I102" s="60"/>
      <c r="J102" s="407"/>
      <c r="K102" s="400"/>
      <c r="L102" s="414" t="s">
        <v>3095</v>
      </c>
      <c r="M102" s="414" t="s">
        <v>3095</v>
      </c>
      <c r="N102" s="400"/>
      <c r="O102" s="411"/>
    </row>
    <row r="103" spans="1:15" s="403" customFormat="1" ht="24.6" customHeight="1" outlineLevel="2">
      <c r="A103" s="406"/>
      <c r="B103" s="1143" t="s">
        <v>981</v>
      </c>
      <c r="C103" s="98"/>
      <c r="D103" s="98"/>
      <c r="E103" s="89"/>
      <c r="F103" s="78"/>
      <c r="G103" s="118"/>
      <c r="H103" s="146"/>
      <c r="I103" s="78"/>
      <c r="J103" s="407"/>
      <c r="K103" s="400"/>
      <c r="L103" s="408"/>
      <c r="M103" s="408"/>
      <c r="N103" s="400"/>
      <c r="O103" s="211"/>
    </row>
    <row r="104" spans="1:15" s="403" customFormat="1" ht="24.6" customHeight="1" outlineLevel="2">
      <c r="A104" s="406"/>
      <c r="B104" s="1208" t="s">
        <v>982</v>
      </c>
      <c r="C104" s="98">
        <v>17</v>
      </c>
      <c r="D104" s="98" t="s">
        <v>645</v>
      </c>
      <c r="E104" s="89"/>
      <c r="F104" s="89"/>
      <c r="G104" s="89"/>
      <c r="H104" s="89"/>
      <c r="I104" s="89"/>
      <c r="J104" s="356"/>
      <c r="K104" s="376"/>
      <c r="L104" s="118" t="e">
        <f>VLOOKUP($O104,#REF!,6,FALSE)</f>
        <v>#REF!</v>
      </c>
      <c r="M104" s="118" t="e">
        <f>VLOOKUP($O104,#REF!,7,FALSE)</f>
        <v>#REF!</v>
      </c>
      <c r="N104" s="400"/>
      <c r="O104" s="411" t="s">
        <v>2897</v>
      </c>
    </row>
    <row r="105" spans="1:15" ht="24.6" customHeight="1" outlineLevel="1">
      <c r="A105" s="415"/>
      <c r="B105" s="1128" t="s">
        <v>128</v>
      </c>
      <c r="C105" s="416"/>
      <c r="D105" s="417"/>
      <c r="E105" s="418"/>
      <c r="F105" s="419"/>
      <c r="G105" s="420"/>
      <c r="H105" s="419"/>
      <c r="I105" s="419"/>
      <c r="J105" s="421"/>
      <c r="L105" s="422"/>
      <c r="M105" s="422"/>
      <c r="O105" s="423"/>
    </row>
    <row r="106" spans="1:15" s="403" customFormat="1" ht="24.6" customHeight="1" outlineLevel="1">
      <c r="A106" s="404">
        <v>1.4</v>
      </c>
      <c r="B106" s="1207" t="s">
        <v>983</v>
      </c>
      <c r="C106" s="98"/>
      <c r="D106" s="413"/>
      <c r="E106" s="89"/>
      <c r="F106" s="60"/>
      <c r="G106" s="118"/>
      <c r="H106" s="118"/>
      <c r="I106" s="60"/>
      <c r="J106" s="425"/>
      <c r="K106" s="400"/>
      <c r="L106" s="426"/>
      <c r="M106" s="426"/>
      <c r="N106" s="400"/>
      <c r="O106" s="427"/>
    </row>
    <row r="107" spans="1:15" s="403" customFormat="1" ht="24.6" customHeight="1" outlineLevel="2">
      <c r="A107" s="406"/>
      <c r="B107" s="1143" t="s">
        <v>984</v>
      </c>
      <c r="C107" s="98"/>
      <c r="D107" s="98"/>
      <c r="E107" s="89"/>
      <c r="F107" s="78"/>
      <c r="G107" s="118"/>
      <c r="H107" s="146"/>
      <c r="I107" s="78"/>
      <c r="J107" s="407"/>
      <c r="K107" s="400"/>
      <c r="L107" s="408"/>
      <c r="M107" s="408"/>
      <c r="N107" s="400"/>
      <c r="O107" s="211"/>
    </row>
    <row r="108" spans="1:15" s="403" customFormat="1" ht="24.6" customHeight="1" outlineLevel="2">
      <c r="A108" s="406"/>
      <c r="B108" s="1208" t="s">
        <v>985</v>
      </c>
      <c r="C108" s="98">
        <v>2</v>
      </c>
      <c r="D108" s="98" t="s">
        <v>2</v>
      </c>
      <c r="E108" s="89"/>
      <c r="F108" s="89"/>
      <c r="G108" s="89"/>
      <c r="H108" s="89"/>
      <c r="I108" s="89"/>
      <c r="J108" s="356"/>
      <c r="K108" s="376"/>
      <c r="L108" s="118" t="e">
        <f>VLOOKUP($O108,#REF!,6,FALSE)</f>
        <v>#REF!</v>
      </c>
      <c r="M108" s="118" t="e">
        <f>VLOOKUP($O108,#REF!,7,FALSE)</f>
        <v>#REF!</v>
      </c>
      <c r="N108" s="400"/>
      <c r="O108" s="411" t="s">
        <v>2898</v>
      </c>
    </row>
    <row r="109" spans="1:15" s="403" customFormat="1" ht="24.6" customHeight="1" outlineLevel="2">
      <c r="A109" s="406"/>
      <c r="B109" s="1208" t="s">
        <v>986</v>
      </c>
      <c r="C109" s="98">
        <v>1</v>
      </c>
      <c r="D109" s="98" t="s">
        <v>2</v>
      </c>
      <c r="E109" s="89"/>
      <c r="F109" s="89"/>
      <c r="G109" s="89"/>
      <c r="H109" s="89"/>
      <c r="I109" s="89"/>
      <c r="J109" s="356"/>
      <c r="K109" s="376"/>
      <c r="L109" s="118" t="e">
        <f>VLOOKUP($O109,#REF!,6,FALSE)</f>
        <v>#REF!</v>
      </c>
      <c r="M109" s="118" t="e">
        <f>VLOOKUP($O109,#REF!,7,FALSE)</f>
        <v>#REF!</v>
      </c>
      <c r="N109" s="400"/>
      <c r="O109" s="411" t="s">
        <v>2900</v>
      </c>
    </row>
    <row r="110" spans="1:15" s="403" customFormat="1" ht="24.6" customHeight="1" outlineLevel="2">
      <c r="A110" s="406"/>
      <c r="B110" s="1208" t="s">
        <v>987</v>
      </c>
      <c r="C110" s="98">
        <v>1</v>
      </c>
      <c r="D110" s="98" t="s">
        <v>2</v>
      </c>
      <c r="E110" s="89"/>
      <c r="F110" s="89"/>
      <c r="G110" s="89"/>
      <c r="H110" s="89"/>
      <c r="I110" s="89"/>
      <c r="J110" s="356"/>
      <c r="K110" s="376"/>
      <c r="L110" s="118" t="e">
        <f>VLOOKUP($O110,#REF!,6,FALSE)</f>
        <v>#REF!</v>
      </c>
      <c r="M110" s="118" t="e">
        <f>VLOOKUP($O110,#REF!,7,FALSE)</f>
        <v>#REF!</v>
      </c>
      <c r="N110" s="400"/>
      <c r="O110" s="411" t="s">
        <v>2901</v>
      </c>
    </row>
    <row r="111" spans="1:15" s="403" customFormat="1" ht="24.6" customHeight="1" outlineLevel="2">
      <c r="A111" s="406"/>
      <c r="B111" s="1143" t="s">
        <v>988</v>
      </c>
      <c r="C111" s="98"/>
      <c r="D111" s="98"/>
      <c r="E111" s="89"/>
      <c r="F111" s="78"/>
      <c r="G111" s="118"/>
      <c r="H111" s="146"/>
      <c r="I111" s="78"/>
      <c r="J111" s="407"/>
      <c r="K111" s="400"/>
      <c r="L111" s="408"/>
      <c r="M111" s="408"/>
      <c r="N111" s="400"/>
      <c r="O111" s="211"/>
    </row>
    <row r="112" spans="1:15" s="403" customFormat="1" ht="24.6" customHeight="1" outlineLevel="2">
      <c r="A112" s="406"/>
      <c r="B112" s="1208" t="s">
        <v>989</v>
      </c>
      <c r="C112" s="98">
        <v>23</v>
      </c>
      <c r="D112" s="98" t="s">
        <v>2</v>
      </c>
      <c r="E112" s="89"/>
      <c r="F112" s="89"/>
      <c r="G112" s="89"/>
      <c r="H112" s="89"/>
      <c r="I112" s="89"/>
      <c r="J112" s="356"/>
      <c r="K112" s="376"/>
      <c r="L112" s="118" t="e">
        <f>VLOOKUP($O112,#REF!,6,FALSE)</f>
        <v>#REF!</v>
      </c>
      <c r="M112" s="118" t="s">
        <v>3100</v>
      </c>
      <c r="N112" s="400"/>
      <c r="O112" s="411" t="s">
        <v>2916</v>
      </c>
    </row>
    <row r="113" spans="1:15" s="403" customFormat="1" ht="24.6" customHeight="1" outlineLevel="2">
      <c r="A113" s="406"/>
      <c r="B113" s="1208" t="s">
        <v>990</v>
      </c>
      <c r="C113" s="98">
        <v>4</v>
      </c>
      <c r="D113" s="98" t="s">
        <v>2</v>
      </c>
      <c r="E113" s="89"/>
      <c r="F113" s="89"/>
      <c r="G113" s="89"/>
      <c r="H113" s="89"/>
      <c r="I113" s="89"/>
      <c r="J113" s="356"/>
      <c r="K113" s="376"/>
      <c r="L113" s="118" t="e">
        <f>VLOOKUP($O113,#REF!,6,FALSE)</f>
        <v>#REF!</v>
      </c>
      <c r="M113" s="118" t="s">
        <v>3100</v>
      </c>
      <c r="N113" s="400"/>
      <c r="O113" s="411" t="s">
        <v>2918</v>
      </c>
    </row>
    <row r="114" spans="1:15" s="403" customFormat="1" ht="24.6" customHeight="1" outlineLevel="2">
      <c r="A114" s="406"/>
      <c r="B114" s="1208" t="s">
        <v>991</v>
      </c>
      <c r="C114" s="98">
        <v>1</v>
      </c>
      <c r="D114" s="98" t="s">
        <v>2</v>
      </c>
      <c r="E114" s="89"/>
      <c r="F114" s="89"/>
      <c r="G114" s="89"/>
      <c r="H114" s="89"/>
      <c r="I114" s="89"/>
      <c r="J114" s="356"/>
      <c r="K114" s="376"/>
      <c r="L114" s="118" t="e">
        <f>VLOOKUP($O114,#REF!,6,FALSE)</f>
        <v>#REF!</v>
      </c>
      <c r="M114" s="118" t="s">
        <v>3100</v>
      </c>
      <c r="N114" s="400"/>
      <c r="O114" s="411" t="s">
        <v>2919</v>
      </c>
    </row>
    <row r="115" spans="1:15" s="403" customFormat="1" ht="24.6" customHeight="1" outlineLevel="2">
      <c r="A115" s="406"/>
      <c r="B115" s="1208" t="s">
        <v>992</v>
      </c>
      <c r="C115" s="98">
        <v>7</v>
      </c>
      <c r="D115" s="98" t="s">
        <v>2</v>
      </c>
      <c r="E115" s="89"/>
      <c r="F115" s="89"/>
      <c r="G115" s="89"/>
      <c r="H115" s="89"/>
      <c r="I115" s="89"/>
      <c r="J115" s="356"/>
      <c r="K115" s="376"/>
      <c r="L115" s="118" t="e">
        <f>VLOOKUP($O115,#REF!,6,FALSE)</f>
        <v>#REF!</v>
      </c>
      <c r="M115" s="118" t="s">
        <v>3100</v>
      </c>
      <c r="N115" s="400"/>
      <c r="O115" s="411" t="s">
        <v>2920</v>
      </c>
    </row>
    <row r="116" spans="1:15" s="403" customFormat="1" ht="24.6" customHeight="1" outlineLevel="2">
      <c r="A116" s="406"/>
      <c r="B116" s="1208" t="s">
        <v>993</v>
      </c>
      <c r="C116" s="98">
        <v>7</v>
      </c>
      <c r="D116" s="98" t="s">
        <v>2</v>
      </c>
      <c r="E116" s="89"/>
      <c r="F116" s="89"/>
      <c r="G116" s="89"/>
      <c r="H116" s="89"/>
      <c r="I116" s="89"/>
      <c r="J116" s="356"/>
      <c r="K116" s="376"/>
      <c r="L116" s="118" t="e">
        <f>VLOOKUP($O116,#REF!,6,FALSE)</f>
        <v>#REF!</v>
      </c>
      <c r="M116" s="118" t="s">
        <v>3100</v>
      </c>
      <c r="N116" s="400"/>
      <c r="O116" s="411" t="s">
        <v>2921</v>
      </c>
    </row>
    <row r="117" spans="1:15" s="403" customFormat="1" ht="24.6" customHeight="1" outlineLevel="2">
      <c r="A117" s="406"/>
      <c r="B117" s="1143" t="s">
        <v>994</v>
      </c>
      <c r="C117" s="98"/>
      <c r="D117" s="98"/>
      <c r="E117" s="89"/>
      <c r="F117" s="78"/>
      <c r="G117" s="118"/>
      <c r="H117" s="146"/>
      <c r="I117" s="78"/>
      <c r="J117" s="407"/>
      <c r="K117" s="400"/>
      <c r="L117" s="408"/>
      <c r="M117" s="408"/>
      <c r="N117" s="400"/>
      <c r="O117" s="211"/>
    </row>
    <row r="118" spans="1:15" s="403" customFormat="1" ht="24.6" customHeight="1" outlineLevel="2">
      <c r="A118" s="406"/>
      <c r="B118" s="1208" t="s">
        <v>995</v>
      </c>
      <c r="C118" s="98">
        <v>5</v>
      </c>
      <c r="D118" s="98" t="s">
        <v>2</v>
      </c>
      <c r="E118" s="89"/>
      <c r="F118" s="89"/>
      <c r="G118" s="89"/>
      <c r="H118" s="89"/>
      <c r="I118" s="89"/>
      <c r="J118" s="356"/>
      <c r="K118" s="376"/>
      <c r="L118" s="118" t="e">
        <f>VLOOKUP($O118,#REF!,6,FALSE)</f>
        <v>#REF!</v>
      </c>
      <c r="M118" s="118" t="s">
        <v>3100</v>
      </c>
      <c r="N118" s="400"/>
      <c r="O118" s="411" t="s">
        <v>2902</v>
      </c>
    </row>
    <row r="119" spans="1:15" s="403" customFormat="1" ht="24.6" customHeight="1" outlineLevel="2">
      <c r="A119" s="406"/>
      <c r="B119" s="1208" t="s">
        <v>996</v>
      </c>
      <c r="C119" s="98">
        <v>1</v>
      </c>
      <c r="D119" s="98" t="s">
        <v>2</v>
      </c>
      <c r="E119" s="89"/>
      <c r="F119" s="89"/>
      <c r="G119" s="89"/>
      <c r="H119" s="89"/>
      <c r="I119" s="89"/>
      <c r="J119" s="356"/>
      <c r="K119" s="376"/>
      <c r="L119" s="118" t="e">
        <f>VLOOKUP($O119,#REF!,6,FALSE)</f>
        <v>#REF!</v>
      </c>
      <c r="M119" s="118" t="s">
        <v>3100</v>
      </c>
      <c r="N119" s="400"/>
      <c r="O119" s="411" t="s">
        <v>2907</v>
      </c>
    </row>
    <row r="120" spans="1:15" s="403" customFormat="1" ht="24.6" customHeight="1" outlineLevel="2">
      <c r="A120" s="406"/>
      <c r="B120" s="1208" t="s">
        <v>997</v>
      </c>
      <c r="C120" s="98">
        <v>1</v>
      </c>
      <c r="D120" s="98" t="s">
        <v>2</v>
      </c>
      <c r="E120" s="89"/>
      <c r="F120" s="89"/>
      <c r="G120" s="89"/>
      <c r="H120" s="89"/>
      <c r="I120" s="89"/>
      <c r="J120" s="356"/>
      <c r="K120" s="376"/>
      <c r="L120" s="118" t="e">
        <f>VLOOKUP($O120,#REF!,6,FALSE)</f>
        <v>#REF!</v>
      </c>
      <c r="M120" s="118" t="s">
        <v>3100</v>
      </c>
      <c r="N120" s="400"/>
      <c r="O120" s="411" t="s">
        <v>2904</v>
      </c>
    </row>
    <row r="121" spans="1:15" s="403" customFormat="1" ht="24.6" customHeight="1" outlineLevel="2">
      <c r="A121" s="406"/>
      <c r="B121" s="1208" t="s">
        <v>998</v>
      </c>
      <c r="C121" s="98">
        <v>1</v>
      </c>
      <c r="D121" s="98" t="s">
        <v>2</v>
      </c>
      <c r="E121" s="89"/>
      <c r="F121" s="89"/>
      <c r="G121" s="89"/>
      <c r="H121" s="89"/>
      <c r="I121" s="89"/>
      <c r="J121" s="356"/>
      <c r="K121" s="376"/>
      <c r="L121" s="118" t="e">
        <f>VLOOKUP($O121,#REF!,6,FALSE)</f>
        <v>#REF!</v>
      </c>
      <c r="M121" s="118" t="s">
        <v>3100</v>
      </c>
      <c r="N121" s="400"/>
      <c r="O121" s="411" t="s">
        <v>2905</v>
      </c>
    </row>
    <row r="122" spans="1:15" s="403" customFormat="1" ht="24.6" customHeight="1" outlineLevel="2">
      <c r="A122" s="406"/>
      <c r="B122" s="1208" t="s">
        <v>999</v>
      </c>
      <c r="C122" s="98">
        <v>1</v>
      </c>
      <c r="D122" s="98" t="s">
        <v>2</v>
      </c>
      <c r="E122" s="89"/>
      <c r="F122" s="89"/>
      <c r="G122" s="89"/>
      <c r="H122" s="89"/>
      <c r="I122" s="89"/>
      <c r="J122" s="356"/>
      <c r="K122" s="376"/>
      <c r="L122" s="118" t="e">
        <f>VLOOKUP($O122,#REF!,6,FALSE)</f>
        <v>#REF!</v>
      </c>
      <c r="M122" s="118" t="s">
        <v>3100</v>
      </c>
      <c r="N122" s="400"/>
      <c r="O122" s="411" t="s">
        <v>2906</v>
      </c>
    </row>
    <row r="123" spans="1:15" s="403" customFormat="1" ht="24.6" customHeight="1" outlineLevel="2">
      <c r="A123" s="406"/>
      <c r="B123" s="1208" t="s">
        <v>1000</v>
      </c>
      <c r="C123" s="98">
        <v>2</v>
      </c>
      <c r="D123" s="98" t="s">
        <v>2</v>
      </c>
      <c r="E123" s="89"/>
      <c r="F123" s="89"/>
      <c r="G123" s="89"/>
      <c r="H123" s="89"/>
      <c r="I123" s="89"/>
      <c r="J123" s="356"/>
      <c r="K123" s="376"/>
      <c r="L123" s="118" t="e">
        <f>VLOOKUP($O123,#REF!,6,FALSE)</f>
        <v>#REF!</v>
      </c>
      <c r="M123" s="118" t="s">
        <v>3100</v>
      </c>
      <c r="N123" s="400"/>
      <c r="O123" s="411" t="s">
        <v>2908</v>
      </c>
    </row>
    <row r="124" spans="1:15" s="403" customFormat="1" ht="24.6" customHeight="1" outlineLevel="2">
      <c r="A124" s="406"/>
      <c r="B124" s="1208" t="s">
        <v>1001</v>
      </c>
      <c r="C124" s="98">
        <v>4</v>
      </c>
      <c r="D124" s="98" t="s">
        <v>2</v>
      </c>
      <c r="E124" s="89"/>
      <c r="F124" s="89"/>
      <c r="G124" s="89"/>
      <c r="H124" s="89"/>
      <c r="I124" s="89"/>
      <c r="J124" s="356"/>
      <c r="K124" s="376"/>
      <c r="L124" s="118" t="e">
        <f>VLOOKUP($O124,#REF!,6,FALSE)</f>
        <v>#REF!</v>
      </c>
      <c r="M124" s="118" t="s">
        <v>3100</v>
      </c>
      <c r="N124" s="400"/>
      <c r="O124" s="411" t="s">
        <v>2910</v>
      </c>
    </row>
    <row r="125" spans="1:15" s="403" customFormat="1" ht="24.6" customHeight="1" outlineLevel="2">
      <c r="A125" s="406"/>
      <c r="B125" s="1208" t="s">
        <v>1002</v>
      </c>
      <c r="C125" s="98">
        <v>1</v>
      </c>
      <c r="D125" s="98" t="s">
        <v>2</v>
      </c>
      <c r="E125" s="89"/>
      <c r="F125" s="89"/>
      <c r="G125" s="89"/>
      <c r="H125" s="89"/>
      <c r="I125" s="89"/>
      <c r="J125" s="356"/>
      <c r="K125" s="376"/>
      <c r="L125" s="118" t="e">
        <f>VLOOKUP($O125,#REF!,6,FALSE)</f>
        <v>#REF!</v>
      </c>
      <c r="M125" s="118" t="s">
        <v>3100</v>
      </c>
      <c r="N125" s="400"/>
      <c r="O125" s="411" t="s">
        <v>2911</v>
      </c>
    </row>
    <row r="126" spans="1:15" s="403" customFormat="1" ht="24.6" customHeight="1" outlineLevel="2">
      <c r="A126" s="406"/>
      <c r="B126" s="1208" t="s">
        <v>1003</v>
      </c>
      <c r="C126" s="98">
        <v>1</v>
      </c>
      <c r="D126" s="98" t="s">
        <v>2</v>
      </c>
      <c r="E126" s="89"/>
      <c r="F126" s="89"/>
      <c r="G126" s="89"/>
      <c r="H126" s="89"/>
      <c r="I126" s="89"/>
      <c r="J126" s="356"/>
      <c r="K126" s="376"/>
      <c r="L126" s="118" t="e">
        <f>VLOOKUP($O126,#REF!,6,FALSE)</f>
        <v>#REF!</v>
      </c>
      <c r="M126" s="118" t="s">
        <v>3100</v>
      </c>
      <c r="N126" s="400"/>
      <c r="O126" s="411" t="s">
        <v>2912</v>
      </c>
    </row>
    <row r="127" spans="1:15" s="403" customFormat="1" ht="24.6" customHeight="1" outlineLevel="2">
      <c r="A127" s="406"/>
      <c r="B127" s="1208" t="s">
        <v>1004</v>
      </c>
      <c r="C127" s="98">
        <v>3</v>
      </c>
      <c r="D127" s="98" t="s">
        <v>2</v>
      </c>
      <c r="E127" s="89"/>
      <c r="F127" s="89"/>
      <c r="G127" s="89"/>
      <c r="H127" s="89"/>
      <c r="I127" s="89"/>
      <c r="J127" s="356"/>
      <c r="K127" s="376"/>
      <c r="L127" s="118" t="e">
        <f>VLOOKUP($O127,#REF!,6,FALSE)</f>
        <v>#REF!</v>
      </c>
      <c r="M127" s="118" t="s">
        <v>3100</v>
      </c>
      <c r="N127" s="400"/>
      <c r="O127" s="411" t="s">
        <v>2913</v>
      </c>
    </row>
    <row r="128" spans="1:15" s="403" customFormat="1" ht="24.6" customHeight="1" outlineLevel="2">
      <c r="A128" s="406"/>
      <c r="B128" s="1208" t="s">
        <v>1005</v>
      </c>
      <c r="C128" s="98">
        <v>2</v>
      </c>
      <c r="D128" s="98" t="s">
        <v>2</v>
      </c>
      <c r="E128" s="89"/>
      <c r="F128" s="89"/>
      <c r="G128" s="89"/>
      <c r="H128" s="89"/>
      <c r="I128" s="89"/>
      <c r="J128" s="356"/>
      <c r="K128" s="376"/>
      <c r="L128" s="118" t="e">
        <f>VLOOKUP($O128,#REF!,6,FALSE)</f>
        <v>#REF!</v>
      </c>
      <c r="M128" s="118" t="s">
        <v>3100</v>
      </c>
      <c r="N128" s="400"/>
      <c r="O128" s="411" t="s">
        <v>2915</v>
      </c>
    </row>
    <row r="129" spans="1:15" s="403" customFormat="1" ht="24.6" customHeight="1" outlineLevel="2">
      <c r="A129" s="406"/>
      <c r="B129" s="1143" t="s">
        <v>1006</v>
      </c>
      <c r="C129" s="98"/>
      <c r="D129" s="98"/>
      <c r="E129" s="89"/>
      <c r="F129" s="78"/>
      <c r="G129" s="118"/>
      <c r="H129" s="146"/>
      <c r="I129" s="78"/>
      <c r="J129" s="407"/>
      <c r="K129" s="400"/>
      <c r="L129" s="408"/>
      <c r="M129" s="408"/>
      <c r="N129" s="400"/>
      <c r="O129" s="211"/>
    </row>
    <row r="130" spans="1:15" s="403" customFormat="1" ht="24.6" customHeight="1" outlineLevel="2">
      <c r="A130" s="406"/>
      <c r="B130" s="1208" t="s">
        <v>993</v>
      </c>
      <c r="C130" s="98">
        <v>3</v>
      </c>
      <c r="D130" s="98" t="s">
        <v>2</v>
      </c>
      <c r="E130" s="89"/>
      <c r="F130" s="89"/>
      <c r="G130" s="89"/>
      <c r="H130" s="89"/>
      <c r="I130" s="89"/>
      <c r="J130" s="356"/>
      <c r="K130" s="376"/>
      <c r="L130" s="118" t="e">
        <f>VLOOKUP($O130,#REF!,6,FALSE)</f>
        <v>#REF!</v>
      </c>
      <c r="M130" s="118" t="s">
        <v>3100</v>
      </c>
      <c r="N130" s="400"/>
      <c r="O130" s="411" t="s">
        <v>2923</v>
      </c>
    </row>
    <row r="131" spans="1:15" s="403" customFormat="1" ht="24.6" customHeight="1" outlineLevel="2">
      <c r="A131" s="406"/>
      <c r="B131" s="1143" t="s">
        <v>1007</v>
      </c>
      <c r="C131" s="98"/>
      <c r="D131" s="98"/>
      <c r="E131" s="89"/>
      <c r="F131" s="78"/>
      <c r="G131" s="118"/>
      <c r="H131" s="146"/>
      <c r="I131" s="78"/>
      <c r="J131" s="407"/>
      <c r="K131" s="400"/>
      <c r="L131" s="408"/>
      <c r="M131" s="408"/>
      <c r="N131" s="400"/>
      <c r="O131" s="211"/>
    </row>
    <row r="132" spans="1:15" s="403" customFormat="1" ht="24.6" customHeight="1" outlineLevel="2">
      <c r="A132" s="406"/>
      <c r="B132" s="1208" t="s">
        <v>1008</v>
      </c>
      <c r="C132" s="98">
        <v>1</v>
      </c>
      <c r="D132" s="98" t="s">
        <v>2</v>
      </c>
      <c r="E132" s="89"/>
      <c r="F132" s="89"/>
      <c r="G132" s="89"/>
      <c r="H132" s="89"/>
      <c r="I132" s="89"/>
      <c r="J132" s="356"/>
      <c r="K132" s="376"/>
      <c r="L132" s="118" t="e">
        <f>VLOOKUP($O132,#REF!,6,FALSE)</f>
        <v>#REF!</v>
      </c>
      <c r="M132" s="118" t="s">
        <v>3100</v>
      </c>
      <c r="N132" s="400"/>
      <c r="O132" s="411" t="s">
        <v>2922</v>
      </c>
    </row>
    <row r="133" spans="1:15" s="403" customFormat="1" ht="24.6" customHeight="1" outlineLevel="2">
      <c r="A133" s="406"/>
      <c r="B133" s="1208" t="s">
        <v>1009</v>
      </c>
      <c r="C133" s="98">
        <v>30</v>
      </c>
      <c r="D133" s="98" t="s">
        <v>2</v>
      </c>
      <c r="E133" s="89"/>
      <c r="F133" s="89"/>
      <c r="G133" s="89"/>
      <c r="H133" s="89"/>
      <c r="I133" s="89"/>
      <c r="J133" s="356"/>
      <c r="K133" s="376"/>
      <c r="L133" s="118" t="s">
        <v>3100</v>
      </c>
      <c r="M133" s="118" t="s">
        <v>3100</v>
      </c>
      <c r="N133" s="400"/>
      <c r="O133" s="411" t="s">
        <v>2924</v>
      </c>
    </row>
    <row r="134" spans="1:15" s="403" customFormat="1" ht="24.6" customHeight="1" outlineLevel="2">
      <c r="A134" s="406"/>
      <c r="B134" s="1208" t="s">
        <v>1010</v>
      </c>
      <c r="C134" s="98">
        <v>1</v>
      </c>
      <c r="D134" s="98" t="s">
        <v>2</v>
      </c>
      <c r="E134" s="89"/>
      <c r="F134" s="89"/>
      <c r="G134" s="89"/>
      <c r="H134" s="89"/>
      <c r="I134" s="89"/>
      <c r="J134" s="356"/>
      <c r="K134" s="376"/>
      <c r="L134" s="118" t="s">
        <v>3100</v>
      </c>
      <c r="M134" s="118" t="s">
        <v>3100</v>
      </c>
      <c r="N134" s="400"/>
      <c r="O134" s="411" t="s">
        <v>2933</v>
      </c>
    </row>
    <row r="135" spans="1:15" s="403" customFormat="1" ht="24.6" customHeight="1" outlineLevel="2">
      <c r="A135" s="406"/>
      <c r="B135" s="1208" t="s">
        <v>1011</v>
      </c>
      <c r="C135" s="98">
        <v>4</v>
      </c>
      <c r="D135" s="98" t="s">
        <v>2</v>
      </c>
      <c r="E135" s="89"/>
      <c r="F135" s="89"/>
      <c r="G135" s="89"/>
      <c r="H135" s="89"/>
      <c r="I135" s="89"/>
      <c r="J135" s="356"/>
      <c r="K135" s="376"/>
      <c r="L135" s="118" t="s">
        <v>3100</v>
      </c>
      <c r="M135" s="118" t="s">
        <v>3100</v>
      </c>
      <c r="N135" s="400"/>
      <c r="O135" s="411" t="s">
        <v>2926</v>
      </c>
    </row>
    <row r="136" spans="1:15" s="403" customFormat="1" ht="24.6" customHeight="1" outlineLevel="2">
      <c r="A136" s="406"/>
      <c r="B136" s="1208" t="s">
        <v>1012</v>
      </c>
      <c r="C136" s="98">
        <v>2</v>
      </c>
      <c r="D136" s="98" t="s">
        <v>2</v>
      </c>
      <c r="E136" s="89"/>
      <c r="F136" s="89"/>
      <c r="G136" s="89"/>
      <c r="H136" s="89"/>
      <c r="I136" s="89"/>
      <c r="J136" s="356"/>
      <c r="K136" s="376"/>
      <c r="L136" s="118" t="s">
        <v>3100</v>
      </c>
      <c r="M136" s="118" t="s">
        <v>3100</v>
      </c>
      <c r="N136" s="400"/>
      <c r="O136" s="411" t="s">
        <v>2928</v>
      </c>
    </row>
    <row r="137" spans="1:15" s="403" customFormat="1" ht="24.6" customHeight="1" outlineLevel="2">
      <c r="A137" s="406"/>
      <c r="B137" s="1208" t="s">
        <v>1013</v>
      </c>
      <c r="C137" s="98">
        <v>1</v>
      </c>
      <c r="D137" s="98" t="s">
        <v>2</v>
      </c>
      <c r="E137" s="89"/>
      <c r="F137" s="89"/>
      <c r="G137" s="89"/>
      <c r="H137" s="89"/>
      <c r="I137" s="89"/>
      <c r="J137" s="356"/>
      <c r="K137" s="376"/>
      <c r="L137" s="118" t="s">
        <v>3100</v>
      </c>
      <c r="M137" s="118" t="s">
        <v>3100</v>
      </c>
      <c r="N137" s="400"/>
      <c r="O137" s="411" t="s">
        <v>2930</v>
      </c>
    </row>
    <row r="138" spans="1:15" s="403" customFormat="1" ht="24.6" customHeight="1" outlineLevel="2">
      <c r="A138" s="406"/>
      <c r="B138" s="1208" t="s">
        <v>1014</v>
      </c>
      <c r="C138" s="98">
        <v>1</v>
      </c>
      <c r="D138" s="98" t="s">
        <v>2</v>
      </c>
      <c r="E138" s="89"/>
      <c r="F138" s="89"/>
      <c r="G138" s="89"/>
      <c r="H138" s="89"/>
      <c r="I138" s="89"/>
      <c r="J138" s="356"/>
      <c r="K138" s="376"/>
      <c r="L138" s="118" t="s">
        <v>3100</v>
      </c>
      <c r="M138" s="118" t="s">
        <v>3100</v>
      </c>
      <c r="N138" s="400"/>
      <c r="O138" s="411" t="s">
        <v>2932</v>
      </c>
    </row>
    <row r="139" spans="1:15" s="403" customFormat="1" ht="24.6" customHeight="1" outlineLevel="2">
      <c r="A139" s="406"/>
      <c r="B139" s="1208" t="s">
        <v>1015</v>
      </c>
      <c r="C139" s="98">
        <v>2</v>
      </c>
      <c r="D139" s="98" t="s">
        <v>2</v>
      </c>
      <c r="E139" s="89"/>
      <c r="F139" s="89"/>
      <c r="G139" s="89"/>
      <c r="H139" s="89"/>
      <c r="I139" s="89"/>
      <c r="J139" s="356"/>
      <c r="K139" s="376"/>
      <c r="L139" s="118" t="s">
        <v>3100</v>
      </c>
      <c r="M139" s="118" t="s">
        <v>3100</v>
      </c>
      <c r="N139" s="400"/>
      <c r="O139" s="411" t="s">
        <v>2934</v>
      </c>
    </row>
    <row r="140" spans="1:15" s="403" customFormat="1" ht="24.6" customHeight="1" outlineLevel="2">
      <c r="A140" s="406"/>
      <c r="B140" s="1208" t="s">
        <v>1016</v>
      </c>
      <c r="C140" s="98">
        <v>4</v>
      </c>
      <c r="D140" s="98" t="s">
        <v>2</v>
      </c>
      <c r="E140" s="89"/>
      <c r="F140" s="89"/>
      <c r="G140" s="89"/>
      <c r="H140" s="89"/>
      <c r="I140" s="89"/>
      <c r="J140" s="356"/>
      <c r="K140" s="376"/>
      <c r="L140" s="118" t="s">
        <v>3100</v>
      </c>
      <c r="M140" s="118" t="s">
        <v>3100</v>
      </c>
      <c r="N140" s="400"/>
      <c r="O140" s="411" t="s">
        <v>2937</v>
      </c>
    </row>
    <row r="141" spans="1:15" s="403" customFormat="1" ht="24.6" customHeight="1" outlineLevel="2">
      <c r="A141" s="406"/>
      <c r="B141" s="1208" t="s">
        <v>1017</v>
      </c>
      <c r="C141" s="98">
        <v>1</v>
      </c>
      <c r="D141" s="98" t="s">
        <v>2</v>
      </c>
      <c r="E141" s="89"/>
      <c r="F141" s="89"/>
      <c r="G141" s="89"/>
      <c r="H141" s="89"/>
      <c r="I141" s="89"/>
      <c r="J141" s="356"/>
      <c r="K141" s="376"/>
      <c r="L141" s="118" t="s">
        <v>3100</v>
      </c>
      <c r="M141" s="118" t="s">
        <v>3100</v>
      </c>
      <c r="N141" s="400"/>
      <c r="O141" s="411" t="s">
        <v>2939</v>
      </c>
    </row>
    <row r="142" spans="1:15" s="403" customFormat="1" ht="24.6" customHeight="1" outlineLevel="2">
      <c r="A142" s="406"/>
      <c r="B142" s="1208" t="s">
        <v>1018</v>
      </c>
      <c r="C142" s="98">
        <v>8</v>
      </c>
      <c r="D142" s="98" t="s">
        <v>2</v>
      </c>
      <c r="E142" s="89"/>
      <c r="F142" s="89"/>
      <c r="G142" s="89"/>
      <c r="H142" s="89"/>
      <c r="I142" s="89"/>
      <c r="J142" s="356"/>
      <c r="K142" s="376"/>
      <c r="L142" s="118" t="s">
        <v>3100</v>
      </c>
      <c r="M142" s="118" t="s">
        <v>3100</v>
      </c>
      <c r="N142" s="400"/>
      <c r="O142" s="411" t="s">
        <v>2929</v>
      </c>
    </row>
    <row r="143" spans="1:15" s="403" customFormat="1" ht="24.6" customHeight="1" outlineLevel="2">
      <c r="A143" s="406"/>
      <c r="B143" s="1208" t="s">
        <v>1019</v>
      </c>
      <c r="C143" s="98">
        <v>10</v>
      </c>
      <c r="D143" s="98" t="s">
        <v>2</v>
      </c>
      <c r="E143" s="89"/>
      <c r="F143" s="89"/>
      <c r="G143" s="89"/>
      <c r="H143" s="89"/>
      <c r="I143" s="89"/>
      <c r="J143" s="356"/>
      <c r="K143" s="376"/>
      <c r="L143" s="118" t="s">
        <v>3100</v>
      </c>
      <c r="M143" s="118" t="s">
        <v>3100</v>
      </c>
      <c r="N143" s="400"/>
      <c r="O143" s="411" t="s">
        <v>2935</v>
      </c>
    </row>
    <row r="144" spans="1:15" s="403" customFormat="1" ht="24.6" customHeight="1" outlineLevel="2">
      <c r="A144" s="406"/>
      <c r="B144" s="1208" t="s">
        <v>1020</v>
      </c>
      <c r="C144" s="98">
        <v>1</v>
      </c>
      <c r="D144" s="98" t="s">
        <v>2</v>
      </c>
      <c r="E144" s="89"/>
      <c r="F144" s="89"/>
      <c r="G144" s="89"/>
      <c r="H144" s="89"/>
      <c r="I144" s="89"/>
      <c r="J144" s="356"/>
      <c r="K144" s="376"/>
      <c r="L144" s="118" t="s">
        <v>3100</v>
      </c>
      <c r="M144" s="118" t="s">
        <v>3100</v>
      </c>
      <c r="N144" s="400"/>
      <c r="O144" s="411" t="s">
        <v>2931</v>
      </c>
    </row>
    <row r="145" spans="1:15" s="403" customFormat="1" ht="24.6" customHeight="1" outlineLevel="2">
      <c r="A145" s="406"/>
      <c r="B145" s="1208" t="s">
        <v>1021</v>
      </c>
      <c r="C145" s="98">
        <v>1</v>
      </c>
      <c r="D145" s="98" t="s">
        <v>2</v>
      </c>
      <c r="E145" s="89"/>
      <c r="F145" s="89"/>
      <c r="G145" s="89"/>
      <c r="H145" s="89"/>
      <c r="I145" s="89"/>
      <c r="J145" s="356"/>
      <c r="K145" s="376"/>
      <c r="L145" s="118" t="s">
        <v>3100</v>
      </c>
      <c r="M145" s="118" t="s">
        <v>3100</v>
      </c>
      <c r="N145" s="400"/>
      <c r="O145" s="411" t="s">
        <v>2940</v>
      </c>
    </row>
    <row r="146" spans="1:15" s="403" customFormat="1" ht="24.6" customHeight="1" outlineLevel="2">
      <c r="A146" s="406"/>
      <c r="B146" s="1208" t="s">
        <v>1022</v>
      </c>
      <c r="C146" s="98">
        <v>3</v>
      </c>
      <c r="D146" s="98" t="s">
        <v>2</v>
      </c>
      <c r="E146" s="89"/>
      <c r="F146" s="89"/>
      <c r="G146" s="89"/>
      <c r="H146" s="89"/>
      <c r="I146" s="89"/>
      <c r="J146" s="356"/>
      <c r="K146" s="376"/>
      <c r="L146" s="118" t="s">
        <v>3100</v>
      </c>
      <c r="M146" s="118" t="s">
        <v>3100</v>
      </c>
      <c r="N146" s="400"/>
      <c r="O146" s="411" t="s">
        <v>2941</v>
      </c>
    </row>
    <row r="147" spans="1:15" s="403" customFormat="1" ht="24.6" customHeight="1" outlineLevel="2">
      <c r="A147" s="406"/>
      <c r="B147" s="1208" t="s">
        <v>1023</v>
      </c>
      <c r="C147" s="98">
        <v>2</v>
      </c>
      <c r="D147" s="98" t="s">
        <v>2</v>
      </c>
      <c r="E147" s="89"/>
      <c r="F147" s="89"/>
      <c r="G147" s="89"/>
      <c r="H147" s="89"/>
      <c r="I147" s="89"/>
      <c r="J147" s="356"/>
      <c r="K147" s="376"/>
      <c r="L147" s="118" t="s">
        <v>3100</v>
      </c>
      <c r="M147" s="118" t="s">
        <v>3100</v>
      </c>
      <c r="N147" s="400"/>
      <c r="O147" s="411" t="s">
        <v>2943</v>
      </c>
    </row>
    <row r="148" spans="1:15" s="403" customFormat="1" ht="24.6" customHeight="1" outlineLevel="2">
      <c r="A148" s="406"/>
      <c r="B148" s="1208" t="s">
        <v>1024</v>
      </c>
      <c r="C148" s="98">
        <v>1</v>
      </c>
      <c r="D148" s="98" t="s">
        <v>2</v>
      </c>
      <c r="E148" s="89"/>
      <c r="F148" s="89"/>
      <c r="G148" s="89"/>
      <c r="H148" s="89"/>
      <c r="I148" s="89"/>
      <c r="J148" s="356"/>
      <c r="K148" s="376"/>
      <c r="L148" s="118" t="s">
        <v>3100</v>
      </c>
      <c r="M148" s="118" t="s">
        <v>3100</v>
      </c>
      <c r="N148" s="400"/>
      <c r="O148" s="411" t="s">
        <v>2938</v>
      </c>
    </row>
    <row r="149" spans="1:15" ht="24.6" customHeight="1" outlineLevel="1">
      <c r="A149" s="415"/>
      <c r="B149" s="1128" t="s">
        <v>355</v>
      </c>
      <c r="C149" s="416"/>
      <c r="D149" s="417"/>
      <c r="E149" s="418"/>
      <c r="F149" s="419"/>
      <c r="G149" s="420"/>
      <c r="H149" s="419"/>
      <c r="I149" s="419"/>
      <c r="J149" s="421"/>
      <c r="L149" s="422"/>
      <c r="M149" s="422"/>
      <c r="O149" s="423"/>
    </row>
    <row r="150" spans="1:15" s="433" customFormat="1">
      <c r="A150" s="428"/>
      <c r="B150" s="1128" t="s">
        <v>3583</v>
      </c>
      <c r="C150" s="429"/>
      <c r="D150" s="430"/>
      <c r="E150" s="418"/>
      <c r="F150" s="419"/>
      <c r="G150" s="420"/>
      <c r="H150" s="419"/>
      <c r="I150" s="419"/>
      <c r="J150" s="431"/>
      <c r="K150" s="432"/>
      <c r="L150" s="422"/>
      <c r="M150" s="422"/>
      <c r="N150" s="432"/>
      <c r="O150" s="423"/>
    </row>
    <row r="151" spans="1:15">
      <c r="A151" s="395">
        <v>2</v>
      </c>
      <c r="B151" s="1209" t="s">
        <v>1025</v>
      </c>
      <c r="C151" s="396"/>
      <c r="D151" s="397"/>
      <c r="E151" s="398"/>
      <c r="F151" s="55"/>
      <c r="G151" s="209"/>
      <c r="H151" s="152"/>
      <c r="I151" s="55"/>
      <c r="J151" s="399"/>
      <c r="K151" s="400"/>
      <c r="L151" s="401"/>
      <c r="M151" s="401"/>
      <c r="N151" s="400"/>
      <c r="O151" s="402"/>
    </row>
    <row r="152" spans="1:15" ht="24.6" customHeight="1" outlineLevel="1">
      <c r="A152" s="404">
        <v>2.1</v>
      </c>
      <c r="B152" s="1126" t="s">
        <v>1086</v>
      </c>
      <c r="C152" s="405"/>
      <c r="D152" s="406"/>
      <c r="E152" s="192"/>
      <c r="F152" s="78"/>
      <c r="G152" s="193"/>
      <c r="H152" s="146"/>
      <c r="I152" s="78"/>
      <c r="J152" s="407"/>
      <c r="K152" s="400"/>
      <c r="L152" s="408"/>
      <c r="M152" s="408"/>
      <c r="N152" s="400"/>
      <c r="O152" s="211"/>
    </row>
    <row r="153" spans="1:15" ht="24.6" customHeight="1" outlineLevel="2">
      <c r="A153" s="409"/>
      <c r="B153" s="1207" t="s">
        <v>894</v>
      </c>
      <c r="C153" s="405"/>
      <c r="D153" s="406"/>
      <c r="E153" s="192"/>
      <c r="F153" s="78"/>
      <c r="G153" s="193"/>
      <c r="H153" s="146"/>
      <c r="I153" s="78"/>
      <c r="J153" s="407"/>
      <c r="K153" s="400"/>
      <c r="L153" s="408"/>
      <c r="M153" s="408"/>
      <c r="N153" s="400"/>
      <c r="O153" s="211"/>
    </row>
    <row r="154" spans="1:15" ht="24.6" customHeight="1" outlineLevel="2">
      <c r="A154" s="410"/>
      <c r="B154" s="1143" t="s">
        <v>921</v>
      </c>
      <c r="C154" s="405"/>
      <c r="D154" s="406"/>
      <c r="E154" s="89"/>
      <c r="F154" s="78"/>
      <c r="G154" s="118"/>
      <c r="H154" s="146"/>
      <c r="I154" s="78"/>
      <c r="J154" s="407"/>
      <c r="K154" s="400"/>
      <c r="L154" s="408"/>
      <c r="M154" s="408"/>
      <c r="N154" s="400"/>
      <c r="O154" s="211"/>
    </row>
    <row r="155" spans="1:15" ht="24.6" customHeight="1" outlineLevel="2">
      <c r="A155" s="410"/>
      <c r="B155" s="1208" t="s">
        <v>1026</v>
      </c>
      <c r="C155" s="98">
        <v>1</v>
      </c>
      <c r="D155" s="98" t="s">
        <v>2</v>
      </c>
      <c r="E155" s="89"/>
      <c r="F155" s="89"/>
      <c r="G155" s="89"/>
      <c r="H155" s="89"/>
      <c r="I155" s="89"/>
      <c r="J155" s="356"/>
      <c r="K155" s="376"/>
      <c r="L155" s="118" t="e">
        <f>VLOOKUP($O155,#REF!,6,FALSE)</f>
        <v>#REF!</v>
      </c>
      <c r="M155" s="118" t="e">
        <f>VLOOKUP($O155,#REF!,7,FALSE)</f>
        <v>#REF!</v>
      </c>
      <c r="N155" s="400"/>
      <c r="O155" s="411" t="s">
        <v>2851</v>
      </c>
    </row>
    <row r="156" spans="1:15" ht="24.6" customHeight="1" outlineLevel="2">
      <c r="A156" s="410"/>
      <c r="B156" s="1208" t="s">
        <v>1027</v>
      </c>
      <c r="C156" s="98">
        <v>2</v>
      </c>
      <c r="D156" s="98" t="s">
        <v>2</v>
      </c>
      <c r="E156" s="89"/>
      <c r="F156" s="89"/>
      <c r="G156" s="89"/>
      <c r="H156" s="89"/>
      <c r="I156" s="89"/>
      <c r="J156" s="356"/>
      <c r="K156" s="376"/>
      <c r="L156" s="118" t="e">
        <f>VLOOKUP($O156,#REF!,6,FALSE)</f>
        <v>#REF!</v>
      </c>
      <c r="M156" s="118" t="e">
        <f>VLOOKUP($O156,#REF!,7,FALSE)</f>
        <v>#REF!</v>
      </c>
      <c r="N156" s="400"/>
      <c r="O156" s="411" t="s">
        <v>2852</v>
      </c>
    </row>
    <row r="157" spans="1:15" ht="24.6" customHeight="1" outlineLevel="2">
      <c r="A157" s="410"/>
      <c r="B157" s="1143" t="s">
        <v>1028</v>
      </c>
      <c r="C157" s="405"/>
      <c r="D157" s="406"/>
      <c r="E157" s="89"/>
      <c r="F157" s="78"/>
      <c r="G157" s="118"/>
      <c r="H157" s="146"/>
      <c r="I157" s="78"/>
      <c r="J157" s="407"/>
      <c r="K157" s="400"/>
      <c r="L157" s="408"/>
      <c r="M157" s="408"/>
      <c r="N157" s="400"/>
      <c r="O157" s="211"/>
    </row>
    <row r="158" spans="1:15" ht="24.6" customHeight="1" outlineLevel="2">
      <c r="A158" s="410"/>
      <c r="B158" s="1208" t="s">
        <v>1029</v>
      </c>
      <c r="C158" s="98">
        <v>18</v>
      </c>
      <c r="D158" s="98" t="s">
        <v>2</v>
      </c>
      <c r="E158" s="89"/>
      <c r="F158" s="89"/>
      <c r="G158" s="89"/>
      <c r="H158" s="89"/>
      <c r="I158" s="89"/>
      <c r="J158" s="356"/>
      <c r="K158" s="376"/>
      <c r="L158" s="118" t="e">
        <f>VLOOKUP($O158,#REF!,6,FALSE)</f>
        <v>#REF!</v>
      </c>
      <c r="M158" s="118" t="e">
        <f>VLOOKUP($O158,#REF!,7,FALSE)</f>
        <v>#REF!</v>
      </c>
      <c r="N158" s="400"/>
      <c r="O158" s="411" t="s">
        <v>2848</v>
      </c>
    </row>
    <row r="159" spans="1:15" ht="24.6" customHeight="1" outlineLevel="2">
      <c r="A159" s="410"/>
      <c r="B159" s="1208" t="s">
        <v>1030</v>
      </c>
      <c r="C159" s="405"/>
      <c r="D159" s="406"/>
      <c r="E159" s="89"/>
      <c r="F159" s="78"/>
      <c r="G159" s="118"/>
      <c r="H159" s="146"/>
      <c r="I159" s="78"/>
      <c r="J159" s="407"/>
      <c r="K159" s="400"/>
      <c r="L159" s="408"/>
      <c r="M159" s="408"/>
      <c r="N159" s="400"/>
      <c r="O159" s="211"/>
    </row>
    <row r="160" spans="1:15" ht="24.6" customHeight="1" outlineLevel="2">
      <c r="A160" s="410"/>
      <c r="B160" s="1208" t="s">
        <v>1031</v>
      </c>
      <c r="C160" s="98">
        <v>2</v>
      </c>
      <c r="D160" s="98" t="s">
        <v>2</v>
      </c>
      <c r="E160" s="89"/>
      <c r="F160" s="89"/>
      <c r="G160" s="89"/>
      <c r="H160" s="89"/>
      <c r="I160" s="89"/>
      <c r="J160" s="356"/>
      <c r="K160" s="376"/>
      <c r="L160" s="118" t="e">
        <f>VLOOKUP($O160,#REF!,6,FALSE)</f>
        <v>#REF!</v>
      </c>
      <c r="M160" s="118" t="e">
        <f>VLOOKUP($O160,#REF!,7,FALSE)</f>
        <v>#REF!</v>
      </c>
      <c r="N160" s="400"/>
      <c r="O160" s="411" t="s">
        <v>2849</v>
      </c>
    </row>
    <row r="161" spans="1:15" ht="24.6" customHeight="1" outlineLevel="2">
      <c r="A161" s="406"/>
      <c r="B161" s="1208" t="s">
        <v>930</v>
      </c>
      <c r="C161" s="98">
        <v>23</v>
      </c>
      <c r="D161" s="98" t="s">
        <v>2</v>
      </c>
      <c r="E161" s="89"/>
      <c r="F161" s="89"/>
      <c r="G161" s="89"/>
      <c r="H161" s="89"/>
      <c r="I161" s="89"/>
      <c r="J161" s="356"/>
      <c r="K161" s="376"/>
      <c r="L161" s="118" t="s">
        <v>3100</v>
      </c>
      <c r="M161" s="118" t="s">
        <v>3100</v>
      </c>
      <c r="N161" s="400"/>
      <c r="O161" s="411" t="s">
        <v>2857</v>
      </c>
    </row>
    <row r="162" spans="1:15" ht="24.6" customHeight="1" outlineLevel="2">
      <c r="A162" s="412"/>
      <c r="B162" s="1207" t="s">
        <v>931</v>
      </c>
      <c r="C162" s="97"/>
      <c r="D162" s="406"/>
      <c r="E162" s="89"/>
      <c r="F162" s="78"/>
      <c r="G162" s="146"/>
      <c r="H162" s="146"/>
      <c r="I162" s="78"/>
      <c r="J162" s="407"/>
      <c r="K162" s="400"/>
      <c r="L162" s="408"/>
      <c r="M162" s="408"/>
      <c r="N162" s="400"/>
      <c r="O162" s="211"/>
    </row>
    <row r="163" spans="1:15" ht="24.6" customHeight="1" outlineLevel="2">
      <c r="A163" s="406"/>
      <c r="B163" s="1208" t="s">
        <v>932</v>
      </c>
      <c r="C163" s="98">
        <v>349</v>
      </c>
      <c r="D163" s="98" t="s">
        <v>645</v>
      </c>
      <c r="E163" s="89"/>
      <c r="F163" s="89"/>
      <c r="G163" s="89"/>
      <c r="H163" s="89"/>
      <c r="I163" s="89"/>
      <c r="J163" s="356"/>
      <c r="K163" s="376"/>
      <c r="L163" s="118" t="e">
        <f>VLOOKUP($O163,#REF!,6,FALSE)</f>
        <v>#REF!</v>
      </c>
      <c r="M163" s="118" t="s">
        <v>3101</v>
      </c>
      <c r="N163" s="400"/>
      <c r="O163" s="411" t="s">
        <v>2881</v>
      </c>
    </row>
    <row r="164" spans="1:15" ht="24.6" customHeight="1" outlineLevel="2">
      <c r="A164" s="406"/>
      <c r="B164" s="1208" t="s">
        <v>933</v>
      </c>
      <c r="C164" s="89">
        <v>14</v>
      </c>
      <c r="D164" s="98" t="s">
        <v>645</v>
      </c>
      <c r="E164" s="89"/>
      <c r="F164" s="89"/>
      <c r="G164" s="89"/>
      <c r="H164" s="89"/>
      <c r="I164" s="89"/>
      <c r="J164" s="356"/>
      <c r="K164" s="376"/>
      <c r="L164" s="118" t="e">
        <f>VLOOKUP($O164,#REF!,6,FALSE)</f>
        <v>#REF!</v>
      </c>
      <c r="M164" s="118" t="s">
        <v>3101</v>
      </c>
      <c r="N164" s="400"/>
      <c r="O164" s="411" t="s">
        <v>2880</v>
      </c>
    </row>
    <row r="165" spans="1:15" ht="24.6" customHeight="1" outlineLevel="2">
      <c r="A165" s="406"/>
      <c r="B165" s="1208" t="s">
        <v>934</v>
      </c>
      <c r="C165" s="98">
        <v>349</v>
      </c>
      <c r="D165" s="98" t="s">
        <v>645</v>
      </c>
      <c r="E165" s="89"/>
      <c r="F165" s="89"/>
      <c r="G165" s="89"/>
      <c r="H165" s="89"/>
      <c r="I165" s="89"/>
      <c r="J165" s="356"/>
      <c r="K165" s="376"/>
      <c r="L165" s="118" t="e">
        <f>VLOOKUP($O165,#REF!,6,FALSE)</f>
        <v>#REF!</v>
      </c>
      <c r="M165" s="118" t="s">
        <v>3101</v>
      </c>
      <c r="N165" s="400"/>
      <c r="O165" s="411" t="s">
        <v>2882</v>
      </c>
    </row>
    <row r="166" spans="1:15" ht="24.6" customHeight="1" outlineLevel="2">
      <c r="A166" s="412"/>
      <c r="B166" s="1208" t="s">
        <v>935</v>
      </c>
      <c r="C166" s="98">
        <v>1</v>
      </c>
      <c r="D166" s="413" t="s">
        <v>18</v>
      </c>
      <c r="E166" s="111"/>
      <c r="F166" s="89"/>
      <c r="G166" s="105"/>
      <c r="H166" s="89"/>
      <c r="I166" s="60"/>
      <c r="J166" s="407"/>
      <c r="K166" s="400"/>
      <c r="L166" s="414" t="s">
        <v>3095</v>
      </c>
      <c r="M166" s="414" t="s">
        <v>3095</v>
      </c>
      <c r="N166" s="400"/>
      <c r="O166" s="411"/>
    </row>
    <row r="167" spans="1:15" ht="24.6" customHeight="1" outlineLevel="2">
      <c r="A167" s="412"/>
      <c r="B167" s="1208" t="s">
        <v>936</v>
      </c>
      <c r="C167" s="98">
        <v>1</v>
      </c>
      <c r="D167" s="413" t="s">
        <v>18</v>
      </c>
      <c r="E167" s="111"/>
      <c r="F167" s="89"/>
      <c r="G167" s="105"/>
      <c r="H167" s="89"/>
      <c r="I167" s="60"/>
      <c r="J167" s="407"/>
      <c r="K167" s="400"/>
      <c r="L167" s="414" t="s">
        <v>3095</v>
      </c>
      <c r="M167" s="414" t="s">
        <v>3095</v>
      </c>
      <c r="N167" s="400"/>
      <c r="O167" s="411"/>
    </row>
    <row r="168" spans="1:15" ht="24.6" customHeight="1" outlineLevel="2">
      <c r="A168" s="412"/>
      <c r="B168" s="1208" t="s">
        <v>937</v>
      </c>
      <c r="C168" s="98">
        <v>1</v>
      </c>
      <c r="D168" s="413" t="s">
        <v>18</v>
      </c>
      <c r="E168" s="111"/>
      <c r="F168" s="89"/>
      <c r="G168" s="105"/>
      <c r="H168" s="89"/>
      <c r="I168" s="60"/>
      <c r="J168" s="407"/>
      <c r="K168" s="400"/>
      <c r="L168" s="414" t="s">
        <v>3095</v>
      </c>
      <c r="M168" s="414" t="s">
        <v>3095</v>
      </c>
      <c r="N168" s="400"/>
      <c r="O168" s="411"/>
    </row>
    <row r="169" spans="1:15" ht="24.6" customHeight="1" outlineLevel="2">
      <c r="A169" s="412"/>
      <c r="B169" s="1207" t="s">
        <v>938</v>
      </c>
      <c r="C169" s="97"/>
      <c r="D169" s="406"/>
      <c r="E169" s="89"/>
      <c r="F169" s="78"/>
      <c r="G169" s="146"/>
      <c r="H169" s="146"/>
      <c r="I169" s="78"/>
      <c r="J169" s="407"/>
      <c r="K169" s="400"/>
      <c r="L169" s="408"/>
      <c r="M169" s="408"/>
      <c r="N169" s="400"/>
      <c r="O169" s="211"/>
    </row>
    <row r="170" spans="1:15" ht="24.6" customHeight="1" outlineLevel="2">
      <c r="A170" s="406"/>
      <c r="B170" s="1208" t="s">
        <v>939</v>
      </c>
      <c r="C170" s="89">
        <v>14</v>
      </c>
      <c r="D170" s="98" t="s">
        <v>645</v>
      </c>
      <c r="E170" s="89"/>
      <c r="F170" s="89"/>
      <c r="G170" s="89"/>
      <c r="H170" s="89"/>
      <c r="I170" s="89"/>
      <c r="J170" s="356"/>
      <c r="K170" s="376"/>
      <c r="L170" s="118" t="e">
        <f>VLOOKUP($O170,#REF!,6,FALSE)</f>
        <v>#REF!</v>
      </c>
      <c r="M170" s="118" t="s">
        <v>3101</v>
      </c>
      <c r="N170" s="400"/>
      <c r="O170" s="411" t="s">
        <v>2879</v>
      </c>
    </row>
    <row r="171" spans="1:15" ht="24.6" customHeight="1" outlineLevel="2">
      <c r="A171" s="412"/>
      <c r="B171" s="1208" t="s">
        <v>935</v>
      </c>
      <c r="C171" s="98">
        <v>1</v>
      </c>
      <c r="D171" s="413" t="s">
        <v>18</v>
      </c>
      <c r="E171" s="111"/>
      <c r="F171" s="89"/>
      <c r="G171" s="105"/>
      <c r="H171" s="89"/>
      <c r="I171" s="60"/>
      <c r="J171" s="407"/>
      <c r="K171" s="400"/>
      <c r="L171" s="414" t="s">
        <v>3095</v>
      </c>
      <c r="M171" s="414" t="s">
        <v>3095</v>
      </c>
      <c r="N171" s="400"/>
      <c r="O171" s="411"/>
    </row>
    <row r="172" spans="1:15" ht="24.6" customHeight="1" outlineLevel="2">
      <c r="A172" s="412"/>
      <c r="B172" s="1208" t="s">
        <v>936</v>
      </c>
      <c r="C172" s="98">
        <v>1</v>
      </c>
      <c r="D172" s="413" t="s">
        <v>18</v>
      </c>
      <c r="E172" s="111"/>
      <c r="F172" s="89"/>
      <c r="G172" s="105"/>
      <c r="H172" s="89"/>
      <c r="I172" s="60"/>
      <c r="J172" s="407"/>
      <c r="K172" s="400"/>
      <c r="L172" s="414" t="s">
        <v>3095</v>
      </c>
      <c r="M172" s="414" t="s">
        <v>3095</v>
      </c>
      <c r="N172" s="400"/>
      <c r="O172" s="411"/>
    </row>
    <row r="173" spans="1:15" ht="24.6" customHeight="1" outlineLevel="2">
      <c r="A173" s="412"/>
      <c r="B173" s="1208" t="s">
        <v>937</v>
      </c>
      <c r="C173" s="98">
        <v>1</v>
      </c>
      <c r="D173" s="413" t="s">
        <v>18</v>
      </c>
      <c r="E173" s="111"/>
      <c r="F173" s="89"/>
      <c r="G173" s="105"/>
      <c r="H173" s="89"/>
      <c r="I173" s="60"/>
      <c r="J173" s="407"/>
      <c r="K173" s="400"/>
      <c r="L173" s="414" t="s">
        <v>3095</v>
      </c>
      <c r="M173" s="414" t="s">
        <v>3095</v>
      </c>
      <c r="N173" s="400"/>
      <c r="O173" s="411"/>
    </row>
    <row r="174" spans="1:15" ht="24.6" customHeight="1" outlineLevel="2">
      <c r="A174" s="412"/>
      <c r="B174" s="1207" t="s">
        <v>940</v>
      </c>
      <c r="C174" s="97"/>
      <c r="D174" s="406"/>
      <c r="E174" s="92"/>
      <c r="F174" s="78"/>
      <c r="G174" s="146"/>
      <c r="H174" s="146"/>
      <c r="I174" s="78"/>
      <c r="J174" s="407"/>
      <c r="K174" s="400"/>
      <c r="L174" s="408"/>
      <c r="M174" s="408"/>
      <c r="N174" s="400"/>
      <c r="O174" s="211"/>
    </row>
    <row r="175" spans="1:15" ht="24.6" customHeight="1" outlineLevel="2">
      <c r="A175" s="406"/>
      <c r="B175" s="1208" t="s">
        <v>939</v>
      </c>
      <c r="C175" s="89">
        <v>14</v>
      </c>
      <c r="D175" s="98" t="s">
        <v>645</v>
      </c>
      <c r="E175" s="89"/>
      <c r="F175" s="89"/>
      <c r="G175" s="89"/>
      <c r="H175" s="89"/>
      <c r="I175" s="89"/>
      <c r="J175" s="356"/>
      <c r="K175" s="376"/>
      <c r="L175" s="118" t="e">
        <f>VLOOKUP($O175,#REF!,6,FALSE)</f>
        <v>#REF!</v>
      </c>
      <c r="M175" s="118" t="s">
        <v>3101</v>
      </c>
      <c r="N175" s="400"/>
      <c r="O175" s="411" t="s">
        <v>2883</v>
      </c>
    </row>
    <row r="176" spans="1:15" ht="24.6" customHeight="1" outlineLevel="2">
      <c r="A176" s="406"/>
      <c r="B176" s="1208" t="s">
        <v>932</v>
      </c>
      <c r="C176" s="98">
        <v>349</v>
      </c>
      <c r="D176" s="98" t="s">
        <v>645</v>
      </c>
      <c r="E176" s="89"/>
      <c r="F176" s="89"/>
      <c r="G176" s="89"/>
      <c r="H176" s="89"/>
      <c r="I176" s="89"/>
      <c r="J176" s="356"/>
      <c r="K176" s="376"/>
      <c r="L176" s="118" t="e">
        <f>VLOOKUP($O176,#REF!,6,FALSE)</f>
        <v>#REF!</v>
      </c>
      <c r="M176" s="118" t="e">
        <f>VLOOKUP($O176,#REF!,7,FALSE)</f>
        <v>#REF!</v>
      </c>
      <c r="N176" s="400"/>
      <c r="O176" s="411" t="s">
        <v>2885</v>
      </c>
    </row>
    <row r="177" spans="1:15" ht="24.6" customHeight="1" outlineLevel="2">
      <c r="A177" s="406"/>
      <c r="B177" s="1208" t="s">
        <v>933</v>
      </c>
      <c r="C177" s="89">
        <v>14</v>
      </c>
      <c r="D177" s="98" t="s">
        <v>645</v>
      </c>
      <c r="E177" s="89"/>
      <c r="F177" s="89"/>
      <c r="G177" s="89"/>
      <c r="H177" s="89"/>
      <c r="I177" s="89"/>
      <c r="J177" s="356"/>
      <c r="K177" s="376"/>
      <c r="L177" s="118" t="e">
        <f>VLOOKUP($O177,#REF!,6,FALSE)</f>
        <v>#REF!</v>
      </c>
      <c r="M177" s="118" t="e">
        <f>VLOOKUP($O177,#REF!,7,FALSE)</f>
        <v>#REF!</v>
      </c>
      <c r="N177" s="400"/>
      <c r="O177" s="411" t="s">
        <v>2884</v>
      </c>
    </row>
    <row r="178" spans="1:15" ht="24.6" customHeight="1" outlineLevel="2">
      <c r="A178" s="406"/>
      <c r="B178" s="1208" t="s">
        <v>934</v>
      </c>
      <c r="C178" s="98">
        <v>349</v>
      </c>
      <c r="D178" s="98" t="s">
        <v>645</v>
      </c>
      <c r="E178" s="89"/>
      <c r="F178" s="89"/>
      <c r="G178" s="89"/>
      <c r="H178" s="89"/>
      <c r="I178" s="89"/>
      <c r="J178" s="356"/>
      <c r="K178" s="376"/>
      <c r="L178" s="118" t="e">
        <f>VLOOKUP($O178,#REF!,6,FALSE)</f>
        <v>#REF!</v>
      </c>
      <c r="M178" s="118" t="e">
        <f>VLOOKUP($O178,#REF!,7,FALSE)</f>
        <v>#REF!</v>
      </c>
      <c r="N178" s="400"/>
      <c r="O178" s="411" t="s">
        <v>2886</v>
      </c>
    </row>
    <row r="179" spans="1:15" ht="24.6" customHeight="1" outlineLevel="2">
      <c r="A179" s="412"/>
      <c r="B179" s="1208" t="s">
        <v>1712</v>
      </c>
      <c r="C179" s="98">
        <v>1</v>
      </c>
      <c r="D179" s="413" t="s">
        <v>18</v>
      </c>
      <c r="E179" s="111"/>
      <c r="F179" s="89"/>
      <c r="G179" s="105"/>
      <c r="H179" s="89"/>
      <c r="I179" s="60"/>
      <c r="J179" s="407"/>
      <c r="K179" s="400"/>
      <c r="L179" s="414" t="s">
        <v>3095</v>
      </c>
      <c r="M179" s="414" t="s">
        <v>3095</v>
      </c>
      <c r="N179" s="400"/>
      <c r="O179" s="411"/>
    </row>
    <row r="180" spans="1:15" ht="24.6" customHeight="1" outlineLevel="2">
      <c r="A180" s="412"/>
      <c r="B180" s="1207" t="s">
        <v>941</v>
      </c>
      <c r="C180" s="98"/>
      <c r="D180" s="413"/>
      <c r="E180" s="89"/>
      <c r="F180" s="78"/>
      <c r="G180" s="118"/>
      <c r="H180" s="146"/>
      <c r="I180" s="78"/>
      <c r="J180" s="407"/>
      <c r="K180" s="400"/>
      <c r="L180" s="408"/>
      <c r="M180" s="408"/>
      <c r="N180" s="400"/>
      <c r="O180" s="211"/>
    </row>
    <row r="181" spans="1:15" ht="24.6" customHeight="1" outlineLevel="2">
      <c r="A181" s="406"/>
      <c r="B181" s="1208" t="s">
        <v>942</v>
      </c>
      <c r="C181" s="98">
        <v>25</v>
      </c>
      <c r="D181" s="98" t="s">
        <v>645</v>
      </c>
      <c r="E181" s="89"/>
      <c r="F181" s="89"/>
      <c r="G181" s="89"/>
      <c r="H181" s="89"/>
      <c r="I181" s="89"/>
      <c r="J181" s="356"/>
      <c r="K181" s="376"/>
      <c r="L181" s="118" t="e">
        <f>VLOOKUP($O181,#REF!,6,FALSE)</f>
        <v>#REF!</v>
      </c>
      <c r="M181" s="118" t="e">
        <f>VLOOKUP($O181,#REF!,7,FALSE)</f>
        <v>#REF!</v>
      </c>
      <c r="N181" s="400"/>
      <c r="O181" s="411" t="s">
        <v>2887</v>
      </c>
    </row>
    <row r="182" spans="1:15" ht="24.6" customHeight="1" outlineLevel="2">
      <c r="A182" s="406"/>
      <c r="B182" s="1208" t="s">
        <v>943</v>
      </c>
      <c r="C182" s="98">
        <v>118</v>
      </c>
      <c r="D182" s="98" t="s">
        <v>645</v>
      </c>
      <c r="E182" s="89"/>
      <c r="F182" s="89"/>
      <c r="G182" s="89"/>
      <c r="H182" s="89"/>
      <c r="I182" s="89"/>
      <c r="J182" s="356"/>
      <c r="K182" s="376"/>
      <c r="L182" s="118" t="e">
        <f>VLOOKUP($O182,#REF!,6,FALSE)</f>
        <v>#REF!</v>
      </c>
      <c r="M182" s="118" t="e">
        <f>VLOOKUP($O182,#REF!,7,FALSE)</f>
        <v>#REF!</v>
      </c>
      <c r="N182" s="400"/>
      <c r="O182" s="411" t="s">
        <v>2888</v>
      </c>
    </row>
    <row r="183" spans="1:15" ht="24.6" customHeight="1" outlineLevel="2">
      <c r="A183" s="406"/>
      <c r="B183" s="1208" t="s">
        <v>944</v>
      </c>
      <c r="C183" s="89">
        <v>3</v>
      </c>
      <c r="D183" s="98" t="s">
        <v>645</v>
      </c>
      <c r="E183" s="89"/>
      <c r="F183" s="89"/>
      <c r="G183" s="89"/>
      <c r="H183" s="89"/>
      <c r="I183" s="89"/>
      <c r="J183" s="356"/>
      <c r="K183" s="376"/>
      <c r="L183" s="118" t="e">
        <f>VLOOKUP($O183,#REF!,6,FALSE)</f>
        <v>#REF!</v>
      </c>
      <c r="M183" s="118" t="e">
        <f>VLOOKUP($O183,#REF!,7,FALSE)</f>
        <v>#REF!</v>
      </c>
      <c r="N183" s="400"/>
      <c r="O183" s="411" t="s">
        <v>2889</v>
      </c>
    </row>
    <row r="184" spans="1:15" ht="24.6" customHeight="1" outlineLevel="2">
      <c r="A184" s="406"/>
      <c r="B184" s="1208" t="s">
        <v>945</v>
      </c>
      <c r="C184" s="98">
        <v>64</v>
      </c>
      <c r="D184" s="98" t="s">
        <v>645</v>
      </c>
      <c r="E184" s="89"/>
      <c r="F184" s="89"/>
      <c r="G184" s="89"/>
      <c r="H184" s="89"/>
      <c r="I184" s="89"/>
      <c r="J184" s="356"/>
      <c r="K184" s="376"/>
      <c r="L184" s="118" t="e">
        <f>VLOOKUP($O184,#REF!,6,FALSE)</f>
        <v>#REF!</v>
      </c>
      <c r="M184" s="118" t="e">
        <f>VLOOKUP($O184,#REF!,7,FALSE)</f>
        <v>#REF!</v>
      </c>
      <c r="N184" s="400"/>
      <c r="O184" s="411" t="s">
        <v>2890</v>
      </c>
    </row>
    <row r="185" spans="1:15" ht="24.6" customHeight="1" outlineLevel="2">
      <c r="A185" s="412"/>
      <c r="B185" s="1208" t="s">
        <v>3587</v>
      </c>
      <c r="C185" s="98">
        <v>1</v>
      </c>
      <c r="D185" s="413" t="s">
        <v>18</v>
      </c>
      <c r="E185" s="111"/>
      <c r="F185" s="89"/>
      <c r="G185" s="105"/>
      <c r="H185" s="89"/>
      <c r="I185" s="60"/>
      <c r="J185" s="407"/>
      <c r="K185" s="400"/>
      <c r="L185" s="414" t="s">
        <v>3085</v>
      </c>
      <c r="M185" s="414" t="s">
        <v>3085</v>
      </c>
      <c r="N185" s="400"/>
      <c r="O185" s="411"/>
    </row>
    <row r="186" spans="1:15" ht="24.6" customHeight="1" outlineLevel="2">
      <c r="A186" s="412"/>
      <c r="B186" s="1208" t="s">
        <v>3588</v>
      </c>
      <c r="C186" s="98">
        <v>1</v>
      </c>
      <c r="D186" s="413" t="s">
        <v>18</v>
      </c>
      <c r="E186" s="111"/>
      <c r="F186" s="89"/>
      <c r="G186" s="105"/>
      <c r="H186" s="89"/>
      <c r="I186" s="60"/>
      <c r="J186" s="407"/>
      <c r="K186" s="400"/>
      <c r="L186" s="414" t="s">
        <v>3085</v>
      </c>
      <c r="M186" s="414" t="s">
        <v>3085</v>
      </c>
      <c r="N186" s="400"/>
      <c r="O186" s="411"/>
    </row>
    <row r="187" spans="1:15" ht="24.6" customHeight="1" outlineLevel="2">
      <c r="A187" s="412"/>
      <c r="B187" s="1208" t="s">
        <v>3589</v>
      </c>
      <c r="C187" s="98">
        <v>1</v>
      </c>
      <c r="D187" s="413" t="s">
        <v>18</v>
      </c>
      <c r="E187" s="111"/>
      <c r="F187" s="89"/>
      <c r="G187" s="105"/>
      <c r="H187" s="89"/>
      <c r="I187" s="60"/>
      <c r="J187" s="407"/>
      <c r="K187" s="400"/>
      <c r="L187" s="414" t="s">
        <v>3085</v>
      </c>
      <c r="M187" s="414" t="s">
        <v>3085</v>
      </c>
      <c r="N187" s="400"/>
      <c r="O187" s="411"/>
    </row>
    <row r="188" spans="1:15" ht="24.6" customHeight="1" outlineLevel="2">
      <c r="A188" s="412"/>
      <c r="B188" s="1207" t="s">
        <v>946</v>
      </c>
      <c r="C188" s="98"/>
      <c r="D188" s="406"/>
      <c r="E188" s="89"/>
      <c r="F188" s="78"/>
      <c r="G188" s="118"/>
      <c r="H188" s="146"/>
      <c r="I188" s="78"/>
      <c r="J188" s="407"/>
      <c r="K188" s="400"/>
      <c r="L188" s="408"/>
      <c r="M188" s="408"/>
      <c r="N188" s="400"/>
      <c r="O188" s="211"/>
    </row>
    <row r="189" spans="1:15" ht="24.6" customHeight="1" outlineLevel="2">
      <c r="A189" s="406"/>
      <c r="B189" s="1208" t="s">
        <v>942</v>
      </c>
      <c r="C189" s="98">
        <v>25</v>
      </c>
      <c r="D189" s="98" t="s">
        <v>645</v>
      </c>
      <c r="E189" s="89"/>
      <c r="F189" s="89"/>
      <c r="G189" s="89"/>
      <c r="H189" s="89"/>
      <c r="I189" s="89"/>
      <c r="J189" s="356"/>
      <c r="K189" s="376"/>
      <c r="L189" s="118" t="e">
        <f>VLOOKUP($O189,#REF!,6,FALSE)</f>
        <v>#REF!</v>
      </c>
      <c r="M189" s="118" t="e">
        <f>VLOOKUP($O189,#REF!,7,FALSE)</f>
        <v>#REF!</v>
      </c>
      <c r="N189" s="400"/>
      <c r="O189" s="411" t="s">
        <v>2891</v>
      </c>
    </row>
    <row r="190" spans="1:15" ht="24.6" customHeight="1" outlineLevel="2">
      <c r="A190" s="406"/>
      <c r="B190" s="1208" t="s">
        <v>943</v>
      </c>
      <c r="C190" s="98">
        <v>118</v>
      </c>
      <c r="D190" s="98" t="s">
        <v>645</v>
      </c>
      <c r="E190" s="89"/>
      <c r="F190" s="89"/>
      <c r="G190" s="89"/>
      <c r="H190" s="89"/>
      <c r="I190" s="89"/>
      <c r="J190" s="356"/>
      <c r="K190" s="376"/>
      <c r="L190" s="118" t="e">
        <f>VLOOKUP($O190,#REF!,6,FALSE)</f>
        <v>#REF!</v>
      </c>
      <c r="M190" s="118" t="e">
        <f>VLOOKUP($O190,#REF!,7,FALSE)</f>
        <v>#REF!</v>
      </c>
      <c r="N190" s="400"/>
      <c r="O190" s="411" t="s">
        <v>2892</v>
      </c>
    </row>
    <row r="191" spans="1:15" ht="24.6" customHeight="1" outlineLevel="2">
      <c r="A191" s="406"/>
      <c r="B191" s="1208" t="s">
        <v>944</v>
      </c>
      <c r="C191" s="89">
        <v>3</v>
      </c>
      <c r="D191" s="98" t="s">
        <v>645</v>
      </c>
      <c r="E191" s="89"/>
      <c r="F191" s="89"/>
      <c r="G191" s="89"/>
      <c r="H191" s="89"/>
      <c r="I191" s="89"/>
      <c r="J191" s="356"/>
      <c r="K191" s="376"/>
      <c r="L191" s="118" t="e">
        <f>VLOOKUP($O191,#REF!,6,FALSE)</f>
        <v>#REF!</v>
      </c>
      <c r="M191" s="118" t="e">
        <f>VLOOKUP($O191,#REF!,7,FALSE)</f>
        <v>#REF!</v>
      </c>
      <c r="N191" s="400"/>
      <c r="O191" s="411" t="s">
        <v>2893</v>
      </c>
    </row>
    <row r="192" spans="1:15" ht="24.6" customHeight="1" outlineLevel="2">
      <c r="A192" s="406"/>
      <c r="B192" s="1208" t="s">
        <v>945</v>
      </c>
      <c r="C192" s="98">
        <v>64</v>
      </c>
      <c r="D192" s="98" t="s">
        <v>645</v>
      </c>
      <c r="E192" s="89"/>
      <c r="F192" s="89"/>
      <c r="G192" s="89"/>
      <c r="H192" s="89"/>
      <c r="I192" s="89"/>
      <c r="J192" s="356"/>
      <c r="K192" s="376"/>
      <c r="L192" s="118" t="e">
        <f>VLOOKUP($O192,#REF!,6,FALSE)</f>
        <v>#REF!</v>
      </c>
      <c r="M192" s="118" t="s">
        <v>3101</v>
      </c>
      <c r="N192" s="400"/>
      <c r="O192" s="411" t="s">
        <v>2894</v>
      </c>
    </row>
    <row r="193" spans="1:15" ht="24.6" customHeight="1" outlineLevel="2">
      <c r="A193" s="412"/>
      <c r="B193" s="1208" t="s">
        <v>1713</v>
      </c>
      <c r="C193" s="98">
        <v>1</v>
      </c>
      <c r="D193" s="413" t="s">
        <v>18</v>
      </c>
      <c r="E193" s="111"/>
      <c r="F193" s="89"/>
      <c r="G193" s="105"/>
      <c r="H193" s="89"/>
      <c r="I193" s="60"/>
      <c r="J193" s="407"/>
      <c r="K193" s="400"/>
      <c r="L193" s="414" t="s">
        <v>3095</v>
      </c>
      <c r="M193" s="414" t="s">
        <v>3095</v>
      </c>
      <c r="N193" s="400"/>
      <c r="O193" s="411"/>
    </row>
    <row r="194" spans="1:15" ht="24.6" customHeight="1" outlineLevel="2">
      <c r="A194" s="412"/>
      <c r="B194" s="1207" t="s">
        <v>947</v>
      </c>
      <c r="C194" s="97"/>
      <c r="D194" s="406"/>
      <c r="E194" s="89"/>
      <c r="F194" s="78"/>
      <c r="G194" s="146"/>
      <c r="H194" s="146"/>
      <c r="I194" s="78"/>
      <c r="J194" s="407"/>
      <c r="K194" s="400"/>
      <c r="L194" s="408"/>
      <c r="M194" s="408"/>
      <c r="N194" s="400"/>
      <c r="O194" s="211"/>
    </row>
    <row r="195" spans="1:15" ht="24.6" customHeight="1" outlineLevel="2">
      <c r="A195" s="406"/>
      <c r="B195" s="1208" t="s">
        <v>3594</v>
      </c>
      <c r="C195" s="89">
        <v>42</v>
      </c>
      <c r="D195" s="98" t="s">
        <v>645</v>
      </c>
      <c r="E195" s="89"/>
      <c r="F195" s="89"/>
      <c r="G195" s="89"/>
      <c r="H195" s="89"/>
      <c r="I195" s="89"/>
      <c r="J195" s="356"/>
      <c r="K195" s="376"/>
      <c r="L195" s="118" t="e">
        <f>VLOOKUP($O195,#REF!,6,FALSE)</f>
        <v>#REF!</v>
      </c>
      <c r="M195" s="118" t="e">
        <f>VLOOKUP($O195,#REF!,7,FALSE)</f>
        <v>#REF!</v>
      </c>
      <c r="N195" s="400"/>
      <c r="O195" s="411" t="s">
        <v>2944</v>
      </c>
    </row>
    <row r="196" spans="1:15" ht="24.6" customHeight="1" outlineLevel="2">
      <c r="A196" s="406"/>
      <c r="B196" s="1208" t="s">
        <v>3595</v>
      </c>
      <c r="C196" s="98">
        <v>1048</v>
      </c>
      <c r="D196" s="98" t="s">
        <v>645</v>
      </c>
      <c r="E196" s="89"/>
      <c r="F196" s="89"/>
      <c r="G196" s="89"/>
      <c r="H196" s="89"/>
      <c r="I196" s="89"/>
      <c r="J196" s="356"/>
      <c r="K196" s="376"/>
      <c r="L196" s="118" t="e">
        <f>VLOOKUP($O196,#REF!,6,FALSE)</f>
        <v>#REF!</v>
      </c>
      <c r="M196" s="118" t="e">
        <f>VLOOKUP($O196,#REF!,7,FALSE)</f>
        <v>#REF!</v>
      </c>
      <c r="N196" s="400"/>
      <c r="O196" s="411" t="s">
        <v>2945</v>
      </c>
    </row>
    <row r="197" spans="1:15" ht="24.6" customHeight="1" outlineLevel="2">
      <c r="A197" s="412"/>
      <c r="B197" s="1208" t="s">
        <v>1692</v>
      </c>
      <c r="C197" s="98">
        <v>1</v>
      </c>
      <c r="D197" s="413" t="s">
        <v>18</v>
      </c>
      <c r="E197" s="111"/>
      <c r="F197" s="89"/>
      <c r="G197" s="105"/>
      <c r="H197" s="89"/>
      <c r="I197" s="60"/>
      <c r="J197" s="407"/>
      <c r="K197" s="400"/>
      <c r="L197" s="414" t="s">
        <v>3081</v>
      </c>
      <c r="M197" s="414" t="s">
        <v>3082</v>
      </c>
      <c r="N197" s="400"/>
      <c r="O197" s="411"/>
    </row>
    <row r="198" spans="1:15" ht="24.6" customHeight="1" outlineLevel="2">
      <c r="A198" s="412"/>
      <c r="B198" s="1207" t="s">
        <v>948</v>
      </c>
      <c r="C198" s="98"/>
      <c r="D198" s="406"/>
      <c r="E198" s="89"/>
      <c r="F198" s="78"/>
      <c r="G198" s="146"/>
      <c r="H198" s="146"/>
      <c r="I198" s="78"/>
      <c r="J198" s="407"/>
      <c r="K198" s="400"/>
      <c r="L198" s="408"/>
      <c r="M198" s="408"/>
      <c r="N198" s="400"/>
      <c r="O198" s="211"/>
    </row>
    <row r="199" spans="1:15" ht="24.6" customHeight="1" outlineLevel="2">
      <c r="A199" s="406"/>
      <c r="B199" s="1208" t="s">
        <v>3593</v>
      </c>
      <c r="C199" s="98">
        <v>363</v>
      </c>
      <c r="D199" s="98" t="s">
        <v>645</v>
      </c>
      <c r="E199" s="89"/>
      <c r="F199" s="89"/>
      <c r="G199" s="89"/>
      <c r="H199" s="89"/>
      <c r="I199" s="89"/>
      <c r="J199" s="356"/>
      <c r="K199" s="376"/>
      <c r="L199" s="118" t="s">
        <v>3101</v>
      </c>
      <c r="M199" s="118" t="e">
        <f>VLOOKUP($O199,#REF!,7,FALSE)</f>
        <v>#REF!</v>
      </c>
      <c r="N199" s="400"/>
      <c r="O199" s="411" t="s">
        <v>2946</v>
      </c>
    </row>
    <row r="200" spans="1:15" ht="24.6" customHeight="1" outlineLevel="2">
      <c r="A200" s="412"/>
      <c r="B200" s="1208" t="s">
        <v>1691</v>
      </c>
      <c r="C200" s="98">
        <v>1</v>
      </c>
      <c r="D200" s="413" t="s">
        <v>18</v>
      </c>
      <c r="E200" s="111"/>
      <c r="F200" s="89"/>
      <c r="G200" s="105"/>
      <c r="H200" s="89"/>
      <c r="I200" s="60"/>
      <c r="J200" s="407"/>
      <c r="K200" s="400"/>
      <c r="L200" s="414" t="s">
        <v>3081</v>
      </c>
      <c r="M200" s="414" t="s">
        <v>3082</v>
      </c>
      <c r="N200" s="400"/>
      <c r="O200" s="411"/>
    </row>
    <row r="201" spans="1:15" ht="24.6" customHeight="1" outlineLevel="1">
      <c r="A201" s="415"/>
      <c r="B201" s="1128" t="s">
        <v>3584</v>
      </c>
      <c r="C201" s="416"/>
      <c r="D201" s="417"/>
      <c r="E201" s="418"/>
      <c r="F201" s="419"/>
      <c r="G201" s="420"/>
      <c r="H201" s="419"/>
      <c r="I201" s="419"/>
      <c r="J201" s="421"/>
      <c r="L201" s="422"/>
      <c r="M201" s="422"/>
      <c r="O201" s="423"/>
    </row>
    <row r="202" spans="1:15" ht="24.6" customHeight="1" outlineLevel="1">
      <c r="A202" s="404">
        <v>2.2000000000000002</v>
      </c>
      <c r="B202" s="1126" t="s">
        <v>1085</v>
      </c>
      <c r="C202" s="405"/>
      <c r="D202" s="406"/>
      <c r="E202" s="89"/>
      <c r="F202" s="78"/>
      <c r="G202" s="193"/>
      <c r="H202" s="146"/>
      <c r="I202" s="78"/>
      <c r="J202" s="407"/>
      <c r="K202" s="400"/>
      <c r="L202" s="408"/>
      <c r="M202" s="408"/>
      <c r="N202" s="400"/>
      <c r="O202" s="211"/>
    </row>
    <row r="203" spans="1:15" ht="24.6" customHeight="1" outlineLevel="2">
      <c r="A203" s="404"/>
      <c r="B203" s="1207" t="s">
        <v>949</v>
      </c>
      <c r="C203" s="405"/>
      <c r="D203" s="406"/>
      <c r="E203" s="89"/>
      <c r="F203" s="78"/>
      <c r="G203" s="193"/>
      <c r="H203" s="146"/>
      <c r="I203" s="78"/>
      <c r="J203" s="407"/>
      <c r="K203" s="400"/>
      <c r="L203" s="408"/>
      <c r="M203" s="408"/>
      <c r="N203" s="400"/>
      <c r="O203" s="211"/>
    </row>
    <row r="204" spans="1:15" ht="24.6" customHeight="1" outlineLevel="2">
      <c r="A204" s="410"/>
      <c r="B204" s="1143" t="s">
        <v>950</v>
      </c>
      <c r="C204" s="405"/>
      <c r="D204" s="406"/>
      <c r="E204" s="89"/>
      <c r="F204" s="78"/>
      <c r="G204" s="118"/>
      <c r="H204" s="146"/>
      <c r="I204" s="78"/>
      <c r="J204" s="407"/>
      <c r="K204" s="400"/>
      <c r="L204" s="408"/>
      <c r="M204" s="408"/>
      <c r="N204" s="400"/>
      <c r="O204" s="211"/>
    </row>
    <row r="205" spans="1:15" ht="24.6" customHeight="1" outlineLevel="2">
      <c r="A205" s="406"/>
      <c r="B205" s="1208" t="s">
        <v>1032</v>
      </c>
      <c r="C205" s="98">
        <v>3</v>
      </c>
      <c r="D205" s="98" t="s">
        <v>2</v>
      </c>
      <c r="E205" s="89"/>
      <c r="F205" s="89"/>
      <c r="G205" s="89"/>
      <c r="H205" s="89"/>
      <c r="I205" s="89"/>
      <c r="J205" s="356"/>
      <c r="K205" s="376"/>
      <c r="L205" s="118" t="s">
        <v>3102</v>
      </c>
      <c r="M205" s="118" t="s">
        <v>3101</v>
      </c>
      <c r="N205" s="400"/>
      <c r="O205" s="411" t="s">
        <v>2858</v>
      </c>
    </row>
    <row r="206" spans="1:15" ht="24.6" customHeight="1" outlineLevel="2">
      <c r="A206" s="406"/>
      <c r="B206" s="1208" t="s">
        <v>1033</v>
      </c>
      <c r="C206" s="98">
        <v>8</v>
      </c>
      <c r="D206" s="98" t="s">
        <v>2</v>
      </c>
      <c r="E206" s="89"/>
      <c r="F206" s="89"/>
      <c r="G206" s="89"/>
      <c r="H206" s="89"/>
      <c r="I206" s="89"/>
      <c r="J206" s="356"/>
      <c r="K206" s="376"/>
      <c r="L206" s="118" t="s">
        <v>3102</v>
      </c>
      <c r="M206" s="118" t="s">
        <v>3101</v>
      </c>
      <c r="N206" s="400"/>
      <c r="O206" s="411" t="s">
        <v>2860</v>
      </c>
    </row>
    <row r="207" spans="1:15" ht="24.6" customHeight="1" outlineLevel="2">
      <c r="A207" s="406"/>
      <c r="B207" s="1208" t="s">
        <v>1034</v>
      </c>
      <c r="C207" s="98">
        <v>1</v>
      </c>
      <c r="D207" s="98" t="s">
        <v>2</v>
      </c>
      <c r="E207" s="89"/>
      <c r="F207" s="89"/>
      <c r="G207" s="89"/>
      <c r="H207" s="89"/>
      <c r="I207" s="89"/>
      <c r="J207" s="356"/>
      <c r="K207" s="376"/>
      <c r="L207" s="118" t="s">
        <v>3102</v>
      </c>
      <c r="M207" s="118" t="s">
        <v>3101</v>
      </c>
      <c r="N207" s="400"/>
      <c r="O207" s="411" t="s">
        <v>2861</v>
      </c>
    </row>
    <row r="208" spans="1:15" ht="24.6" customHeight="1" outlineLevel="2">
      <c r="A208" s="410"/>
      <c r="B208" s="1143" t="s">
        <v>960</v>
      </c>
      <c r="C208" s="405"/>
      <c r="D208" s="406"/>
      <c r="E208" s="89"/>
      <c r="F208" s="78"/>
      <c r="G208" s="118"/>
      <c r="H208" s="146"/>
      <c r="I208" s="78"/>
      <c r="J208" s="407"/>
      <c r="K208" s="400"/>
      <c r="L208" s="408"/>
      <c r="M208" s="408"/>
      <c r="N208" s="400"/>
      <c r="O208" s="211"/>
    </row>
    <row r="209" spans="1:15" ht="24.6" customHeight="1" outlineLevel="2">
      <c r="A209" s="406"/>
      <c r="B209" s="1208" t="s">
        <v>1035</v>
      </c>
      <c r="C209" s="98">
        <v>4</v>
      </c>
      <c r="D209" s="98" t="s">
        <v>2</v>
      </c>
      <c r="E209" s="89"/>
      <c r="F209" s="89"/>
      <c r="G209" s="89"/>
      <c r="H209" s="89"/>
      <c r="I209" s="89"/>
      <c r="J209" s="356"/>
      <c r="K209" s="376"/>
      <c r="L209" s="118" t="s">
        <v>3102</v>
      </c>
      <c r="M209" s="118" t="s">
        <v>3101</v>
      </c>
      <c r="N209" s="400"/>
      <c r="O209" s="411" t="s">
        <v>2867</v>
      </c>
    </row>
    <row r="210" spans="1:15" ht="24.6" customHeight="1" outlineLevel="2">
      <c r="A210" s="406"/>
      <c r="B210" s="1208" t="s">
        <v>1036</v>
      </c>
      <c r="C210" s="98">
        <v>2</v>
      </c>
      <c r="D210" s="98" t="s">
        <v>2</v>
      </c>
      <c r="E210" s="89"/>
      <c r="F210" s="89"/>
      <c r="G210" s="89"/>
      <c r="H210" s="89"/>
      <c r="I210" s="89"/>
      <c r="J210" s="356"/>
      <c r="K210" s="376"/>
      <c r="L210" s="118" t="s">
        <v>3102</v>
      </c>
      <c r="M210" s="118" t="s">
        <v>3101</v>
      </c>
      <c r="N210" s="400"/>
      <c r="O210" s="411" t="s">
        <v>2870</v>
      </c>
    </row>
    <row r="211" spans="1:15" ht="24.6" customHeight="1" outlineLevel="2">
      <c r="A211" s="406"/>
      <c r="B211" s="1208" t="s">
        <v>1037</v>
      </c>
      <c r="C211" s="98">
        <v>1</v>
      </c>
      <c r="D211" s="98" t="s">
        <v>2</v>
      </c>
      <c r="E211" s="89"/>
      <c r="F211" s="89"/>
      <c r="G211" s="89"/>
      <c r="H211" s="89"/>
      <c r="I211" s="89"/>
      <c r="J211" s="356"/>
      <c r="K211" s="376"/>
      <c r="L211" s="118" t="s">
        <v>3102</v>
      </c>
      <c r="M211" s="118" t="s">
        <v>3101</v>
      </c>
      <c r="N211" s="400"/>
      <c r="O211" s="411" t="s">
        <v>2871</v>
      </c>
    </row>
    <row r="212" spans="1:15" ht="24.6" customHeight="1" outlineLevel="2">
      <c r="A212" s="410"/>
      <c r="B212" s="1143" t="s">
        <v>967</v>
      </c>
      <c r="C212" s="405"/>
      <c r="D212" s="406"/>
      <c r="E212" s="89"/>
      <c r="F212" s="78"/>
      <c r="G212" s="118"/>
      <c r="H212" s="146"/>
      <c r="I212" s="78"/>
      <c r="J212" s="407"/>
      <c r="K212" s="400"/>
      <c r="L212" s="408"/>
      <c r="M212" s="408"/>
      <c r="N212" s="400"/>
      <c r="O212" s="211"/>
    </row>
    <row r="213" spans="1:15" ht="24.6" customHeight="1" outlineLevel="2">
      <c r="A213" s="406"/>
      <c r="B213" s="1208" t="s">
        <v>1038</v>
      </c>
      <c r="C213" s="98">
        <v>19</v>
      </c>
      <c r="D213" s="98" t="s">
        <v>2</v>
      </c>
      <c r="E213" s="89"/>
      <c r="F213" s="89"/>
      <c r="G213" s="89"/>
      <c r="H213" s="89"/>
      <c r="I213" s="89"/>
      <c r="J213" s="356"/>
      <c r="K213" s="376"/>
      <c r="L213" s="118" t="s">
        <v>3099</v>
      </c>
      <c r="M213" s="118" t="s">
        <v>3101</v>
      </c>
      <c r="N213" s="400"/>
      <c r="O213" s="411" t="s">
        <v>2875</v>
      </c>
    </row>
    <row r="214" spans="1:15" ht="24.6" customHeight="1" outlineLevel="2">
      <c r="A214" s="412"/>
      <c r="B214" s="1208" t="s">
        <v>1714</v>
      </c>
      <c r="C214" s="98">
        <v>1</v>
      </c>
      <c r="D214" s="413" t="s">
        <v>18</v>
      </c>
      <c r="E214" s="60"/>
      <c r="F214" s="89"/>
      <c r="G214" s="60"/>
      <c r="H214" s="89"/>
      <c r="I214" s="60"/>
      <c r="J214" s="407"/>
      <c r="K214" s="400"/>
      <c r="L214" s="118" t="s">
        <v>3101</v>
      </c>
      <c r="M214" s="118" t="s">
        <v>3101</v>
      </c>
      <c r="N214" s="400"/>
      <c r="O214" s="411"/>
    </row>
    <row r="215" spans="1:15" ht="24.6" customHeight="1" outlineLevel="2">
      <c r="A215" s="406"/>
      <c r="B215" s="1208" t="s">
        <v>971</v>
      </c>
      <c r="C215" s="98">
        <v>33</v>
      </c>
      <c r="D215" s="98" t="s">
        <v>2</v>
      </c>
      <c r="E215" s="89"/>
      <c r="F215" s="89"/>
      <c r="G215" s="89"/>
      <c r="H215" s="89"/>
      <c r="I215" s="89"/>
      <c r="J215" s="356"/>
      <c r="K215" s="376"/>
      <c r="L215" s="118" t="s">
        <v>3101</v>
      </c>
      <c r="M215" s="118" t="s">
        <v>3101</v>
      </c>
      <c r="N215" s="400"/>
      <c r="O215" s="411" t="s">
        <v>2877</v>
      </c>
    </row>
    <row r="216" spans="1:15" ht="24.6" customHeight="1" outlineLevel="2">
      <c r="A216" s="406"/>
      <c r="B216" s="1208" t="s">
        <v>972</v>
      </c>
      <c r="C216" s="98">
        <v>2</v>
      </c>
      <c r="D216" s="98" t="s">
        <v>2</v>
      </c>
      <c r="E216" s="89"/>
      <c r="F216" s="89"/>
      <c r="G216" s="89"/>
      <c r="H216" s="89"/>
      <c r="I216" s="89"/>
      <c r="J216" s="356"/>
      <c r="K216" s="376"/>
      <c r="L216" s="118" t="s">
        <v>3101</v>
      </c>
      <c r="M216" s="118" t="s">
        <v>3101</v>
      </c>
      <c r="N216" s="400"/>
      <c r="O216" s="411" t="s">
        <v>2878</v>
      </c>
    </row>
    <row r="217" spans="1:15" ht="24.6" customHeight="1" outlineLevel="2">
      <c r="A217" s="412"/>
      <c r="B217" s="1207" t="s">
        <v>947</v>
      </c>
      <c r="C217" s="97"/>
      <c r="D217" s="406"/>
      <c r="E217" s="89"/>
      <c r="F217" s="78"/>
      <c r="G217" s="146"/>
      <c r="H217" s="146"/>
      <c r="I217" s="78"/>
      <c r="J217" s="407"/>
      <c r="K217" s="400"/>
      <c r="L217" s="408"/>
      <c r="M217" s="408"/>
      <c r="N217" s="400"/>
      <c r="O217" s="211"/>
    </row>
    <row r="218" spans="1:15" ht="24.6" customHeight="1" outlineLevel="2">
      <c r="A218" s="406"/>
      <c r="B218" s="1208" t="s">
        <v>3594</v>
      </c>
      <c r="C218" s="98">
        <v>541</v>
      </c>
      <c r="D218" s="98" t="s">
        <v>645</v>
      </c>
      <c r="E218" s="89"/>
      <c r="F218" s="89"/>
      <c r="G218" s="89"/>
      <c r="H218" s="89"/>
      <c r="I218" s="89"/>
      <c r="J218" s="356"/>
      <c r="K218" s="376"/>
      <c r="L218" s="118" t="e">
        <f>VLOOKUP($O218,#REF!,6,FALSE)</f>
        <v>#REF!</v>
      </c>
      <c r="M218" s="118" t="e">
        <f>VLOOKUP($O218,#REF!,7,FALSE)</f>
        <v>#REF!</v>
      </c>
      <c r="N218" s="400"/>
      <c r="O218" s="411" t="s">
        <v>2944</v>
      </c>
    </row>
    <row r="219" spans="1:15" ht="24.6" customHeight="1" outlineLevel="2">
      <c r="A219" s="412"/>
      <c r="B219" s="1208" t="s">
        <v>1692</v>
      </c>
      <c r="C219" s="98">
        <v>1</v>
      </c>
      <c r="D219" s="413" t="s">
        <v>18</v>
      </c>
      <c r="E219" s="111"/>
      <c r="F219" s="89"/>
      <c r="G219" s="105"/>
      <c r="H219" s="89"/>
      <c r="I219" s="60"/>
      <c r="J219" s="407"/>
      <c r="K219" s="400"/>
      <c r="L219" s="414" t="s">
        <v>3081</v>
      </c>
      <c r="M219" s="414" t="s">
        <v>3082</v>
      </c>
      <c r="N219" s="400"/>
      <c r="O219" s="411"/>
    </row>
    <row r="220" spans="1:15" ht="24.6" customHeight="1" outlineLevel="2">
      <c r="A220" s="412"/>
      <c r="B220" s="1207" t="s">
        <v>948</v>
      </c>
      <c r="C220" s="98"/>
      <c r="D220" s="406"/>
      <c r="E220" s="60"/>
      <c r="F220" s="111"/>
      <c r="G220" s="60"/>
      <c r="H220" s="146"/>
      <c r="I220" s="78"/>
      <c r="J220" s="407"/>
      <c r="K220" s="400"/>
      <c r="L220" s="408"/>
      <c r="M220" s="408"/>
      <c r="N220" s="400"/>
      <c r="O220" s="211"/>
    </row>
    <row r="221" spans="1:15" ht="24.6" customHeight="1" outlineLevel="2">
      <c r="A221" s="406"/>
      <c r="B221" s="1208" t="s">
        <v>3593</v>
      </c>
      <c r="C221" s="98">
        <v>180</v>
      </c>
      <c r="D221" s="98" t="s">
        <v>645</v>
      </c>
      <c r="E221" s="89"/>
      <c r="F221" s="89"/>
      <c r="G221" s="89"/>
      <c r="H221" s="89"/>
      <c r="I221" s="89"/>
      <c r="J221" s="356"/>
      <c r="K221" s="376"/>
      <c r="L221" s="118" t="s">
        <v>3101</v>
      </c>
      <c r="M221" s="118" t="e">
        <f>VLOOKUP($O221,#REF!,7,FALSE)</f>
        <v>#REF!</v>
      </c>
      <c r="N221" s="400"/>
      <c r="O221" s="411" t="s">
        <v>2946</v>
      </c>
    </row>
    <row r="222" spans="1:15" ht="24.6" customHeight="1" outlineLevel="2">
      <c r="A222" s="412"/>
      <c r="B222" s="1208" t="s">
        <v>1691</v>
      </c>
      <c r="C222" s="98">
        <v>1</v>
      </c>
      <c r="D222" s="413" t="s">
        <v>18</v>
      </c>
      <c r="E222" s="111"/>
      <c r="F222" s="89"/>
      <c r="G222" s="105"/>
      <c r="H222" s="89"/>
      <c r="I222" s="60"/>
      <c r="J222" s="407"/>
      <c r="K222" s="400"/>
      <c r="L222" s="414" t="s">
        <v>3081</v>
      </c>
      <c r="M222" s="414" t="s">
        <v>3082</v>
      </c>
      <c r="N222" s="400"/>
      <c r="O222" s="411"/>
    </row>
    <row r="223" spans="1:15" ht="24.6" customHeight="1" outlineLevel="1">
      <c r="A223" s="415"/>
      <c r="B223" s="1128" t="s">
        <v>132</v>
      </c>
      <c r="C223" s="416"/>
      <c r="D223" s="417"/>
      <c r="E223" s="418"/>
      <c r="F223" s="419"/>
      <c r="G223" s="420"/>
      <c r="H223" s="419"/>
      <c r="I223" s="419"/>
      <c r="J223" s="421"/>
      <c r="L223" s="422"/>
      <c r="M223" s="422"/>
      <c r="O223" s="423"/>
    </row>
    <row r="224" spans="1:15" ht="24.6" customHeight="1" outlineLevel="1">
      <c r="A224" s="404">
        <v>2.2999999999999998</v>
      </c>
      <c r="B224" s="1207" t="s">
        <v>973</v>
      </c>
      <c r="C224" s="405"/>
      <c r="D224" s="406"/>
      <c r="E224" s="89"/>
      <c r="F224" s="78"/>
      <c r="G224" s="118"/>
      <c r="H224" s="146"/>
      <c r="I224" s="78"/>
      <c r="J224" s="407"/>
      <c r="K224" s="400"/>
      <c r="L224" s="408"/>
      <c r="M224" s="408"/>
      <c r="N224" s="400"/>
      <c r="O224" s="211"/>
    </row>
    <row r="225" spans="1:15" ht="24.6" customHeight="1" outlineLevel="2">
      <c r="A225" s="406"/>
      <c r="B225" s="1143" t="s">
        <v>974</v>
      </c>
      <c r="C225" s="98"/>
      <c r="D225" s="98"/>
      <c r="E225" s="89"/>
      <c r="F225" s="78"/>
      <c r="G225" s="118"/>
      <c r="H225" s="146"/>
      <c r="I225" s="78"/>
      <c r="J225" s="407"/>
      <c r="K225" s="400"/>
      <c r="L225" s="408"/>
      <c r="M225" s="408"/>
      <c r="N225" s="400"/>
      <c r="O225" s="211"/>
    </row>
    <row r="226" spans="1:15" ht="24.6" customHeight="1" outlineLevel="2">
      <c r="A226" s="406"/>
      <c r="B226" s="1208" t="s">
        <v>977</v>
      </c>
      <c r="C226" s="98">
        <v>2167</v>
      </c>
      <c r="D226" s="98" t="s">
        <v>976</v>
      </c>
      <c r="E226" s="89"/>
      <c r="F226" s="89"/>
      <c r="G226" s="89"/>
      <c r="H226" s="89"/>
      <c r="I226" s="89"/>
      <c r="J226" s="356"/>
      <c r="K226" s="376"/>
      <c r="L226" s="118" t="e">
        <f>VLOOKUP($O226,#REF!,6,FALSE)</f>
        <v>#REF!</v>
      </c>
      <c r="M226" s="118" t="e">
        <f>VLOOKUP($O226,#REF!,7,FALSE)</f>
        <v>#REF!</v>
      </c>
      <c r="N226" s="400"/>
      <c r="O226" s="411" t="s">
        <v>2896</v>
      </c>
    </row>
    <row r="227" spans="1:15" ht="24.6" customHeight="1" outlineLevel="2">
      <c r="A227" s="412"/>
      <c r="B227" s="1208" t="s">
        <v>978</v>
      </c>
      <c r="C227" s="98">
        <v>1</v>
      </c>
      <c r="D227" s="413" t="s">
        <v>18</v>
      </c>
      <c r="E227" s="111"/>
      <c r="F227" s="89"/>
      <c r="G227" s="105"/>
      <c r="H227" s="89"/>
      <c r="I227" s="60"/>
      <c r="J227" s="407"/>
      <c r="K227" s="400"/>
      <c r="L227" s="414" t="s">
        <v>3095</v>
      </c>
      <c r="M227" s="414" t="s">
        <v>3095</v>
      </c>
      <c r="N227" s="400"/>
      <c r="O227" s="411"/>
    </row>
    <row r="228" spans="1:15" ht="24.6" customHeight="1" outlineLevel="2">
      <c r="A228" s="412"/>
      <c r="B228" s="1208" t="s">
        <v>979</v>
      </c>
      <c r="C228" s="98">
        <v>1</v>
      </c>
      <c r="D228" s="413" t="s">
        <v>18</v>
      </c>
      <c r="E228" s="111"/>
      <c r="F228" s="89"/>
      <c r="G228" s="105"/>
      <c r="H228" s="89"/>
      <c r="I228" s="60"/>
      <c r="J228" s="407"/>
      <c r="K228" s="400"/>
      <c r="L228" s="414" t="s">
        <v>3095</v>
      </c>
      <c r="M228" s="414" t="s">
        <v>3095</v>
      </c>
      <c r="N228" s="400"/>
      <c r="O228" s="411"/>
    </row>
    <row r="229" spans="1:15" ht="24.6" customHeight="1" outlineLevel="2">
      <c r="A229" s="412"/>
      <c r="B229" s="1208" t="s">
        <v>980</v>
      </c>
      <c r="C229" s="98">
        <v>1</v>
      </c>
      <c r="D229" s="413" t="s">
        <v>18</v>
      </c>
      <c r="E229" s="111"/>
      <c r="F229" s="89"/>
      <c r="G229" s="105"/>
      <c r="H229" s="89"/>
      <c r="I229" s="60"/>
      <c r="J229" s="407"/>
      <c r="K229" s="400"/>
      <c r="L229" s="414" t="s">
        <v>3095</v>
      </c>
      <c r="M229" s="414" t="s">
        <v>3095</v>
      </c>
      <c r="N229" s="400"/>
      <c r="O229" s="411"/>
    </row>
    <row r="230" spans="1:15" ht="24.6" customHeight="1" outlineLevel="2">
      <c r="A230" s="406"/>
      <c r="B230" s="1143" t="s">
        <v>981</v>
      </c>
      <c r="C230" s="98"/>
      <c r="D230" s="98"/>
      <c r="E230" s="89"/>
      <c r="F230" s="78"/>
      <c r="G230" s="118"/>
      <c r="H230" s="146"/>
      <c r="I230" s="78"/>
      <c r="J230" s="407"/>
      <c r="K230" s="400"/>
      <c r="L230" s="408"/>
      <c r="M230" s="408"/>
      <c r="N230" s="400"/>
      <c r="O230" s="211"/>
    </row>
    <row r="231" spans="1:15" ht="24.6" customHeight="1" outlineLevel="2">
      <c r="A231" s="406"/>
      <c r="B231" s="1208" t="s">
        <v>982</v>
      </c>
      <c r="C231" s="89">
        <v>7</v>
      </c>
      <c r="D231" s="98" t="s">
        <v>645</v>
      </c>
      <c r="E231" s="89"/>
      <c r="F231" s="89"/>
      <c r="G231" s="89"/>
      <c r="H231" s="89"/>
      <c r="I231" s="89"/>
      <c r="J231" s="356"/>
      <c r="K231" s="376"/>
      <c r="L231" s="118" t="e">
        <f>VLOOKUP($O231,#REF!,6,FALSE)</f>
        <v>#REF!</v>
      </c>
      <c r="M231" s="118" t="e">
        <f>VLOOKUP($O231,#REF!,7,FALSE)</f>
        <v>#REF!</v>
      </c>
      <c r="N231" s="400"/>
      <c r="O231" s="411" t="s">
        <v>2897</v>
      </c>
    </row>
    <row r="232" spans="1:15" ht="24.6" customHeight="1" outlineLevel="1">
      <c r="A232" s="415"/>
      <c r="B232" s="1128" t="s">
        <v>134</v>
      </c>
      <c r="C232" s="416"/>
      <c r="D232" s="417"/>
      <c r="E232" s="418"/>
      <c r="F232" s="419"/>
      <c r="G232" s="420"/>
      <c r="H232" s="419"/>
      <c r="I232" s="419"/>
      <c r="J232" s="421"/>
      <c r="L232" s="422"/>
      <c r="M232" s="422"/>
      <c r="O232" s="423"/>
    </row>
    <row r="233" spans="1:15" ht="24.6" customHeight="1" outlineLevel="1">
      <c r="A233" s="404">
        <v>2.4</v>
      </c>
      <c r="B233" s="1207" t="s">
        <v>983</v>
      </c>
      <c r="C233" s="98"/>
      <c r="D233" s="413"/>
      <c r="E233" s="89"/>
      <c r="F233" s="60"/>
      <c r="G233" s="118"/>
      <c r="H233" s="118"/>
      <c r="I233" s="78"/>
      <c r="J233" s="425"/>
      <c r="K233" s="400"/>
      <c r="L233" s="408"/>
      <c r="M233" s="408"/>
      <c r="N233" s="400"/>
      <c r="O233" s="211"/>
    </row>
    <row r="234" spans="1:15" ht="24.6" customHeight="1" outlineLevel="2">
      <c r="A234" s="406"/>
      <c r="B234" s="1143" t="s">
        <v>984</v>
      </c>
      <c r="C234" s="98"/>
      <c r="D234" s="98"/>
      <c r="E234" s="89"/>
      <c r="F234" s="78"/>
      <c r="G234" s="118"/>
      <c r="H234" s="146"/>
      <c r="I234" s="78"/>
      <c r="J234" s="407"/>
      <c r="K234" s="400"/>
      <c r="L234" s="408"/>
      <c r="M234" s="408"/>
      <c r="N234" s="400"/>
      <c r="O234" s="211"/>
    </row>
    <row r="235" spans="1:15" ht="24.6" customHeight="1" outlineLevel="2">
      <c r="A235" s="406"/>
      <c r="B235" s="1208" t="s">
        <v>985</v>
      </c>
      <c r="C235" s="98">
        <v>3</v>
      </c>
      <c r="D235" s="98" t="s">
        <v>2</v>
      </c>
      <c r="E235" s="89"/>
      <c r="F235" s="89"/>
      <c r="G235" s="89"/>
      <c r="H235" s="89"/>
      <c r="I235" s="89"/>
      <c r="J235" s="356"/>
      <c r="K235" s="376"/>
      <c r="L235" s="118" t="e">
        <f>VLOOKUP($O235,#REF!,6,FALSE)</f>
        <v>#REF!</v>
      </c>
      <c r="M235" s="118" t="e">
        <f>VLOOKUP($O235,#REF!,7,FALSE)</f>
        <v>#REF!</v>
      </c>
      <c r="N235" s="400"/>
      <c r="O235" s="411" t="s">
        <v>2898</v>
      </c>
    </row>
    <row r="236" spans="1:15" ht="24.6" customHeight="1" outlineLevel="2">
      <c r="A236" s="406"/>
      <c r="B236" s="1143" t="s">
        <v>988</v>
      </c>
      <c r="C236" s="98"/>
      <c r="D236" s="98"/>
      <c r="E236" s="89"/>
      <c r="F236" s="78"/>
      <c r="G236" s="118"/>
      <c r="H236" s="146"/>
      <c r="I236" s="78"/>
      <c r="J236" s="407"/>
      <c r="K236" s="400"/>
      <c r="L236" s="408"/>
      <c r="M236" s="408"/>
      <c r="N236" s="400"/>
      <c r="O236" s="211"/>
    </row>
    <row r="237" spans="1:15" ht="24.6" customHeight="1" outlineLevel="2">
      <c r="A237" s="406"/>
      <c r="B237" s="1208" t="s">
        <v>989</v>
      </c>
      <c r="C237" s="98">
        <v>45</v>
      </c>
      <c r="D237" s="98" t="s">
        <v>2</v>
      </c>
      <c r="E237" s="89"/>
      <c r="F237" s="89"/>
      <c r="G237" s="89"/>
      <c r="H237" s="89"/>
      <c r="I237" s="89"/>
      <c r="J237" s="356"/>
      <c r="K237" s="376"/>
      <c r="L237" s="118" t="e">
        <f>VLOOKUP($O237,#REF!,6,FALSE)</f>
        <v>#REF!</v>
      </c>
      <c r="M237" s="118" t="s">
        <v>3101</v>
      </c>
      <c r="N237" s="400"/>
      <c r="O237" s="411" t="s">
        <v>2916</v>
      </c>
    </row>
    <row r="238" spans="1:15" ht="24.6" customHeight="1" outlineLevel="2">
      <c r="A238" s="406"/>
      <c r="B238" s="1143" t="s">
        <v>994</v>
      </c>
      <c r="C238" s="98"/>
      <c r="D238" s="98"/>
      <c r="E238" s="89"/>
      <c r="F238" s="78"/>
      <c r="G238" s="118"/>
      <c r="H238" s="146"/>
      <c r="I238" s="78"/>
      <c r="J238" s="407"/>
      <c r="K238" s="400"/>
      <c r="L238" s="408"/>
      <c r="M238" s="408"/>
      <c r="N238" s="400"/>
      <c r="O238" s="211"/>
    </row>
    <row r="239" spans="1:15" ht="24.6" customHeight="1" outlineLevel="2">
      <c r="A239" s="406"/>
      <c r="B239" s="1208" t="s">
        <v>995</v>
      </c>
      <c r="C239" s="98">
        <v>5</v>
      </c>
      <c r="D239" s="98" t="s">
        <v>2</v>
      </c>
      <c r="E239" s="89"/>
      <c r="F239" s="89"/>
      <c r="G239" s="89"/>
      <c r="H239" s="89"/>
      <c r="I239" s="89"/>
      <c r="J239" s="356"/>
      <c r="K239" s="376"/>
      <c r="L239" s="118" t="e">
        <f>VLOOKUP($O239,#REF!,6,FALSE)</f>
        <v>#REF!</v>
      </c>
      <c r="M239" s="118" t="s">
        <v>3101</v>
      </c>
      <c r="N239" s="400"/>
      <c r="O239" s="411" t="s">
        <v>2902</v>
      </c>
    </row>
    <row r="240" spans="1:15" ht="24.6" customHeight="1" outlineLevel="2">
      <c r="A240" s="406"/>
      <c r="B240" s="1208" t="s">
        <v>996</v>
      </c>
      <c r="C240" s="98">
        <v>2</v>
      </c>
      <c r="D240" s="98" t="s">
        <v>2</v>
      </c>
      <c r="E240" s="89"/>
      <c r="F240" s="89"/>
      <c r="G240" s="89"/>
      <c r="H240" s="89"/>
      <c r="I240" s="89"/>
      <c r="J240" s="356"/>
      <c r="K240" s="376"/>
      <c r="L240" s="118" t="e">
        <f>VLOOKUP($O240,#REF!,6,FALSE)</f>
        <v>#REF!</v>
      </c>
      <c r="M240" s="118" t="s">
        <v>3101</v>
      </c>
      <c r="N240" s="400"/>
      <c r="O240" s="411" t="s">
        <v>2907</v>
      </c>
    </row>
    <row r="241" spans="1:15" ht="24.6" customHeight="1" outlineLevel="2">
      <c r="A241" s="406"/>
      <c r="B241" s="1208" t="s">
        <v>1000</v>
      </c>
      <c r="C241" s="98">
        <v>1</v>
      </c>
      <c r="D241" s="424" t="s">
        <v>2</v>
      </c>
      <c r="E241" s="89"/>
      <c r="F241" s="89"/>
      <c r="G241" s="89"/>
      <c r="H241" s="89"/>
      <c r="I241" s="89"/>
      <c r="J241" s="356"/>
      <c r="K241" s="376"/>
      <c r="L241" s="118" t="e">
        <f>VLOOKUP($O241,#REF!,6,FALSE)</f>
        <v>#REF!</v>
      </c>
      <c r="M241" s="118" t="s">
        <v>3101</v>
      </c>
      <c r="N241" s="400"/>
      <c r="O241" s="411" t="s">
        <v>2908</v>
      </c>
    </row>
    <row r="242" spans="1:15" ht="24.6" customHeight="1" outlineLevel="2">
      <c r="A242" s="406"/>
      <c r="B242" s="1208" t="s">
        <v>997</v>
      </c>
      <c r="C242" s="98">
        <v>1</v>
      </c>
      <c r="D242" s="98" t="s">
        <v>2</v>
      </c>
      <c r="E242" s="89"/>
      <c r="F242" s="89"/>
      <c r="G242" s="89"/>
      <c r="H242" s="89"/>
      <c r="I242" s="89"/>
      <c r="J242" s="356"/>
      <c r="K242" s="376"/>
      <c r="L242" s="118" t="e">
        <f>VLOOKUP($O242,#REF!,6,FALSE)</f>
        <v>#REF!</v>
      </c>
      <c r="M242" s="118" t="s">
        <v>3101</v>
      </c>
      <c r="N242" s="400"/>
      <c r="O242" s="411" t="s">
        <v>2904</v>
      </c>
    </row>
    <row r="243" spans="1:15" ht="24.6" customHeight="1" outlineLevel="2">
      <c r="A243" s="406"/>
      <c r="B243" s="1208" t="s">
        <v>998</v>
      </c>
      <c r="C243" s="98">
        <v>1</v>
      </c>
      <c r="D243" s="98" t="s">
        <v>2</v>
      </c>
      <c r="E243" s="89"/>
      <c r="F243" s="89"/>
      <c r="G243" s="89"/>
      <c r="H243" s="89"/>
      <c r="I243" s="89"/>
      <c r="J243" s="356"/>
      <c r="K243" s="376"/>
      <c r="L243" s="118" t="e">
        <f>VLOOKUP($O243,#REF!,6,FALSE)</f>
        <v>#REF!</v>
      </c>
      <c r="M243" s="118" t="s">
        <v>3101</v>
      </c>
      <c r="N243" s="400"/>
      <c r="O243" s="411" t="s">
        <v>2905</v>
      </c>
    </row>
    <row r="244" spans="1:15" ht="24.6" customHeight="1" outlineLevel="2">
      <c r="A244" s="406"/>
      <c r="B244" s="1208" t="s">
        <v>1001</v>
      </c>
      <c r="C244" s="98">
        <v>9</v>
      </c>
      <c r="D244" s="98" t="s">
        <v>2</v>
      </c>
      <c r="E244" s="89"/>
      <c r="F244" s="89"/>
      <c r="G244" s="89"/>
      <c r="H244" s="89"/>
      <c r="I244" s="89"/>
      <c r="J244" s="356"/>
      <c r="K244" s="376"/>
      <c r="L244" s="118" t="e">
        <f>VLOOKUP($O244,#REF!,6,FALSE)</f>
        <v>#REF!</v>
      </c>
      <c r="M244" s="118" t="s">
        <v>3101</v>
      </c>
      <c r="N244" s="400"/>
      <c r="O244" s="411" t="s">
        <v>2910</v>
      </c>
    </row>
    <row r="245" spans="1:15" ht="24.6" customHeight="1" outlineLevel="2">
      <c r="A245" s="406"/>
      <c r="B245" s="1208" t="s">
        <v>1009</v>
      </c>
      <c r="C245" s="98">
        <v>53</v>
      </c>
      <c r="D245" s="98" t="s">
        <v>2</v>
      </c>
      <c r="E245" s="89"/>
      <c r="F245" s="89"/>
      <c r="G245" s="89"/>
      <c r="H245" s="89"/>
      <c r="I245" s="89"/>
      <c r="J245" s="356"/>
      <c r="K245" s="376"/>
      <c r="L245" s="118" t="s">
        <v>3101</v>
      </c>
      <c r="M245" s="118" t="s">
        <v>3101</v>
      </c>
      <c r="N245" s="400"/>
      <c r="O245" s="411" t="s">
        <v>2924</v>
      </c>
    </row>
    <row r="246" spans="1:15" ht="24.6" customHeight="1" outlineLevel="2">
      <c r="A246" s="406"/>
      <c r="B246" s="1208" t="s">
        <v>1010</v>
      </c>
      <c r="C246" s="98">
        <v>2</v>
      </c>
      <c r="D246" s="98" t="s">
        <v>2</v>
      </c>
      <c r="E246" s="89"/>
      <c r="F246" s="89"/>
      <c r="G246" s="89"/>
      <c r="H246" s="89"/>
      <c r="I246" s="89"/>
      <c r="J246" s="356"/>
      <c r="K246" s="376"/>
      <c r="L246" s="118" t="s">
        <v>3101</v>
      </c>
      <c r="M246" s="118" t="s">
        <v>3101</v>
      </c>
      <c r="N246" s="400"/>
      <c r="O246" s="411" t="s">
        <v>2933</v>
      </c>
    </row>
    <row r="247" spans="1:15" ht="24.6" customHeight="1" outlineLevel="2">
      <c r="A247" s="406"/>
      <c r="B247" s="1208" t="s">
        <v>1015</v>
      </c>
      <c r="C247" s="98">
        <v>1</v>
      </c>
      <c r="D247" s="424" t="s">
        <v>2</v>
      </c>
      <c r="E247" s="89"/>
      <c r="F247" s="89"/>
      <c r="G247" s="89"/>
      <c r="H247" s="89"/>
      <c r="I247" s="89"/>
      <c r="J247" s="356"/>
      <c r="K247" s="376"/>
      <c r="L247" s="118" t="s">
        <v>3101</v>
      </c>
      <c r="M247" s="118" t="s">
        <v>3101</v>
      </c>
      <c r="N247" s="400"/>
      <c r="O247" s="411" t="s">
        <v>2934</v>
      </c>
    </row>
    <row r="248" spans="1:15" ht="24.6" customHeight="1" outlineLevel="2">
      <c r="A248" s="406"/>
      <c r="B248" s="1208" t="s">
        <v>1012</v>
      </c>
      <c r="C248" s="98">
        <v>1</v>
      </c>
      <c r="D248" s="98" t="s">
        <v>2</v>
      </c>
      <c r="E248" s="89"/>
      <c r="F248" s="89"/>
      <c r="G248" s="89"/>
      <c r="H248" s="89"/>
      <c r="I248" s="89"/>
      <c r="J248" s="356"/>
      <c r="K248" s="376"/>
      <c r="L248" s="118" t="s">
        <v>3101</v>
      </c>
      <c r="M248" s="118" t="s">
        <v>3101</v>
      </c>
      <c r="N248" s="400"/>
      <c r="O248" s="411" t="s">
        <v>2928</v>
      </c>
    </row>
    <row r="249" spans="1:15" ht="24.6" customHeight="1" outlineLevel="2">
      <c r="A249" s="406"/>
      <c r="B249" s="1208" t="s">
        <v>1013</v>
      </c>
      <c r="C249" s="98">
        <v>1</v>
      </c>
      <c r="D249" s="98" t="s">
        <v>2</v>
      </c>
      <c r="E249" s="89"/>
      <c r="F249" s="89"/>
      <c r="G249" s="89"/>
      <c r="H249" s="89"/>
      <c r="I249" s="89"/>
      <c r="J249" s="356"/>
      <c r="K249" s="376"/>
      <c r="L249" s="118" t="s">
        <v>3101</v>
      </c>
      <c r="M249" s="118" t="s">
        <v>3101</v>
      </c>
      <c r="N249" s="400"/>
      <c r="O249" s="411" t="s">
        <v>2930</v>
      </c>
    </row>
    <row r="250" spans="1:15" ht="24.6" customHeight="1" outlineLevel="2">
      <c r="A250" s="406"/>
      <c r="B250" s="1208" t="s">
        <v>1016</v>
      </c>
      <c r="C250" s="98">
        <v>9</v>
      </c>
      <c r="D250" s="98" t="s">
        <v>2</v>
      </c>
      <c r="E250" s="89"/>
      <c r="F250" s="89"/>
      <c r="G250" s="89"/>
      <c r="H250" s="89"/>
      <c r="I250" s="89"/>
      <c r="J250" s="356"/>
      <c r="K250" s="376"/>
      <c r="L250" s="118" t="s">
        <v>3101</v>
      </c>
      <c r="M250" s="118" t="s">
        <v>3101</v>
      </c>
      <c r="N250" s="400"/>
      <c r="O250" s="411" t="s">
        <v>2937</v>
      </c>
    </row>
    <row r="251" spans="1:15" ht="24.6" customHeight="1" outlineLevel="1">
      <c r="A251" s="415"/>
      <c r="B251" s="1128" t="s">
        <v>136</v>
      </c>
      <c r="C251" s="416"/>
      <c r="D251" s="417"/>
      <c r="E251" s="418"/>
      <c r="F251" s="419"/>
      <c r="G251" s="420"/>
      <c r="H251" s="419"/>
      <c r="I251" s="419"/>
      <c r="J251" s="421"/>
      <c r="L251" s="422"/>
      <c r="M251" s="422"/>
      <c r="O251" s="423"/>
    </row>
    <row r="252" spans="1:15" s="433" customFormat="1">
      <c r="A252" s="428"/>
      <c r="B252" s="1128" t="s">
        <v>1374</v>
      </c>
      <c r="C252" s="429"/>
      <c r="D252" s="430"/>
      <c r="E252" s="418"/>
      <c r="F252" s="419"/>
      <c r="G252" s="420"/>
      <c r="H252" s="419"/>
      <c r="I252" s="419"/>
      <c r="J252" s="431"/>
      <c r="K252" s="432"/>
      <c r="L252" s="422"/>
      <c r="M252" s="422"/>
      <c r="N252" s="432"/>
      <c r="O252" s="423"/>
    </row>
    <row r="253" spans="1:15">
      <c r="A253" s="395">
        <v>3</v>
      </c>
      <c r="B253" s="1126" t="s">
        <v>1039</v>
      </c>
      <c r="C253" s="396"/>
      <c r="D253" s="397"/>
      <c r="E253" s="398"/>
      <c r="F253" s="55"/>
      <c r="G253" s="209"/>
      <c r="H253" s="152"/>
      <c r="I253" s="55"/>
      <c r="J253" s="399"/>
      <c r="K253" s="400"/>
      <c r="L253" s="401"/>
      <c r="M253" s="401"/>
      <c r="N253" s="400"/>
      <c r="O253" s="402"/>
    </row>
    <row r="254" spans="1:15" ht="24.6" customHeight="1" outlineLevel="1">
      <c r="A254" s="404">
        <v>3.1</v>
      </c>
      <c r="B254" s="1126" t="s">
        <v>1084</v>
      </c>
      <c r="C254" s="405"/>
      <c r="D254" s="406"/>
      <c r="E254" s="192"/>
      <c r="F254" s="78"/>
      <c r="G254" s="193"/>
      <c r="H254" s="146"/>
      <c r="I254" s="78"/>
      <c r="J254" s="407"/>
      <c r="K254" s="400"/>
      <c r="L254" s="408"/>
      <c r="M254" s="408"/>
      <c r="N254" s="400"/>
      <c r="O254" s="211"/>
    </row>
    <row r="255" spans="1:15" ht="24.6" customHeight="1" outlineLevel="2">
      <c r="A255" s="409"/>
      <c r="B255" s="1207" t="s">
        <v>894</v>
      </c>
      <c r="C255" s="405"/>
      <c r="D255" s="406"/>
      <c r="E255" s="192"/>
      <c r="F255" s="78"/>
      <c r="G255" s="193"/>
      <c r="H255" s="146"/>
      <c r="I255" s="78"/>
      <c r="J255" s="407"/>
      <c r="K255" s="400"/>
      <c r="L255" s="408"/>
      <c r="M255" s="408"/>
      <c r="N255" s="400"/>
      <c r="O255" s="211"/>
    </row>
    <row r="256" spans="1:15" ht="24.6" customHeight="1" outlineLevel="2">
      <c r="A256" s="410"/>
      <c r="B256" s="1143" t="s">
        <v>921</v>
      </c>
      <c r="C256" s="405"/>
      <c r="D256" s="406"/>
      <c r="E256" s="89"/>
      <c r="F256" s="78"/>
      <c r="G256" s="118"/>
      <c r="H256" s="146"/>
      <c r="I256" s="78"/>
      <c r="J256" s="407"/>
      <c r="K256" s="400"/>
      <c r="L256" s="408"/>
      <c r="M256" s="408"/>
      <c r="N256" s="400"/>
      <c r="O256" s="211"/>
    </row>
    <row r="257" spans="1:15" ht="24.6" customHeight="1" outlineLevel="2">
      <c r="A257" s="410"/>
      <c r="B257" s="1208" t="s">
        <v>1040</v>
      </c>
      <c r="C257" s="98">
        <v>1</v>
      </c>
      <c r="D257" s="98" t="s">
        <v>2</v>
      </c>
      <c r="E257" s="89"/>
      <c r="F257" s="89"/>
      <c r="G257" s="89"/>
      <c r="H257" s="89"/>
      <c r="I257" s="89"/>
      <c r="J257" s="356"/>
      <c r="K257" s="376"/>
      <c r="L257" s="118" t="e">
        <f>VLOOKUP($O257,#REF!,6,FALSE)</f>
        <v>#REF!</v>
      </c>
      <c r="M257" s="118" t="e">
        <f>VLOOKUP($O257,#REF!,7,FALSE)</f>
        <v>#REF!</v>
      </c>
      <c r="N257" s="400"/>
      <c r="O257" s="411" t="s">
        <v>2851</v>
      </c>
    </row>
    <row r="258" spans="1:15" ht="24.6" customHeight="1" outlineLevel="2">
      <c r="A258" s="410"/>
      <c r="B258" s="1208" t="s">
        <v>1041</v>
      </c>
      <c r="C258" s="98">
        <v>2</v>
      </c>
      <c r="D258" s="98" t="s">
        <v>2</v>
      </c>
      <c r="E258" s="89"/>
      <c r="F258" s="89"/>
      <c r="G258" s="89"/>
      <c r="H258" s="89"/>
      <c r="I258" s="89"/>
      <c r="J258" s="356"/>
      <c r="K258" s="376"/>
      <c r="L258" s="118" t="e">
        <f>VLOOKUP($O258,#REF!,6,FALSE)</f>
        <v>#REF!</v>
      </c>
      <c r="M258" s="118" t="e">
        <f>VLOOKUP($O258,#REF!,7,FALSE)</f>
        <v>#REF!</v>
      </c>
      <c r="N258" s="400"/>
      <c r="O258" s="411" t="s">
        <v>2852</v>
      </c>
    </row>
    <row r="259" spans="1:15" ht="24.6" customHeight="1" outlineLevel="2">
      <c r="A259" s="410"/>
      <c r="B259" s="1208" t="s">
        <v>1042</v>
      </c>
      <c r="C259" s="98">
        <v>1</v>
      </c>
      <c r="D259" s="98" t="s">
        <v>2</v>
      </c>
      <c r="E259" s="89"/>
      <c r="F259" s="89"/>
      <c r="G259" s="89"/>
      <c r="H259" s="89"/>
      <c r="I259" s="89"/>
      <c r="J259" s="356"/>
      <c r="K259" s="376"/>
      <c r="L259" s="118" t="e">
        <f>VLOOKUP($O259,#REF!,6,FALSE)</f>
        <v>#REF!</v>
      </c>
      <c r="M259" s="118" t="e">
        <f>VLOOKUP($O259,#REF!,7,FALSE)</f>
        <v>#REF!</v>
      </c>
      <c r="N259" s="400"/>
      <c r="O259" s="411" t="s">
        <v>2853</v>
      </c>
    </row>
    <row r="260" spans="1:15" ht="24.6" customHeight="1" outlineLevel="2">
      <c r="A260" s="410"/>
      <c r="B260" s="1143" t="s">
        <v>1028</v>
      </c>
      <c r="C260" s="405"/>
      <c r="D260" s="406"/>
      <c r="E260" s="89"/>
      <c r="F260" s="78"/>
      <c r="G260" s="118"/>
      <c r="H260" s="146"/>
      <c r="I260" s="78"/>
      <c r="J260" s="407"/>
      <c r="K260" s="400"/>
      <c r="L260" s="408"/>
      <c r="M260" s="408"/>
      <c r="N260" s="400"/>
      <c r="O260" s="211"/>
    </row>
    <row r="261" spans="1:15" ht="24.6" customHeight="1" outlineLevel="2">
      <c r="A261" s="410"/>
      <c r="B261" s="1208" t="s">
        <v>1043</v>
      </c>
      <c r="C261" s="98">
        <v>16</v>
      </c>
      <c r="D261" s="98" t="s">
        <v>2</v>
      </c>
      <c r="E261" s="89"/>
      <c r="F261" s="89"/>
      <c r="G261" s="89"/>
      <c r="H261" s="89"/>
      <c r="I261" s="89"/>
      <c r="J261" s="356"/>
      <c r="K261" s="376"/>
      <c r="L261" s="118" t="e">
        <f>VLOOKUP($O261,#REF!,6,FALSE)</f>
        <v>#REF!</v>
      </c>
      <c r="M261" s="118" t="e">
        <f>VLOOKUP($O261,#REF!,7,FALSE)</f>
        <v>#REF!</v>
      </c>
      <c r="N261" s="400"/>
      <c r="O261" s="411" t="s">
        <v>2848</v>
      </c>
    </row>
    <row r="262" spans="1:15" ht="24.6" customHeight="1" outlineLevel="2">
      <c r="A262" s="410"/>
      <c r="B262" s="1208" t="s">
        <v>1044</v>
      </c>
      <c r="C262" s="405"/>
      <c r="D262" s="406"/>
      <c r="E262" s="89"/>
      <c r="F262" s="78"/>
      <c r="G262" s="118"/>
      <c r="H262" s="146"/>
      <c r="I262" s="78"/>
      <c r="J262" s="407"/>
      <c r="K262" s="400"/>
      <c r="L262" s="408"/>
      <c r="M262" s="408"/>
      <c r="N262" s="400"/>
      <c r="O262" s="211"/>
    </row>
    <row r="263" spans="1:15" ht="24.6" customHeight="1" outlineLevel="2">
      <c r="A263" s="410"/>
      <c r="B263" s="1208" t="s">
        <v>1045</v>
      </c>
      <c r="C263" s="98">
        <v>2</v>
      </c>
      <c r="D263" s="98" t="s">
        <v>2</v>
      </c>
      <c r="E263" s="89"/>
      <c r="F263" s="89"/>
      <c r="G263" s="89"/>
      <c r="H263" s="89"/>
      <c r="I263" s="89"/>
      <c r="J263" s="356"/>
      <c r="K263" s="376"/>
      <c r="L263" s="118" t="e">
        <f>VLOOKUP($O263,#REF!,6,FALSE)</f>
        <v>#REF!</v>
      </c>
      <c r="M263" s="118" t="e">
        <f>VLOOKUP($O263,#REF!,7,FALSE)</f>
        <v>#REF!</v>
      </c>
      <c r="N263" s="400"/>
      <c r="O263" s="411" t="s">
        <v>2849</v>
      </c>
    </row>
    <row r="264" spans="1:15" ht="24.6" customHeight="1" outlineLevel="2">
      <c r="A264" s="406"/>
      <c r="B264" s="1208" t="s">
        <v>930</v>
      </c>
      <c r="C264" s="98">
        <v>22</v>
      </c>
      <c r="D264" s="98" t="s">
        <v>2</v>
      </c>
      <c r="E264" s="89"/>
      <c r="F264" s="89"/>
      <c r="G264" s="89"/>
      <c r="H264" s="89"/>
      <c r="I264" s="89"/>
      <c r="J264" s="356"/>
      <c r="K264" s="376"/>
      <c r="L264" s="118" t="s">
        <v>3103</v>
      </c>
      <c r="M264" s="118" t="s">
        <v>3103</v>
      </c>
      <c r="N264" s="400"/>
      <c r="O264" s="411" t="s">
        <v>2857</v>
      </c>
    </row>
    <row r="265" spans="1:15" ht="24.6" customHeight="1" outlineLevel="2">
      <c r="A265" s="412"/>
      <c r="B265" s="1207" t="s">
        <v>931</v>
      </c>
      <c r="C265" s="97"/>
      <c r="D265" s="406"/>
      <c r="E265" s="89"/>
      <c r="F265" s="78"/>
      <c r="G265" s="146"/>
      <c r="H265" s="146"/>
      <c r="I265" s="78"/>
      <c r="J265" s="407"/>
      <c r="K265" s="400"/>
      <c r="L265" s="408"/>
      <c r="M265" s="408"/>
      <c r="N265" s="400"/>
      <c r="O265" s="211"/>
    </row>
    <row r="266" spans="1:15" ht="24.6" customHeight="1" outlineLevel="2">
      <c r="A266" s="406"/>
      <c r="B266" s="1208" t="s">
        <v>932</v>
      </c>
      <c r="C266" s="98">
        <v>310</v>
      </c>
      <c r="D266" s="98" t="s">
        <v>645</v>
      </c>
      <c r="E266" s="89"/>
      <c r="F266" s="89"/>
      <c r="G266" s="89"/>
      <c r="H266" s="89"/>
      <c r="I266" s="89"/>
      <c r="J266" s="356"/>
      <c r="K266" s="376"/>
      <c r="L266" s="118" t="e">
        <f>VLOOKUP($O266,#REF!,6,FALSE)</f>
        <v>#REF!</v>
      </c>
      <c r="M266" s="118" t="s">
        <v>3103</v>
      </c>
      <c r="N266" s="400"/>
      <c r="O266" s="411" t="s">
        <v>2881</v>
      </c>
    </row>
    <row r="267" spans="1:15" ht="24.6" customHeight="1" outlineLevel="2">
      <c r="A267" s="406"/>
      <c r="B267" s="1208" t="s">
        <v>933</v>
      </c>
      <c r="C267" s="89">
        <v>14</v>
      </c>
      <c r="D267" s="98" t="s">
        <v>645</v>
      </c>
      <c r="E267" s="89"/>
      <c r="F267" s="89"/>
      <c r="G267" s="89"/>
      <c r="H267" s="89"/>
      <c r="I267" s="89"/>
      <c r="J267" s="356"/>
      <c r="K267" s="376"/>
      <c r="L267" s="118" t="e">
        <f>VLOOKUP($O267,#REF!,6,FALSE)</f>
        <v>#REF!</v>
      </c>
      <c r="M267" s="118" t="s">
        <v>3103</v>
      </c>
      <c r="N267" s="400"/>
      <c r="O267" s="411" t="s">
        <v>2880</v>
      </c>
    </row>
    <row r="268" spans="1:15" ht="24.6" customHeight="1" outlineLevel="2">
      <c r="A268" s="406"/>
      <c r="B268" s="1208" t="s">
        <v>934</v>
      </c>
      <c r="C268" s="98">
        <v>327</v>
      </c>
      <c r="D268" s="98" t="s">
        <v>645</v>
      </c>
      <c r="E268" s="89"/>
      <c r="F268" s="89"/>
      <c r="G268" s="89"/>
      <c r="H268" s="89"/>
      <c r="I268" s="89"/>
      <c r="J268" s="356"/>
      <c r="K268" s="376"/>
      <c r="L268" s="118" t="e">
        <f>VLOOKUP($O268,#REF!,6,FALSE)</f>
        <v>#REF!</v>
      </c>
      <c r="M268" s="118" t="s">
        <v>3103</v>
      </c>
      <c r="N268" s="400"/>
      <c r="O268" s="411" t="s">
        <v>2882</v>
      </c>
    </row>
    <row r="269" spans="1:15" ht="24.6" customHeight="1" outlineLevel="2">
      <c r="A269" s="412"/>
      <c r="B269" s="1208" t="s">
        <v>935</v>
      </c>
      <c r="C269" s="98">
        <v>1</v>
      </c>
      <c r="D269" s="413" t="s">
        <v>18</v>
      </c>
      <c r="E269" s="111"/>
      <c r="F269" s="89"/>
      <c r="G269" s="105"/>
      <c r="H269" s="89"/>
      <c r="I269" s="60"/>
      <c r="J269" s="407"/>
      <c r="K269" s="400"/>
      <c r="L269" s="414" t="s">
        <v>3095</v>
      </c>
      <c r="M269" s="414" t="s">
        <v>3095</v>
      </c>
      <c r="N269" s="400"/>
      <c r="O269" s="411"/>
    </row>
    <row r="270" spans="1:15" ht="24.6" customHeight="1" outlineLevel="2">
      <c r="A270" s="412"/>
      <c r="B270" s="1208" t="s">
        <v>936</v>
      </c>
      <c r="C270" s="98">
        <v>1</v>
      </c>
      <c r="D270" s="413" t="s">
        <v>18</v>
      </c>
      <c r="E270" s="111"/>
      <c r="F270" s="89"/>
      <c r="G270" s="105"/>
      <c r="H270" s="89"/>
      <c r="I270" s="60"/>
      <c r="J270" s="407"/>
      <c r="K270" s="400"/>
      <c r="L270" s="414" t="s">
        <v>3095</v>
      </c>
      <c r="M270" s="414" t="s">
        <v>3095</v>
      </c>
      <c r="N270" s="400"/>
      <c r="O270" s="411"/>
    </row>
    <row r="271" spans="1:15" ht="24.6" customHeight="1" outlineLevel="2">
      <c r="A271" s="412"/>
      <c r="B271" s="1208" t="s">
        <v>937</v>
      </c>
      <c r="C271" s="98">
        <v>1</v>
      </c>
      <c r="D271" s="413" t="s">
        <v>18</v>
      </c>
      <c r="E271" s="111"/>
      <c r="F271" s="89"/>
      <c r="G271" s="105"/>
      <c r="H271" s="89"/>
      <c r="I271" s="60"/>
      <c r="J271" s="407"/>
      <c r="K271" s="400"/>
      <c r="L271" s="414" t="s">
        <v>3095</v>
      </c>
      <c r="M271" s="414" t="s">
        <v>3095</v>
      </c>
      <c r="N271" s="400"/>
      <c r="O271" s="411"/>
    </row>
    <row r="272" spans="1:15" ht="24.6" customHeight="1" outlineLevel="2">
      <c r="A272" s="412"/>
      <c r="B272" s="1207" t="s">
        <v>938</v>
      </c>
      <c r="C272" s="97"/>
      <c r="D272" s="406"/>
      <c r="E272" s="89"/>
      <c r="F272" s="78"/>
      <c r="G272" s="146"/>
      <c r="H272" s="146"/>
      <c r="I272" s="78"/>
      <c r="J272" s="407"/>
      <c r="K272" s="400"/>
      <c r="L272" s="408"/>
      <c r="M272" s="408"/>
      <c r="N272" s="400"/>
      <c r="O272" s="211"/>
    </row>
    <row r="273" spans="1:15" ht="24.6" customHeight="1" outlineLevel="2">
      <c r="A273" s="406"/>
      <c r="B273" s="1208" t="s">
        <v>939</v>
      </c>
      <c r="C273" s="89">
        <v>31</v>
      </c>
      <c r="D273" s="98" t="s">
        <v>645</v>
      </c>
      <c r="E273" s="89"/>
      <c r="F273" s="89"/>
      <c r="G273" s="89"/>
      <c r="H273" s="89"/>
      <c r="I273" s="89"/>
      <c r="J273" s="356"/>
      <c r="K273" s="376"/>
      <c r="L273" s="118" t="e">
        <f>VLOOKUP($O273,#REF!,6,FALSE)</f>
        <v>#REF!</v>
      </c>
      <c r="M273" s="118" t="s">
        <v>3103</v>
      </c>
      <c r="N273" s="400"/>
      <c r="O273" s="411" t="s">
        <v>2879</v>
      </c>
    </row>
    <row r="274" spans="1:15" ht="24.6" customHeight="1" outlineLevel="2">
      <c r="A274" s="412"/>
      <c r="B274" s="1208" t="s">
        <v>935</v>
      </c>
      <c r="C274" s="98">
        <v>1</v>
      </c>
      <c r="D274" s="413" t="s">
        <v>18</v>
      </c>
      <c r="E274" s="111"/>
      <c r="F274" s="89"/>
      <c r="G274" s="105"/>
      <c r="H274" s="89"/>
      <c r="I274" s="60"/>
      <c r="J274" s="407"/>
      <c r="K274" s="400"/>
      <c r="L274" s="414" t="s">
        <v>3095</v>
      </c>
      <c r="M274" s="414" t="s">
        <v>3095</v>
      </c>
      <c r="N274" s="400"/>
      <c r="O274" s="411"/>
    </row>
    <row r="275" spans="1:15" ht="24.6" customHeight="1" outlineLevel="2">
      <c r="A275" s="412"/>
      <c r="B275" s="1208" t="s">
        <v>936</v>
      </c>
      <c r="C275" s="98">
        <v>1</v>
      </c>
      <c r="D275" s="413" t="s">
        <v>18</v>
      </c>
      <c r="E275" s="111"/>
      <c r="F275" s="89"/>
      <c r="G275" s="105"/>
      <c r="H275" s="89"/>
      <c r="I275" s="60"/>
      <c r="J275" s="407"/>
      <c r="K275" s="400"/>
      <c r="L275" s="414" t="s">
        <v>3095</v>
      </c>
      <c r="M275" s="414" t="s">
        <v>3095</v>
      </c>
      <c r="N275" s="400"/>
      <c r="O275" s="411"/>
    </row>
    <row r="276" spans="1:15" ht="24.6" customHeight="1" outlineLevel="2">
      <c r="A276" s="412"/>
      <c r="B276" s="1208" t="s">
        <v>937</v>
      </c>
      <c r="C276" s="98">
        <v>1</v>
      </c>
      <c r="D276" s="413" t="s">
        <v>18</v>
      </c>
      <c r="E276" s="111"/>
      <c r="F276" s="89"/>
      <c r="G276" s="105"/>
      <c r="H276" s="89"/>
      <c r="I276" s="60"/>
      <c r="J276" s="407"/>
      <c r="K276" s="400"/>
      <c r="L276" s="414" t="s">
        <v>3095</v>
      </c>
      <c r="M276" s="414" t="s">
        <v>3095</v>
      </c>
      <c r="N276" s="400"/>
      <c r="O276" s="411"/>
    </row>
    <row r="277" spans="1:15" ht="24.6" customHeight="1" outlineLevel="2">
      <c r="A277" s="412"/>
      <c r="B277" s="1207" t="s">
        <v>940</v>
      </c>
      <c r="C277" s="97"/>
      <c r="D277" s="406"/>
      <c r="E277" s="92"/>
      <c r="F277" s="78"/>
      <c r="G277" s="146"/>
      <c r="H277" s="146"/>
      <c r="I277" s="78"/>
      <c r="J277" s="407"/>
      <c r="K277" s="400"/>
      <c r="L277" s="408"/>
      <c r="M277" s="408"/>
      <c r="N277" s="400"/>
      <c r="O277" s="211"/>
    </row>
    <row r="278" spans="1:15" ht="24.6" customHeight="1" outlineLevel="2">
      <c r="A278" s="406"/>
      <c r="B278" s="1208" t="s">
        <v>939</v>
      </c>
      <c r="C278" s="89">
        <v>31</v>
      </c>
      <c r="D278" s="98" t="s">
        <v>645</v>
      </c>
      <c r="E278" s="89"/>
      <c r="F278" s="89"/>
      <c r="G278" s="89"/>
      <c r="H278" s="89"/>
      <c r="I278" s="89"/>
      <c r="J278" s="356"/>
      <c r="K278" s="376"/>
      <c r="L278" s="118" t="e">
        <f>VLOOKUP($O278,#REF!,6,FALSE)</f>
        <v>#REF!</v>
      </c>
      <c r="M278" s="118" t="s">
        <v>3103</v>
      </c>
      <c r="N278" s="400"/>
      <c r="O278" s="411" t="s">
        <v>2883</v>
      </c>
    </row>
    <row r="279" spans="1:15" ht="24.6" customHeight="1" outlineLevel="2">
      <c r="A279" s="406"/>
      <c r="B279" s="1208" t="s">
        <v>932</v>
      </c>
      <c r="C279" s="98">
        <v>310</v>
      </c>
      <c r="D279" s="98" t="s">
        <v>645</v>
      </c>
      <c r="E279" s="89"/>
      <c r="F279" s="89"/>
      <c r="G279" s="89"/>
      <c r="H279" s="89"/>
      <c r="I279" s="89"/>
      <c r="J279" s="356"/>
      <c r="K279" s="376"/>
      <c r="L279" s="118" t="e">
        <f>VLOOKUP($O279,#REF!,6,FALSE)</f>
        <v>#REF!</v>
      </c>
      <c r="M279" s="118" t="e">
        <f>VLOOKUP($O279,#REF!,7,FALSE)</f>
        <v>#REF!</v>
      </c>
      <c r="N279" s="400"/>
      <c r="O279" s="411" t="s">
        <v>2885</v>
      </c>
    </row>
    <row r="280" spans="1:15" ht="24.6" customHeight="1" outlineLevel="2">
      <c r="A280" s="406"/>
      <c r="B280" s="1208" t="s">
        <v>933</v>
      </c>
      <c r="C280" s="89">
        <v>14</v>
      </c>
      <c r="D280" s="98" t="s">
        <v>645</v>
      </c>
      <c r="E280" s="89"/>
      <c r="F280" s="89"/>
      <c r="G280" s="89"/>
      <c r="H280" s="89"/>
      <c r="I280" s="89"/>
      <c r="J280" s="356"/>
      <c r="K280" s="376"/>
      <c r="L280" s="118" t="e">
        <f>VLOOKUP($O280,#REF!,6,FALSE)</f>
        <v>#REF!</v>
      </c>
      <c r="M280" s="118" t="e">
        <f>VLOOKUP($O280,#REF!,7,FALSE)</f>
        <v>#REF!</v>
      </c>
      <c r="N280" s="400"/>
      <c r="O280" s="411" t="s">
        <v>2884</v>
      </c>
    </row>
    <row r="281" spans="1:15" ht="24.6" customHeight="1" outlineLevel="2">
      <c r="A281" s="406"/>
      <c r="B281" s="1208" t="s">
        <v>934</v>
      </c>
      <c r="C281" s="98">
        <v>327</v>
      </c>
      <c r="D281" s="98" t="s">
        <v>645</v>
      </c>
      <c r="E281" s="89"/>
      <c r="F281" s="89"/>
      <c r="G281" s="89"/>
      <c r="H281" s="89"/>
      <c r="I281" s="89"/>
      <c r="J281" s="356"/>
      <c r="K281" s="376"/>
      <c r="L281" s="118" t="e">
        <f>VLOOKUP($O281,#REF!,6,FALSE)</f>
        <v>#REF!</v>
      </c>
      <c r="M281" s="118" t="e">
        <f>VLOOKUP($O281,#REF!,7,FALSE)</f>
        <v>#REF!</v>
      </c>
      <c r="N281" s="400"/>
      <c r="O281" s="411" t="s">
        <v>2886</v>
      </c>
    </row>
    <row r="282" spans="1:15" ht="24.6" customHeight="1" outlineLevel="2">
      <c r="A282" s="412"/>
      <c r="B282" s="1208" t="s">
        <v>1712</v>
      </c>
      <c r="C282" s="98">
        <v>1</v>
      </c>
      <c r="D282" s="413" t="s">
        <v>18</v>
      </c>
      <c r="E282" s="111"/>
      <c r="F282" s="89"/>
      <c r="G282" s="105"/>
      <c r="H282" s="89"/>
      <c r="I282" s="60"/>
      <c r="J282" s="407"/>
      <c r="K282" s="400"/>
      <c r="L282" s="414" t="s">
        <v>3095</v>
      </c>
      <c r="M282" s="414" t="s">
        <v>3095</v>
      </c>
      <c r="N282" s="400"/>
      <c r="O282" s="411"/>
    </row>
    <row r="283" spans="1:15" ht="24.6" customHeight="1" outlineLevel="2">
      <c r="A283" s="412"/>
      <c r="B283" s="1207" t="s">
        <v>941</v>
      </c>
      <c r="C283" s="98"/>
      <c r="D283" s="413"/>
      <c r="E283" s="89"/>
      <c r="F283" s="78"/>
      <c r="G283" s="118"/>
      <c r="H283" s="146"/>
      <c r="I283" s="78"/>
      <c r="J283" s="407"/>
      <c r="K283" s="400"/>
      <c r="L283" s="408"/>
      <c r="M283" s="408"/>
      <c r="N283" s="400"/>
      <c r="O283" s="211"/>
    </row>
    <row r="284" spans="1:15" ht="24.6" customHeight="1" outlineLevel="2">
      <c r="A284" s="406"/>
      <c r="B284" s="1208" t="s">
        <v>942</v>
      </c>
      <c r="C284" s="98">
        <v>36</v>
      </c>
      <c r="D284" s="98" t="s">
        <v>645</v>
      </c>
      <c r="E284" s="89"/>
      <c r="F284" s="89"/>
      <c r="G284" s="89"/>
      <c r="H284" s="89"/>
      <c r="I284" s="89"/>
      <c r="J284" s="356"/>
      <c r="K284" s="376"/>
      <c r="L284" s="118" t="e">
        <f>VLOOKUP($O284,#REF!,6,FALSE)</f>
        <v>#REF!</v>
      </c>
      <c r="M284" s="118" t="e">
        <f>VLOOKUP($O284,#REF!,7,FALSE)</f>
        <v>#REF!</v>
      </c>
      <c r="N284" s="400"/>
      <c r="O284" s="411" t="s">
        <v>2887</v>
      </c>
    </row>
    <row r="285" spans="1:15" ht="24.6" customHeight="1" outlineLevel="2">
      <c r="A285" s="406"/>
      <c r="B285" s="1208" t="s">
        <v>943</v>
      </c>
      <c r="C285" s="98">
        <v>114</v>
      </c>
      <c r="D285" s="98" t="s">
        <v>645</v>
      </c>
      <c r="E285" s="89"/>
      <c r="F285" s="89"/>
      <c r="G285" s="89"/>
      <c r="H285" s="89"/>
      <c r="I285" s="89"/>
      <c r="J285" s="356"/>
      <c r="K285" s="376"/>
      <c r="L285" s="118" t="e">
        <f>VLOOKUP($O285,#REF!,6,FALSE)</f>
        <v>#REF!</v>
      </c>
      <c r="M285" s="118" t="e">
        <f>VLOOKUP($O285,#REF!,7,FALSE)</f>
        <v>#REF!</v>
      </c>
      <c r="N285" s="400"/>
      <c r="O285" s="411" t="s">
        <v>2888</v>
      </c>
    </row>
    <row r="286" spans="1:15" ht="24.6" customHeight="1" outlineLevel="2">
      <c r="A286" s="406"/>
      <c r="B286" s="1208" t="s">
        <v>945</v>
      </c>
      <c r="C286" s="98">
        <v>160</v>
      </c>
      <c r="D286" s="98" t="s">
        <v>645</v>
      </c>
      <c r="E286" s="89"/>
      <c r="F286" s="89"/>
      <c r="G286" s="89"/>
      <c r="H286" s="89"/>
      <c r="I286" s="89"/>
      <c r="J286" s="356"/>
      <c r="K286" s="376"/>
      <c r="L286" s="118" t="e">
        <f>VLOOKUP($O286,#REF!,6,FALSE)</f>
        <v>#REF!</v>
      </c>
      <c r="M286" s="118" t="e">
        <f>VLOOKUP($O286,#REF!,7,FALSE)</f>
        <v>#REF!</v>
      </c>
      <c r="N286" s="400"/>
      <c r="O286" s="411" t="s">
        <v>2890</v>
      </c>
    </row>
    <row r="287" spans="1:15" ht="24.6" customHeight="1" outlineLevel="2">
      <c r="A287" s="412"/>
      <c r="B287" s="1208" t="s">
        <v>3587</v>
      </c>
      <c r="C287" s="98">
        <v>1</v>
      </c>
      <c r="D287" s="413" t="s">
        <v>18</v>
      </c>
      <c r="E287" s="111"/>
      <c r="F287" s="89"/>
      <c r="G287" s="105"/>
      <c r="H287" s="89"/>
      <c r="I287" s="60"/>
      <c r="J287" s="407"/>
      <c r="K287" s="400"/>
      <c r="L287" s="414" t="s">
        <v>3085</v>
      </c>
      <c r="M287" s="414" t="s">
        <v>3085</v>
      </c>
      <c r="N287" s="400"/>
      <c r="O287" s="411"/>
    </row>
    <row r="288" spans="1:15" ht="24.6" customHeight="1" outlineLevel="2">
      <c r="A288" s="412"/>
      <c r="B288" s="1208" t="s">
        <v>3588</v>
      </c>
      <c r="C288" s="98">
        <v>1</v>
      </c>
      <c r="D288" s="413" t="s">
        <v>18</v>
      </c>
      <c r="E288" s="111"/>
      <c r="F288" s="89"/>
      <c r="G288" s="105"/>
      <c r="H288" s="89"/>
      <c r="I288" s="60"/>
      <c r="J288" s="407"/>
      <c r="K288" s="400"/>
      <c r="L288" s="414" t="s">
        <v>3085</v>
      </c>
      <c r="M288" s="414" t="s">
        <v>3085</v>
      </c>
      <c r="N288" s="400"/>
      <c r="O288" s="411"/>
    </row>
    <row r="289" spans="1:15" ht="24.6" customHeight="1" outlineLevel="2">
      <c r="A289" s="412"/>
      <c r="B289" s="1208" t="s">
        <v>3589</v>
      </c>
      <c r="C289" s="98">
        <v>1</v>
      </c>
      <c r="D289" s="413" t="s">
        <v>18</v>
      </c>
      <c r="E289" s="111"/>
      <c r="F289" s="89"/>
      <c r="G289" s="105"/>
      <c r="H289" s="89"/>
      <c r="I289" s="60"/>
      <c r="J289" s="407"/>
      <c r="K289" s="400"/>
      <c r="L289" s="414" t="s">
        <v>3085</v>
      </c>
      <c r="M289" s="414" t="s">
        <v>3085</v>
      </c>
      <c r="N289" s="400"/>
      <c r="O289" s="411"/>
    </row>
    <row r="290" spans="1:15" ht="24.6" customHeight="1" outlineLevel="2">
      <c r="A290" s="412"/>
      <c r="B290" s="1207" t="s">
        <v>946</v>
      </c>
      <c r="C290" s="98"/>
      <c r="D290" s="406"/>
      <c r="E290" s="89"/>
      <c r="F290" s="78"/>
      <c r="G290" s="118"/>
      <c r="H290" s="146"/>
      <c r="I290" s="78"/>
      <c r="J290" s="407"/>
      <c r="K290" s="400"/>
      <c r="L290" s="408"/>
      <c r="M290" s="408"/>
      <c r="N290" s="400"/>
      <c r="O290" s="211"/>
    </row>
    <row r="291" spans="1:15" ht="24.6" customHeight="1" outlineLevel="2">
      <c r="A291" s="406"/>
      <c r="B291" s="1208" t="s">
        <v>942</v>
      </c>
      <c r="C291" s="98">
        <v>36</v>
      </c>
      <c r="D291" s="98" t="s">
        <v>645</v>
      </c>
      <c r="E291" s="89"/>
      <c r="F291" s="89"/>
      <c r="G291" s="89"/>
      <c r="H291" s="89"/>
      <c r="I291" s="89"/>
      <c r="J291" s="356"/>
      <c r="K291" s="376"/>
      <c r="L291" s="118" t="e">
        <f>VLOOKUP($O291,#REF!,6,FALSE)</f>
        <v>#REF!</v>
      </c>
      <c r="M291" s="118" t="e">
        <f>VLOOKUP($O291,#REF!,7,FALSE)</f>
        <v>#REF!</v>
      </c>
      <c r="N291" s="400"/>
      <c r="O291" s="411" t="s">
        <v>2891</v>
      </c>
    </row>
    <row r="292" spans="1:15" ht="24.6" customHeight="1" outlineLevel="2">
      <c r="A292" s="406"/>
      <c r="B292" s="1208" t="s">
        <v>943</v>
      </c>
      <c r="C292" s="98">
        <v>114</v>
      </c>
      <c r="D292" s="98" t="s">
        <v>645</v>
      </c>
      <c r="E292" s="89"/>
      <c r="F292" s="89"/>
      <c r="G292" s="89"/>
      <c r="H292" s="89"/>
      <c r="I292" s="89"/>
      <c r="J292" s="356"/>
      <c r="K292" s="376"/>
      <c r="L292" s="118" t="e">
        <f>VLOOKUP($O292,#REF!,6,FALSE)</f>
        <v>#REF!</v>
      </c>
      <c r="M292" s="118" t="e">
        <f>VLOOKUP($O292,#REF!,7,FALSE)</f>
        <v>#REF!</v>
      </c>
      <c r="N292" s="400"/>
      <c r="O292" s="411" t="s">
        <v>2892</v>
      </c>
    </row>
    <row r="293" spans="1:15" ht="24.6" customHeight="1" outlineLevel="2">
      <c r="A293" s="406"/>
      <c r="B293" s="1208" t="s">
        <v>945</v>
      </c>
      <c r="C293" s="98">
        <v>160</v>
      </c>
      <c r="D293" s="98" t="s">
        <v>645</v>
      </c>
      <c r="E293" s="89"/>
      <c r="F293" s="89"/>
      <c r="G293" s="89"/>
      <c r="H293" s="89"/>
      <c r="I293" s="89"/>
      <c r="J293" s="356"/>
      <c r="K293" s="376"/>
      <c r="L293" s="118" t="e">
        <f>VLOOKUP($O293,#REF!,6,FALSE)</f>
        <v>#REF!</v>
      </c>
      <c r="M293" s="118" t="s">
        <v>3103</v>
      </c>
      <c r="N293" s="400"/>
      <c r="O293" s="411" t="s">
        <v>2894</v>
      </c>
    </row>
    <row r="294" spans="1:15" ht="24.6" customHeight="1" outlineLevel="2">
      <c r="A294" s="412"/>
      <c r="B294" s="1208" t="s">
        <v>1713</v>
      </c>
      <c r="C294" s="98">
        <v>1</v>
      </c>
      <c r="D294" s="413" t="s">
        <v>18</v>
      </c>
      <c r="E294" s="111"/>
      <c r="F294" s="89"/>
      <c r="G294" s="105"/>
      <c r="H294" s="89"/>
      <c r="I294" s="60"/>
      <c r="J294" s="407"/>
      <c r="K294" s="400"/>
      <c r="L294" s="414" t="s">
        <v>3095</v>
      </c>
      <c r="M294" s="414" t="s">
        <v>3095</v>
      </c>
      <c r="N294" s="400"/>
      <c r="O294" s="411"/>
    </row>
    <row r="295" spans="1:15" ht="24.6" customHeight="1" outlineLevel="2">
      <c r="A295" s="412"/>
      <c r="B295" s="1207" t="s">
        <v>947</v>
      </c>
      <c r="C295" s="97"/>
      <c r="D295" s="406"/>
      <c r="E295" s="89"/>
      <c r="F295" s="78"/>
      <c r="G295" s="146"/>
      <c r="H295" s="146"/>
      <c r="I295" s="78"/>
      <c r="J295" s="407"/>
      <c r="K295" s="400"/>
      <c r="L295" s="408"/>
      <c r="M295" s="408"/>
      <c r="N295" s="400"/>
      <c r="O295" s="211"/>
    </row>
    <row r="296" spans="1:15" ht="24.6" customHeight="1" outlineLevel="2">
      <c r="A296" s="406"/>
      <c r="B296" s="1208" t="s">
        <v>3594</v>
      </c>
      <c r="C296" s="89">
        <v>42</v>
      </c>
      <c r="D296" s="98" t="s">
        <v>645</v>
      </c>
      <c r="E296" s="89"/>
      <c r="F296" s="89"/>
      <c r="G296" s="89"/>
      <c r="H296" s="89"/>
      <c r="I296" s="89"/>
      <c r="J296" s="356"/>
      <c r="K296" s="376"/>
      <c r="L296" s="118" t="e">
        <f>VLOOKUP($O296,#REF!,6,FALSE)</f>
        <v>#REF!</v>
      </c>
      <c r="M296" s="118" t="e">
        <f>VLOOKUP($O296,#REF!,7,FALSE)</f>
        <v>#REF!</v>
      </c>
      <c r="N296" s="400"/>
      <c r="O296" s="411" t="s">
        <v>2944</v>
      </c>
    </row>
    <row r="297" spans="1:15" ht="24.6" customHeight="1" outlineLevel="2">
      <c r="A297" s="406"/>
      <c r="B297" s="1208" t="s">
        <v>3595</v>
      </c>
      <c r="C297" s="98">
        <v>983</v>
      </c>
      <c r="D297" s="98" t="s">
        <v>645</v>
      </c>
      <c r="E297" s="89"/>
      <c r="F297" s="89"/>
      <c r="G297" s="89"/>
      <c r="H297" s="89"/>
      <c r="I297" s="89"/>
      <c r="J297" s="356"/>
      <c r="K297" s="376"/>
      <c r="L297" s="118" t="e">
        <f>VLOOKUP($O297,#REF!,6,FALSE)</f>
        <v>#REF!</v>
      </c>
      <c r="M297" s="118" t="e">
        <f>VLOOKUP($O297,#REF!,7,FALSE)</f>
        <v>#REF!</v>
      </c>
      <c r="N297" s="400"/>
      <c r="O297" s="411" t="s">
        <v>2945</v>
      </c>
    </row>
    <row r="298" spans="1:15" ht="24.6" customHeight="1" outlineLevel="2">
      <c r="A298" s="412"/>
      <c r="B298" s="1208" t="s">
        <v>1692</v>
      </c>
      <c r="C298" s="98">
        <v>1</v>
      </c>
      <c r="D298" s="413" t="s">
        <v>18</v>
      </c>
      <c r="E298" s="111"/>
      <c r="F298" s="89"/>
      <c r="G298" s="105"/>
      <c r="H298" s="89"/>
      <c r="I298" s="60"/>
      <c r="J298" s="407"/>
      <c r="K298" s="400"/>
      <c r="L298" s="414" t="s">
        <v>3081</v>
      </c>
      <c r="M298" s="414" t="s">
        <v>3082</v>
      </c>
      <c r="N298" s="400"/>
      <c r="O298" s="411"/>
    </row>
    <row r="299" spans="1:15" ht="24.6" customHeight="1" outlineLevel="2">
      <c r="A299" s="412"/>
      <c r="B299" s="1207" t="s">
        <v>948</v>
      </c>
      <c r="C299" s="98"/>
      <c r="D299" s="406"/>
      <c r="E299" s="89"/>
      <c r="F299" s="78"/>
      <c r="G299" s="146"/>
      <c r="H299" s="146"/>
      <c r="I299" s="78"/>
      <c r="J299" s="407"/>
      <c r="K299" s="400"/>
      <c r="L299" s="408"/>
      <c r="M299" s="408"/>
      <c r="N299" s="400"/>
      <c r="O299" s="211"/>
    </row>
    <row r="300" spans="1:15" ht="24.6" customHeight="1" outlineLevel="2">
      <c r="A300" s="406"/>
      <c r="B300" s="1208" t="s">
        <v>3593</v>
      </c>
      <c r="C300" s="98">
        <v>342</v>
      </c>
      <c r="D300" s="98" t="s">
        <v>645</v>
      </c>
      <c r="E300" s="89"/>
      <c r="F300" s="89"/>
      <c r="G300" s="89"/>
      <c r="H300" s="89"/>
      <c r="I300" s="89"/>
      <c r="J300" s="356"/>
      <c r="K300" s="376"/>
      <c r="L300" s="118" t="s">
        <v>3103</v>
      </c>
      <c r="M300" s="118" t="e">
        <f>VLOOKUP($O300,#REF!,7,FALSE)</f>
        <v>#REF!</v>
      </c>
      <c r="N300" s="400"/>
      <c r="O300" s="411" t="s">
        <v>2946</v>
      </c>
    </row>
    <row r="301" spans="1:15" ht="24.6" customHeight="1" outlineLevel="2">
      <c r="A301" s="412"/>
      <c r="B301" s="1208" t="s">
        <v>1691</v>
      </c>
      <c r="C301" s="98">
        <v>1</v>
      </c>
      <c r="D301" s="413" t="s">
        <v>18</v>
      </c>
      <c r="E301" s="111"/>
      <c r="F301" s="89"/>
      <c r="G301" s="105"/>
      <c r="H301" s="89"/>
      <c r="I301" s="60"/>
      <c r="J301" s="407"/>
      <c r="K301" s="400"/>
      <c r="L301" s="414" t="s">
        <v>3081</v>
      </c>
      <c r="M301" s="414" t="s">
        <v>3082</v>
      </c>
      <c r="N301" s="400"/>
      <c r="O301" s="411"/>
    </row>
    <row r="302" spans="1:15" ht="24.6" customHeight="1" outlineLevel="1">
      <c r="A302" s="415"/>
      <c r="B302" s="1128" t="s">
        <v>147</v>
      </c>
      <c r="C302" s="416"/>
      <c r="D302" s="417"/>
      <c r="E302" s="418"/>
      <c r="F302" s="419"/>
      <c r="G302" s="420"/>
      <c r="H302" s="419"/>
      <c r="I302" s="419"/>
      <c r="J302" s="421"/>
      <c r="K302" s="400"/>
      <c r="L302" s="422"/>
      <c r="M302" s="422"/>
      <c r="N302" s="400"/>
      <c r="O302" s="423"/>
    </row>
    <row r="303" spans="1:15" ht="24.6" customHeight="1" outlineLevel="1">
      <c r="A303" s="404">
        <v>3.2</v>
      </c>
      <c r="B303" s="1126" t="s">
        <v>1085</v>
      </c>
      <c r="C303" s="405"/>
      <c r="D303" s="406"/>
      <c r="E303" s="89"/>
      <c r="F303" s="78"/>
      <c r="G303" s="193"/>
      <c r="H303" s="146"/>
      <c r="I303" s="78"/>
      <c r="J303" s="407"/>
      <c r="K303" s="400"/>
      <c r="L303" s="408"/>
      <c r="M303" s="408"/>
      <c r="N303" s="400"/>
      <c r="O303" s="211"/>
    </row>
    <row r="304" spans="1:15" ht="24.6" customHeight="1" outlineLevel="2">
      <c r="A304" s="404"/>
      <c r="B304" s="1207" t="s">
        <v>949</v>
      </c>
      <c r="C304" s="405"/>
      <c r="D304" s="406"/>
      <c r="E304" s="89"/>
      <c r="F304" s="78"/>
      <c r="G304" s="193"/>
      <c r="H304" s="146"/>
      <c r="I304" s="78"/>
      <c r="J304" s="407"/>
      <c r="L304" s="408"/>
      <c r="M304" s="408"/>
      <c r="O304" s="211"/>
    </row>
    <row r="305" spans="1:15" ht="24.6" customHeight="1" outlineLevel="2">
      <c r="A305" s="410"/>
      <c r="B305" s="1143" t="s">
        <v>950</v>
      </c>
      <c r="C305" s="405"/>
      <c r="D305" s="406"/>
      <c r="E305" s="89"/>
      <c r="F305" s="78"/>
      <c r="G305" s="118"/>
      <c r="H305" s="146"/>
      <c r="I305" s="78"/>
      <c r="J305" s="407"/>
      <c r="K305" s="400"/>
      <c r="L305" s="408"/>
      <c r="M305" s="408"/>
      <c r="N305" s="400"/>
      <c r="O305" s="211"/>
    </row>
    <row r="306" spans="1:15" ht="24.6" customHeight="1" outlineLevel="2">
      <c r="A306" s="406"/>
      <c r="B306" s="1208" t="s">
        <v>1046</v>
      </c>
      <c r="C306" s="98">
        <v>3</v>
      </c>
      <c r="D306" s="98" t="s">
        <v>2</v>
      </c>
      <c r="E306" s="89"/>
      <c r="F306" s="89"/>
      <c r="G306" s="89"/>
      <c r="H306" s="89"/>
      <c r="I306" s="89"/>
      <c r="J306" s="356"/>
      <c r="K306" s="376"/>
      <c r="L306" s="118" t="s">
        <v>3102</v>
      </c>
      <c r="M306" s="118" t="s">
        <v>3103</v>
      </c>
      <c r="N306" s="400"/>
      <c r="O306" s="411" t="s">
        <v>2858</v>
      </c>
    </row>
    <row r="307" spans="1:15" ht="24.6" customHeight="1" outlineLevel="2">
      <c r="A307" s="406"/>
      <c r="B307" s="1208" t="s">
        <v>1047</v>
      </c>
      <c r="C307" s="98">
        <v>1</v>
      </c>
      <c r="D307" s="98" t="s">
        <v>2</v>
      </c>
      <c r="E307" s="89"/>
      <c r="F307" s="89"/>
      <c r="G307" s="89"/>
      <c r="H307" s="89"/>
      <c r="I307" s="89"/>
      <c r="J307" s="356"/>
      <c r="K307" s="376"/>
      <c r="L307" s="118" t="s">
        <v>3104</v>
      </c>
      <c r="M307" s="118" t="s">
        <v>3103</v>
      </c>
      <c r="N307" s="400"/>
      <c r="O307" s="411" t="s">
        <v>2859</v>
      </c>
    </row>
    <row r="308" spans="1:15" ht="24.6" customHeight="1" outlineLevel="2">
      <c r="A308" s="406"/>
      <c r="B308" s="1208" t="s">
        <v>1048</v>
      </c>
      <c r="C308" s="98">
        <v>7</v>
      </c>
      <c r="D308" s="98" t="s">
        <v>2</v>
      </c>
      <c r="E308" s="89"/>
      <c r="F308" s="89"/>
      <c r="G308" s="89"/>
      <c r="H308" s="89"/>
      <c r="I308" s="89"/>
      <c r="J308" s="356"/>
      <c r="K308" s="376"/>
      <c r="L308" s="118" t="s">
        <v>3102</v>
      </c>
      <c r="M308" s="118" t="s">
        <v>3103</v>
      </c>
      <c r="N308" s="400"/>
      <c r="O308" s="411" t="s">
        <v>2860</v>
      </c>
    </row>
    <row r="309" spans="1:15" ht="24.6" customHeight="1" outlineLevel="2">
      <c r="A309" s="406"/>
      <c r="B309" s="1208" t="s">
        <v>1049</v>
      </c>
      <c r="C309" s="98">
        <v>1</v>
      </c>
      <c r="D309" s="98" t="s">
        <v>2</v>
      </c>
      <c r="E309" s="89"/>
      <c r="F309" s="89"/>
      <c r="G309" s="89"/>
      <c r="H309" s="89"/>
      <c r="I309" s="89"/>
      <c r="J309" s="356"/>
      <c r="K309" s="376"/>
      <c r="L309" s="118" t="s">
        <v>3104</v>
      </c>
      <c r="M309" s="118" t="s">
        <v>3103</v>
      </c>
      <c r="N309" s="400"/>
      <c r="O309" s="411" t="s">
        <v>2861</v>
      </c>
    </row>
    <row r="310" spans="1:15" ht="24.6" customHeight="1" outlineLevel="2">
      <c r="A310" s="410"/>
      <c r="B310" s="1143" t="s">
        <v>960</v>
      </c>
      <c r="C310" s="405"/>
      <c r="D310" s="406"/>
      <c r="E310" s="89"/>
      <c r="F310" s="78"/>
      <c r="G310" s="118"/>
      <c r="H310" s="146"/>
      <c r="I310" s="78"/>
      <c r="J310" s="407"/>
      <c r="K310" s="400"/>
      <c r="L310" s="408"/>
      <c r="M310" s="408"/>
      <c r="N310" s="400"/>
      <c r="O310" s="211"/>
    </row>
    <row r="311" spans="1:15" ht="24.6" customHeight="1" outlineLevel="2">
      <c r="A311" s="406"/>
      <c r="B311" s="1208" t="s">
        <v>1050</v>
      </c>
      <c r="C311" s="98">
        <v>4</v>
      </c>
      <c r="D311" s="98" t="s">
        <v>2</v>
      </c>
      <c r="E311" s="89"/>
      <c r="F311" s="89"/>
      <c r="G311" s="89"/>
      <c r="H311" s="89"/>
      <c r="I311" s="89"/>
      <c r="J311" s="356"/>
      <c r="K311" s="376"/>
      <c r="L311" s="118" t="s">
        <v>3102</v>
      </c>
      <c r="M311" s="118" t="s">
        <v>3103</v>
      </c>
      <c r="N311" s="400"/>
      <c r="O311" s="411" t="s">
        <v>2867</v>
      </c>
    </row>
    <row r="312" spans="1:15" ht="24.6" customHeight="1" outlineLevel="2">
      <c r="A312" s="406"/>
      <c r="B312" s="1208" t="s">
        <v>1051</v>
      </c>
      <c r="C312" s="98">
        <v>2</v>
      </c>
      <c r="D312" s="98" t="s">
        <v>2</v>
      </c>
      <c r="E312" s="89"/>
      <c r="F312" s="89"/>
      <c r="G312" s="89"/>
      <c r="H312" s="89"/>
      <c r="I312" s="89"/>
      <c r="J312" s="356"/>
      <c r="K312" s="376"/>
      <c r="L312" s="118" t="s">
        <v>3102</v>
      </c>
      <c r="M312" s="118" t="s">
        <v>3103</v>
      </c>
      <c r="N312" s="400"/>
      <c r="O312" s="411" t="s">
        <v>2870</v>
      </c>
    </row>
    <row r="313" spans="1:15" ht="24.6" customHeight="1" outlineLevel="2">
      <c r="A313" s="406"/>
      <c r="B313" s="1208" t="s">
        <v>1052</v>
      </c>
      <c r="C313" s="98">
        <v>1</v>
      </c>
      <c r="D313" s="98" t="s">
        <v>2</v>
      </c>
      <c r="E313" s="89"/>
      <c r="F313" s="89"/>
      <c r="G313" s="89"/>
      <c r="H313" s="89"/>
      <c r="I313" s="89"/>
      <c r="J313" s="356"/>
      <c r="K313" s="376"/>
      <c r="L313" s="118" t="s">
        <v>3104</v>
      </c>
      <c r="M313" s="118" t="s">
        <v>3103</v>
      </c>
      <c r="N313" s="400"/>
      <c r="O313" s="411" t="s">
        <v>2871</v>
      </c>
    </row>
    <row r="314" spans="1:15" ht="24.6" customHeight="1" outlineLevel="2">
      <c r="A314" s="410"/>
      <c r="B314" s="1143" t="s">
        <v>967</v>
      </c>
      <c r="C314" s="405"/>
      <c r="D314" s="406"/>
      <c r="E314" s="89"/>
      <c r="F314" s="78"/>
      <c r="G314" s="118"/>
      <c r="H314" s="146"/>
      <c r="I314" s="78"/>
      <c r="J314" s="407"/>
      <c r="K314" s="400"/>
      <c r="L314" s="408"/>
      <c r="M314" s="408"/>
      <c r="N314" s="400"/>
      <c r="O314" s="211"/>
    </row>
    <row r="315" spans="1:15" ht="24.6" customHeight="1" outlineLevel="2">
      <c r="A315" s="406"/>
      <c r="B315" s="1208" t="s">
        <v>1053</v>
      </c>
      <c r="C315" s="98">
        <v>17</v>
      </c>
      <c r="D315" s="98" t="s">
        <v>2</v>
      </c>
      <c r="E315" s="89"/>
      <c r="F315" s="89"/>
      <c r="G315" s="89"/>
      <c r="H315" s="89"/>
      <c r="I315" s="89"/>
      <c r="J315" s="356"/>
      <c r="K315" s="376"/>
      <c r="L315" s="118" t="s">
        <v>3105</v>
      </c>
      <c r="M315" s="118" t="s">
        <v>3103</v>
      </c>
      <c r="N315" s="400"/>
      <c r="O315" s="411" t="s">
        <v>2875</v>
      </c>
    </row>
    <row r="316" spans="1:15" ht="24.6" customHeight="1" outlineLevel="2">
      <c r="A316" s="412"/>
      <c r="B316" s="1208" t="s">
        <v>1714</v>
      </c>
      <c r="C316" s="98">
        <v>1</v>
      </c>
      <c r="D316" s="413" t="s">
        <v>18</v>
      </c>
      <c r="E316" s="60"/>
      <c r="F316" s="89"/>
      <c r="G316" s="60"/>
      <c r="H316" s="89"/>
      <c r="I316" s="60"/>
      <c r="J316" s="407"/>
      <c r="K316" s="400"/>
      <c r="L316" s="118" t="s">
        <v>3103</v>
      </c>
      <c r="M316" s="118" t="s">
        <v>3103</v>
      </c>
      <c r="N316" s="400"/>
      <c r="O316" s="411"/>
    </row>
    <row r="317" spans="1:15" ht="24.6" customHeight="1" outlineLevel="2">
      <c r="A317" s="406"/>
      <c r="B317" s="1208" t="s">
        <v>971</v>
      </c>
      <c r="C317" s="98">
        <v>31</v>
      </c>
      <c r="D317" s="98" t="s">
        <v>2</v>
      </c>
      <c r="E317" s="89"/>
      <c r="F317" s="89"/>
      <c r="G317" s="89"/>
      <c r="H317" s="89"/>
      <c r="I317" s="89"/>
      <c r="J317" s="356"/>
      <c r="K317" s="376"/>
      <c r="L317" s="118" t="s">
        <v>3103</v>
      </c>
      <c r="M317" s="118" t="s">
        <v>3103</v>
      </c>
      <c r="N317" s="400"/>
      <c r="O317" s="411" t="s">
        <v>2877</v>
      </c>
    </row>
    <row r="318" spans="1:15" ht="24.6" customHeight="1" outlineLevel="2">
      <c r="A318" s="406"/>
      <c r="B318" s="1208" t="s">
        <v>972</v>
      </c>
      <c r="C318" s="98">
        <v>2</v>
      </c>
      <c r="D318" s="98" t="s">
        <v>2</v>
      </c>
      <c r="E318" s="89"/>
      <c r="F318" s="89"/>
      <c r="G318" s="89"/>
      <c r="H318" s="89"/>
      <c r="I318" s="89"/>
      <c r="J318" s="356"/>
      <c r="K318" s="376"/>
      <c r="L318" s="118" t="s">
        <v>3103</v>
      </c>
      <c r="M318" s="118" t="s">
        <v>3103</v>
      </c>
      <c r="N318" s="400"/>
      <c r="O318" s="411" t="s">
        <v>2878</v>
      </c>
    </row>
    <row r="319" spans="1:15" ht="24.6" customHeight="1" outlineLevel="2">
      <c r="A319" s="412"/>
      <c r="B319" s="1207" t="s">
        <v>947</v>
      </c>
      <c r="C319" s="97"/>
      <c r="D319" s="406"/>
      <c r="E319" s="89"/>
      <c r="F319" s="78"/>
      <c r="G319" s="146"/>
      <c r="H319" s="146"/>
      <c r="I319" s="78"/>
      <c r="J319" s="407"/>
      <c r="K319" s="400"/>
      <c r="L319" s="408"/>
      <c r="M319" s="408"/>
      <c r="N319" s="400"/>
      <c r="O319" s="211"/>
    </row>
    <row r="320" spans="1:15" ht="24.6" customHeight="1" outlineLevel="2">
      <c r="A320" s="406"/>
      <c r="B320" s="1208" t="s">
        <v>3594</v>
      </c>
      <c r="C320" s="98">
        <v>513</v>
      </c>
      <c r="D320" s="98" t="s">
        <v>645</v>
      </c>
      <c r="E320" s="89"/>
      <c r="F320" s="89"/>
      <c r="G320" s="89"/>
      <c r="H320" s="89"/>
      <c r="I320" s="89"/>
      <c r="J320" s="356"/>
      <c r="K320" s="376"/>
      <c r="L320" s="118" t="e">
        <f>VLOOKUP($O320,#REF!,6,FALSE)</f>
        <v>#REF!</v>
      </c>
      <c r="M320" s="118" t="e">
        <f>VLOOKUP($O320,#REF!,7,FALSE)</f>
        <v>#REF!</v>
      </c>
      <c r="N320" s="400"/>
      <c r="O320" s="411" t="s">
        <v>2944</v>
      </c>
    </row>
    <row r="321" spans="1:15" ht="24.6" customHeight="1" outlineLevel="2">
      <c r="A321" s="412"/>
      <c r="B321" s="1208" t="s">
        <v>1692</v>
      </c>
      <c r="C321" s="98">
        <v>1</v>
      </c>
      <c r="D321" s="413" t="s">
        <v>18</v>
      </c>
      <c r="E321" s="111"/>
      <c r="F321" s="89"/>
      <c r="G321" s="105"/>
      <c r="H321" s="89"/>
      <c r="I321" s="60"/>
      <c r="J321" s="407"/>
      <c r="K321" s="400"/>
      <c r="L321" s="414" t="s">
        <v>3081</v>
      </c>
      <c r="M321" s="414" t="s">
        <v>3082</v>
      </c>
      <c r="N321" s="400"/>
      <c r="O321" s="411"/>
    </row>
    <row r="322" spans="1:15" ht="24.6" customHeight="1" outlineLevel="2">
      <c r="A322" s="412"/>
      <c r="B322" s="1207" t="s">
        <v>948</v>
      </c>
      <c r="C322" s="98"/>
      <c r="D322" s="406"/>
      <c r="E322" s="60"/>
      <c r="F322" s="111"/>
      <c r="G322" s="60"/>
      <c r="H322" s="146"/>
      <c r="I322" s="78"/>
      <c r="J322" s="407"/>
      <c r="K322" s="400"/>
      <c r="L322" s="408"/>
      <c r="M322" s="408"/>
      <c r="N322" s="400"/>
      <c r="O322" s="211"/>
    </row>
    <row r="323" spans="1:15" ht="24.6" customHeight="1" outlineLevel="2">
      <c r="A323" s="406"/>
      <c r="B323" s="1208" t="s">
        <v>3593</v>
      </c>
      <c r="C323" s="98">
        <v>171</v>
      </c>
      <c r="D323" s="98" t="s">
        <v>645</v>
      </c>
      <c r="E323" s="89"/>
      <c r="F323" s="89"/>
      <c r="G323" s="89"/>
      <c r="H323" s="89"/>
      <c r="I323" s="89"/>
      <c r="J323" s="356"/>
      <c r="K323" s="376"/>
      <c r="L323" s="118" t="s">
        <v>3103</v>
      </c>
      <c r="M323" s="118" t="e">
        <f>VLOOKUP($O323,#REF!,7,FALSE)</f>
        <v>#REF!</v>
      </c>
      <c r="N323" s="400"/>
      <c r="O323" s="411" t="s">
        <v>2946</v>
      </c>
    </row>
    <row r="324" spans="1:15" ht="24.6" customHeight="1" outlineLevel="2">
      <c r="A324" s="412"/>
      <c r="B324" s="1208" t="s">
        <v>1691</v>
      </c>
      <c r="C324" s="98">
        <v>1</v>
      </c>
      <c r="D324" s="413" t="s">
        <v>18</v>
      </c>
      <c r="E324" s="111"/>
      <c r="F324" s="89"/>
      <c r="G324" s="105"/>
      <c r="H324" s="89"/>
      <c r="I324" s="60"/>
      <c r="J324" s="407"/>
      <c r="K324" s="400"/>
      <c r="L324" s="414" t="s">
        <v>3081</v>
      </c>
      <c r="M324" s="414" t="s">
        <v>3082</v>
      </c>
      <c r="N324" s="400"/>
      <c r="O324" s="411"/>
    </row>
    <row r="325" spans="1:15" ht="24.6" customHeight="1" outlineLevel="1">
      <c r="A325" s="415"/>
      <c r="B325" s="1128" t="s">
        <v>149</v>
      </c>
      <c r="C325" s="416"/>
      <c r="D325" s="417"/>
      <c r="E325" s="418"/>
      <c r="F325" s="419"/>
      <c r="G325" s="420"/>
      <c r="H325" s="419"/>
      <c r="I325" s="419"/>
      <c r="J325" s="421"/>
      <c r="K325" s="400"/>
      <c r="L325" s="422"/>
      <c r="M325" s="422"/>
      <c r="N325" s="400"/>
      <c r="O325" s="423"/>
    </row>
    <row r="326" spans="1:15" ht="24.6" customHeight="1" outlineLevel="1">
      <c r="A326" s="404">
        <v>3.3</v>
      </c>
      <c r="B326" s="1207" t="s">
        <v>973</v>
      </c>
      <c r="C326" s="405"/>
      <c r="D326" s="406"/>
      <c r="E326" s="89"/>
      <c r="F326" s="78"/>
      <c r="G326" s="118"/>
      <c r="H326" s="146"/>
      <c r="I326" s="78"/>
      <c r="J326" s="407"/>
      <c r="L326" s="408"/>
      <c r="M326" s="408"/>
      <c r="O326" s="211"/>
    </row>
    <row r="327" spans="1:15" ht="24.6" customHeight="1" outlineLevel="2">
      <c r="A327" s="406"/>
      <c r="B327" s="1143" t="s">
        <v>974</v>
      </c>
      <c r="C327" s="98"/>
      <c r="D327" s="98"/>
      <c r="E327" s="89"/>
      <c r="F327" s="78"/>
      <c r="G327" s="118"/>
      <c r="H327" s="146"/>
      <c r="I327" s="78"/>
      <c r="J327" s="407"/>
      <c r="K327" s="400"/>
      <c r="L327" s="408"/>
      <c r="M327" s="408"/>
      <c r="N327" s="400"/>
      <c r="O327" s="211"/>
    </row>
    <row r="328" spans="1:15" ht="24.6" customHeight="1" outlineLevel="2">
      <c r="A328" s="406"/>
      <c r="B328" s="1208" t="s">
        <v>977</v>
      </c>
      <c r="C328" s="98">
        <v>2051</v>
      </c>
      <c r="D328" s="98" t="s">
        <v>976</v>
      </c>
      <c r="E328" s="89"/>
      <c r="F328" s="89"/>
      <c r="G328" s="89"/>
      <c r="H328" s="89"/>
      <c r="I328" s="89"/>
      <c r="J328" s="356"/>
      <c r="K328" s="376"/>
      <c r="L328" s="118" t="e">
        <f>VLOOKUP($O328,#REF!,6,FALSE)</f>
        <v>#REF!</v>
      </c>
      <c r="M328" s="118" t="e">
        <f>VLOOKUP($O328,#REF!,7,FALSE)</f>
        <v>#REF!</v>
      </c>
      <c r="N328" s="400"/>
      <c r="O328" s="411" t="s">
        <v>2896</v>
      </c>
    </row>
    <row r="329" spans="1:15" ht="24.6" customHeight="1" outlineLevel="2">
      <c r="A329" s="412"/>
      <c r="B329" s="1208" t="s">
        <v>978</v>
      </c>
      <c r="C329" s="98">
        <v>1</v>
      </c>
      <c r="D329" s="413" t="s">
        <v>18</v>
      </c>
      <c r="E329" s="111"/>
      <c r="F329" s="89"/>
      <c r="G329" s="105"/>
      <c r="H329" s="89"/>
      <c r="I329" s="60"/>
      <c r="J329" s="407"/>
      <c r="K329" s="400"/>
      <c r="L329" s="414" t="s">
        <v>3095</v>
      </c>
      <c r="M329" s="414" t="s">
        <v>3095</v>
      </c>
      <c r="N329" s="400"/>
      <c r="O329" s="411"/>
    </row>
    <row r="330" spans="1:15" ht="24.6" customHeight="1" outlineLevel="2">
      <c r="A330" s="412"/>
      <c r="B330" s="1208" t="s">
        <v>979</v>
      </c>
      <c r="C330" s="98">
        <v>1</v>
      </c>
      <c r="D330" s="413" t="s">
        <v>18</v>
      </c>
      <c r="E330" s="111"/>
      <c r="F330" s="89"/>
      <c r="G330" s="105"/>
      <c r="H330" s="89"/>
      <c r="I330" s="60"/>
      <c r="J330" s="407"/>
      <c r="K330" s="400"/>
      <c r="L330" s="414" t="s">
        <v>3095</v>
      </c>
      <c r="M330" s="414" t="s">
        <v>3095</v>
      </c>
      <c r="N330" s="400"/>
      <c r="O330" s="411"/>
    </row>
    <row r="331" spans="1:15" ht="24.6" customHeight="1" outlineLevel="2">
      <c r="A331" s="412"/>
      <c r="B331" s="1208" t="s">
        <v>980</v>
      </c>
      <c r="C331" s="98">
        <v>1</v>
      </c>
      <c r="D331" s="413" t="s">
        <v>18</v>
      </c>
      <c r="E331" s="111"/>
      <c r="F331" s="89"/>
      <c r="G331" s="105"/>
      <c r="H331" s="89"/>
      <c r="I331" s="60"/>
      <c r="J331" s="407"/>
      <c r="K331" s="400"/>
      <c r="L331" s="414" t="s">
        <v>3095</v>
      </c>
      <c r="M331" s="414" t="s">
        <v>3095</v>
      </c>
      <c r="N331" s="400"/>
      <c r="O331" s="411"/>
    </row>
    <row r="332" spans="1:15" ht="24.6" customHeight="1" outlineLevel="2">
      <c r="A332" s="406"/>
      <c r="B332" s="1143" t="s">
        <v>981</v>
      </c>
      <c r="C332" s="98"/>
      <c r="D332" s="98"/>
      <c r="E332" s="89"/>
      <c r="F332" s="78"/>
      <c r="G332" s="118"/>
      <c r="H332" s="146"/>
      <c r="I332" s="78"/>
      <c r="J332" s="407"/>
      <c r="K332" s="400"/>
      <c r="L332" s="408"/>
      <c r="M332" s="408"/>
      <c r="N332" s="400"/>
      <c r="O332" s="211"/>
    </row>
    <row r="333" spans="1:15" ht="24.6" customHeight="1" outlineLevel="2">
      <c r="A333" s="406"/>
      <c r="B333" s="1208" t="s">
        <v>982</v>
      </c>
      <c r="C333" s="98">
        <v>6</v>
      </c>
      <c r="D333" s="98" t="s">
        <v>645</v>
      </c>
      <c r="E333" s="89"/>
      <c r="F333" s="89"/>
      <c r="G333" s="89"/>
      <c r="H333" s="89"/>
      <c r="I333" s="89"/>
      <c r="J333" s="356"/>
      <c r="K333" s="376"/>
      <c r="L333" s="118" t="e">
        <f>VLOOKUP($O333,#REF!,6,FALSE)</f>
        <v>#REF!</v>
      </c>
      <c r="M333" s="118" t="e">
        <f>VLOOKUP($O333,#REF!,7,FALSE)</f>
        <v>#REF!</v>
      </c>
      <c r="N333" s="400"/>
      <c r="O333" s="411" t="s">
        <v>2897</v>
      </c>
    </row>
    <row r="334" spans="1:15" ht="24.6" customHeight="1" outlineLevel="1">
      <c r="A334" s="415"/>
      <c r="B334" s="1128" t="s">
        <v>151</v>
      </c>
      <c r="C334" s="416"/>
      <c r="D334" s="417"/>
      <c r="E334" s="418"/>
      <c r="F334" s="419"/>
      <c r="G334" s="420"/>
      <c r="H334" s="419"/>
      <c r="I334" s="419"/>
      <c r="J334" s="421"/>
      <c r="K334" s="400"/>
      <c r="L334" s="422"/>
      <c r="M334" s="422"/>
      <c r="N334" s="400"/>
      <c r="O334" s="423"/>
    </row>
    <row r="335" spans="1:15" ht="24.6" customHeight="1" outlineLevel="1">
      <c r="A335" s="404">
        <v>3.4</v>
      </c>
      <c r="B335" s="1207" t="s">
        <v>983</v>
      </c>
      <c r="C335" s="98"/>
      <c r="D335" s="413"/>
      <c r="E335" s="89"/>
      <c r="F335" s="60"/>
      <c r="G335" s="118"/>
      <c r="H335" s="118"/>
      <c r="I335" s="78"/>
      <c r="J335" s="425"/>
      <c r="K335" s="400"/>
      <c r="L335" s="408"/>
      <c r="M335" s="408"/>
      <c r="N335" s="400"/>
      <c r="O335" s="211"/>
    </row>
    <row r="336" spans="1:15" ht="24.6" customHeight="1" outlineLevel="2">
      <c r="A336" s="406"/>
      <c r="B336" s="1143" t="s">
        <v>984</v>
      </c>
      <c r="C336" s="98"/>
      <c r="D336" s="98"/>
      <c r="E336" s="89"/>
      <c r="F336" s="78"/>
      <c r="G336" s="118"/>
      <c r="H336" s="146"/>
      <c r="I336" s="78"/>
      <c r="J336" s="407"/>
      <c r="K336" s="400"/>
      <c r="L336" s="408"/>
      <c r="M336" s="408"/>
      <c r="N336" s="400"/>
      <c r="O336" s="211"/>
    </row>
    <row r="337" spans="1:15" ht="24.6" customHeight="1" outlineLevel="2">
      <c r="A337" s="406"/>
      <c r="B337" s="1208" t="s">
        <v>985</v>
      </c>
      <c r="C337" s="98">
        <v>3</v>
      </c>
      <c r="D337" s="98" t="s">
        <v>2</v>
      </c>
      <c r="E337" s="89"/>
      <c r="F337" s="89"/>
      <c r="G337" s="89"/>
      <c r="H337" s="89"/>
      <c r="I337" s="89"/>
      <c r="J337" s="356"/>
      <c r="K337" s="376"/>
      <c r="L337" s="118" t="e">
        <f>VLOOKUP($O337,#REF!,6,FALSE)</f>
        <v>#REF!</v>
      </c>
      <c r="M337" s="118" t="e">
        <f>VLOOKUP($O337,#REF!,7,FALSE)</f>
        <v>#REF!</v>
      </c>
      <c r="N337" s="400"/>
      <c r="O337" s="411" t="s">
        <v>2898</v>
      </c>
    </row>
    <row r="338" spans="1:15" ht="24.6" customHeight="1" outlineLevel="2">
      <c r="A338" s="406"/>
      <c r="B338" s="1208" t="s">
        <v>986</v>
      </c>
      <c r="C338" s="98">
        <v>1</v>
      </c>
      <c r="D338" s="98" t="s">
        <v>2</v>
      </c>
      <c r="E338" s="89"/>
      <c r="F338" s="89"/>
      <c r="G338" s="89"/>
      <c r="H338" s="89"/>
      <c r="I338" s="89"/>
      <c r="J338" s="356"/>
      <c r="K338" s="376"/>
      <c r="L338" s="118" t="e">
        <f>VLOOKUP($O338,#REF!,6,FALSE)</f>
        <v>#REF!</v>
      </c>
      <c r="M338" s="118" t="e">
        <f>VLOOKUP($O338,#REF!,7,FALSE)</f>
        <v>#REF!</v>
      </c>
      <c r="N338" s="400"/>
      <c r="O338" s="411" t="s">
        <v>2900</v>
      </c>
    </row>
    <row r="339" spans="1:15" ht="24.6" customHeight="1" outlineLevel="2">
      <c r="A339" s="406"/>
      <c r="B339" s="1143" t="s">
        <v>988</v>
      </c>
      <c r="C339" s="98"/>
      <c r="D339" s="98"/>
      <c r="E339" s="89"/>
      <c r="F339" s="78"/>
      <c r="G339" s="118"/>
      <c r="H339" s="146"/>
      <c r="I339" s="78"/>
      <c r="J339" s="407"/>
      <c r="K339" s="400"/>
      <c r="L339" s="408"/>
      <c r="M339" s="408"/>
      <c r="N339" s="400"/>
      <c r="O339" s="211"/>
    </row>
    <row r="340" spans="1:15" ht="24.6" customHeight="1" outlineLevel="2">
      <c r="A340" s="406"/>
      <c r="B340" s="1208" t="s">
        <v>989</v>
      </c>
      <c r="C340" s="98">
        <v>40</v>
      </c>
      <c r="D340" s="98" t="s">
        <v>2</v>
      </c>
      <c r="E340" s="89"/>
      <c r="F340" s="89"/>
      <c r="G340" s="89"/>
      <c r="H340" s="89"/>
      <c r="I340" s="89"/>
      <c r="J340" s="356"/>
      <c r="K340" s="376"/>
      <c r="L340" s="118" t="e">
        <f>VLOOKUP($O340,#REF!,6,FALSE)</f>
        <v>#REF!</v>
      </c>
      <c r="M340" s="118" t="s">
        <v>3103</v>
      </c>
      <c r="N340" s="400"/>
      <c r="O340" s="411" t="s">
        <v>2916</v>
      </c>
    </row>
    <row r="341" spans="1:15" ht="24.6" customHeight="1" outlineLevel="2">
      <c r="A341" s="406"/>
      <c r="B341" s="1143" t="s">
        <v>994</v>
      </c>
      <c r="C341" s="98"/>
      <c r="D341" s="98"/>
      <c r="E341" s="89"/>
      <c r="F341" s="78"/>
      <c r="G341" s="118"/>
      <c r="H341" s="146"/>
      <c r="I341" s="78"/>
      <c r="J341" s="407"/>
      <c r="K341" s="400"/>
      <c r="L341" s="408"/>
      <c r="M341" s="408"/>
      <c r="N341" s="400"/>
      <c r="O341" s="211"/>
    </row>
    <row r="342" spans="1:15" ht="24.6" customHeight="1" outlineLevel="2">
      <c r="A342" s="406"/>
      <c r="B342" s="1208" t="s">
        <v>995</v>
      </c>
      <c r="C342" s="98">
        <v>5</v>
      </c>
      <c r="D342" s="98" t="s">
        <v>2</v>
      </c>
      <c r="E342" s="89"/>
      <c r="F342" s="89"/>
      <c r="G342" s="89"/>
      <c r="H342" s="89"/>
      <c r="I342" s="89"/>
      <c r="J342" s="356"/>
      <c r="K342" s="376"/>
      <c r="L342" s="118" t="e">
        <f>VLOOKUP($O342,#REF!,6,FALSE)</f>
        <v>#REF!</v>
      </c>
      <c r="M342" s="118" t="s">
        <v>3103</v>
      </c>
      <c r="N342" s="400"/>
      <c r="O342" s="411" t="s">
        <v>2902</v>
      </c>
    </row>
    <row r="343" spans="1:15" ht="24.6" customHeight="1" outlineLevel="2">
      <c r="A343" s="406"/>
      <c r="B343" s="1208" t="s">
        <v>996</v>
      </c>
      <c r="C343" s="98">
        <v>2</v>
      </c>
      <c r="D343" s="98" t="s">
        <v>2</v>
      </c>
      <c r="E343" s="89"/>
      <c r="F343" s="89"/>
      <c r="G343" s="89"/>
      <c r="H343" s="89"/>
      <c r="I343" s="89"/>
      <c r="J343" s="356"/>
      <c r="K343" s="376"/>
      <c r="L343" s="118" t="e">
        <f>VLOOKUP($O343,#REF!,6,FALSE)</f>
        <v>#REF!</v>
      </c>
      <c r="M343" s="118" t="s">
        <v>3103</v>
      </c>
      <c r="N343" s="400"/>
      <c r="O343" s="411" t="s">
        <v>2907</v>
      </c>
    </row>
    <row r="344" spans="1:15" ht="24.6" customHeight="1" outlineLevel="2">
      <c r="A344" s="406"/>
      <c r="B344" s="1208" t="s">
        <v>1000</v>
      </c>
      <c r="C344" s="98">
        <v>2</v>
      </c>
      <c r="D344" s="424" t="s">
        <v>2</v>
      </c>
      <c r="E344" s="89"/>
      <c r="F344" s="89"/>
      <c r="G344" s="89"/>
      <c r="H344" s="89"/>
      <c r="I344" s="89"/>
      <c r="J344" s="356"/>
      <c r="K344" s="376"/>
      <c r="L344" s="118" t="e">
        <f>VLOOKUP($O344,#REF!,6,FALSE)</f>
        <v>#REF!</v>
      </c>
      <c r="M344" s="118" t="s">
        <v>3103</v>
      </c>
      <c r="N344" s="400"/>
      <c r="O344" s="411" t="s">
        <v>2908</v>
      </c>
    </row>
    <row r="345" spans="1:15" ht="24.6" customHeight="1" outlineLevel="2">
      <c r="A345" s="406"/>
      <c r="B345" s="1208" t="s">
        <v>1823</v>
      </c>
      <c r="C345" s="98">
        <v>1</v>
      </c>
      <c r="D345" s="424" t="s">
        <v>2</v>
      </c>
      <c r="E345" s="89"/>
      <c r="F345" s="89"/>
      <c r="G345" s="89"/>
      <c r="H345" s="89"/>
      <c r="I345" s="89"/>
      <c r="J345" s="356"/>
      <c r="K345" s="376"/>
      <c r="L345" s="118" t="e">
        <f>VLOOKUP($O345,#REF!,6,FALSE)</f>
        <v>#REF!</v>
      </c>
      <c r="M345" s="118" t="s">
        <v>3103</v>
      </c>
      <c r="N345" s="400"/>
      <c r="O345" s="411" t="s">
        <v>2903</v>
      </c>
    </row>
    <row r="346" spans="1:15" ht="24.6" customHeight="1" outlineLevel="2">
      <c r="A346" s="406"/>
      <c r="B346" s="1208" t="s">
        <v>997</v>
      </c>
      <c r="C346" s="98">
        <v>1</v>
      </c>
      <c r="D346" s="98" t="s">
        <v>2</v>
      </c>
      <c r="E346" s="89"/>
      <c r="F346" s="89"/>
      <c r="G346" s="89"/>
      <c r="H346" s="89"/>
      <c r="I346" s="89"/>
      <c r="J346" s="356"/>
      <c r="K346" s="376"/>
      <c r="L346" s="118" t="e">
        <f>VLOOKUP($O346,#REF!,6,FALSE)</f>
        <v>#REF!</v>
      </c>
      <c r="M346" s="118" t="s">
        <v>3103</v>
      </c>
      <c r="N346" s="400"/>
      <c r="O346" s="411" t="s">
        <v>2904</v>
      </c>
    </row>
    <row r="347" spans="1:15" ht="24.6" customHeight="1" outlineLevel="2">
      <c r="A347" s="406"/>
      <c r="B347" s="1208" t="s">
        <v>998</v>
      </c>
      <c r="C347" s="98">
        <v>1</v>
      </c>
      <c r="D347" s="98" t="s">
        <v>2</v>
      </c>
      <c r="E347" s="89"/>
      <c r="F347" s="89"/>
      <c r="G347" s="89"/>
      <c r="H347" s="89"/>
      <c r="I347" s="89"/>
      <c r="J347" s="356"/>
      <c r="K347" s="376"/>
      <c r="L347" s="118" t="e">
        <f>VLOOKUP($O347,#REF!,6,FALSE)</f>
        <v>#REF!</v>
      </c>
      <c r="M347" s="118" t="s">
        <v>3103</v>
      </c>
      <c r="N347" s="400"/>
      <c r="O347" s="411" t="s">
        <v>2905</v>
      </c>
    </row>
    <row r="348" spans="1:15" ht="24.6" customHeight="1" outlineLevel="2">
      <c r="A348" s="406"/>
      <c r="B348" s="1208" t="s">
        <v>1001</v>
      </c>
      <c r="C348" s="98">
        <v>8</v>
      </c>
      <c r="D348" s="98" t="s">
        <v>2</v>
      </c>
      <c r="E348" s="89"/>
      <c r="F348" s="89"/>
      <c r="G348" s="89"/>
      <c r="H348" s="89"/>
      <c r="I348" s="89"/>
      <c r="J348" s="356"/>
      <c r="K348" s="376"/>
      <c r="L348" s="118" t="e">
        <f>VLOOKUP($O348,#REF!,6,FALSE)</f>
        <v>#REF!</v>
      </c>
      <c r="M348" s="118" t="s">
        <v>3103</v>
      </c>
      <c r="N348" s="400"/>
      <c r="O348" s="411" t="s">
        <v>2910</v>
      </c>
    </row>
    <row r="349" spans="1:15" ht="24.6" customHeight="1" outlineLevel="2">
      <c r="A349" s="406"/>
      <c r="B349" s="1208" t="s">
        <v>1009</v>
      </c>
      <c r="C349" s="98">
        <v>48</v>
      </c>
      <c r="D349" s="98" t="s">
        <v>2</v>
      </c>
      <c r="E349" s="89"/>
      <c r="F349" s="89"/>
      <c r="G349" s="89"/>
      <c r="H349" s="89"/>
      <c r="I349" s="89"/>
      <c r="J349" s="356"/>
      <c r="K349" s="376"/>
      <c r="L349" s="118" t="s">
        <v>3103</v>
      </c>
      <c r="M349" s="118" t="s">
        <v>3103</v>
      </c>
      <c r="N349" s="400"/>
      <c r="O349" s="411" t="s">
        <v>2924</v>
      </c>
    </row>
    <row r="350" spans="1:15" ht="24.6" customHeight="1" outlineLevel="2">
      <c r="A350" s="406"/>
      <c r="B350" s="1208" t="s">
        <v>1010</v>
      </c>
      <c r="C350" s="98">
        <v>2</v>
      </c>
      <c r="D350" s="98" t="s">
        <v>2</v>
      </c>
      <c r="E350" s="89"/>
      <c r="F350" s="89"/>
      <c r="G350" s="89"/>
      <c r="H350" s="89"/>
      <c r="I350" s="89"/>
      <c r="J350" s="356"/>
      <c r="K350" s="376"/>
      <c r="L350" s="118" t="s">
        <v>3103</v>
      </c>
      <c r="M350" s="118" t="s">
        <v>3103</v>
      </c>
      <c r="N350" s="400"/>
      <c r="O350" s="411" t="s">
        <v>2933</v>
      </c>
    </row>
    <row r="351" spans="1:15" ht="24.6" customHeight="1" outlineLevel="2">
      <c r="A351" s="406"/>
      <c r="B351" s="1208" t="s">
        <v>1015</v>
      </c>
      <c r="C351" s="98">
        <v>2</v>
      </c>
      <c r="D351" s="424" t="s">
        <v>2</v>
      </c>
      <c r="E351" s="89"/>
      <c r="F351" s="89"/>
      <c r="G351" s="89"/>
      <c r="H351" s="89"/>
      <c r="I351" s="89"/>
      <c r="J351" s="356"/>
      <c r="K351" s="376"/>
      <c r="L351" s="118" t="s">
        <v>3103</v>
      </c>
      <c r="M351" s="118" t="s">
        <v>3103</v>
      </c>
      <c r="N351" s="400"/>
      <c r="O351" s="411" t="s">
        <v>2934</v>
      </c>
    </row>
    <row r="352" spans="1:15" ht="24.6" customHeight="1" outlineLevel="2">
      <c r="A352" s="406"/>
      <c r="B352" s="1208" t="s">
        <v>1824</v>
      </c>
      <c r="C352" s="98">
        <v>1</v>
      </c>
      <c r="D352" s="424" t="s">
        <v>2</v>
      </c>
      <c r="E352" s="89"/>
      <c r="F352" s="89"/>
      <c r="G352" s="89"/>
      <c r="H352" s="89"/>
      <c r="I352" s="89"/>
      <c r="J352" s="356"/>
      <c r="K352" s="376"/>
      <c r="L352" s="118" t="s">
        <v>3103</v>
      </c>
      <c r="M352" s="118" t="s">
        <v>3103</v>
      </c>
      <c r="N352" s="400"/>
      <c r="O352" s="411" t="s">
        <v>2927</v>
      </c>
    </row>
    <row r="353" spans="1:15" ht="24.6" customHeight="1" outlineLevel="2">
      <c r="A353" s="406"/>
      <c r="B353" s="1208" t="s">
        <v>1012</v>
      </c>
      <c r="C353" s="98">
        <v>1</v>
      </c>
      <c r="D353" s="98" t="s">
        <v>2</v>
      </c>
      <c r="E353" s="89"/>
      <c r="F353" s="89"/>
      <c r="G353" s="89"/>
      <c r="H353" s="89"/>
      <c r="I353" s="89"/>
      <c r="J353" s="356"/>
      <c r="K353" s="376"/>
      <c r="L353" s="118" t="s">
        <v>3106</v>
      </c>
      <c r="M353" s="118" t="s">
        <v>3106</v>
      </c>
      <c r="N353" s="400"/>
      <c r="O353" s="411" t="s">
        <v>2928</v>
      </c>
    </row>
    <row r="354" spans="1:15" ht="24.6" customHeight="1" outlineLevel="2">
      <c r="A354" s="406"/>
      <c r="B354" s="1208" t="s">
        <v>1013</v>
      </c>
      <c r="C354" s="98">
        <v>1</v>
      </c>
      <c r="D354" s="98" t="s">
        <v>2</v>
      </c>
      <c r="E354" s="89"/>
      <c r="F354" s="89"/>
      <c r="G354" s="89"/>
      <c r="H354" s="89"/>
      <c r="I354" s="89"/>
      <c r="J354" s="356"/>
      <c r="K354" s="376"/>
      <c r="L354" s="118" t="s">
        <v>3106</v>
      </c>
      <c r="M354" s="118" t="s">
        <v>3106</v>
      </c>
      <c r="N354" s="400"/>
      <c r="O354" s="411" t="s">
        <v>2930</v>
      </c>
    </row>
    <row r="355" spans="1:15" ht="24.6" customHeight="1" outlineLevel="2">
      <c r="A355" s="406"/>
      <c r="B355" s="1208" t="s">
        <v>1016</v>
      </c>
      <c r="C355" s="98">
        <v>8</v>
      </c>
      <c r="D355" s="98" t="s">
        <v>2</v>
      </c>
      <c r="E355" s="89"/>
      <c r="F355" s="89"/>
      <c r="G355" s="89"/>
      <c r="H355" s="89"/>
      <c r="I355" s="89"/>
      <c r="J355" s="356"/>
      <c r="K355" s="376"/>
      <c r="L355" s="118" t="s">
        <v>3106</v>
      </c>
      <c r="M355" s="118" t="s">
        <v>3106</v>
      </c>
      <c r="N355" s="400"/>
      <c r="O355" s="411" t="s">
        <v>2937</v>
      </c>
    </row>
    <row r="356" spans="1:15" ht="24.6" customHeight="1" outlineLevel="2">
      <c r="A356" s="406"/>
      <c r="B356" s="1208" t="s">
        <v>1018</v>
      </c>
      <c r="C356" s="98">
        <v>1</v>
      </c>
      <c r="D356" s="98" t="s">
        <v>2</v>
      </c>
      <c r="E356" s="89"/>
      <c r="F356" s="89"/>
      <c r="G356" s="89"/>
      <c r="H356" s="89"/>
      <c r="I356" s="89"/>
      <c r="J356" s="356"/>
      <c r="K356" s="376"/>
      <c r="L356" s="118" t="s">
        <v>3106</v>
      </c>
      <c r="M356" s="118" t="s">
        <v>3106</v>
      </c>
      <c r="N356" s="400"/>
      <c r="O356" s="411" t="s">
        <v>2929</v>
      </c>
    </row>
    <row r="357" spans="1:15" ht="24.6" customHeight="1" outlineLevel="1">
      <c r="A357" s="415"/>
      <c r="B357" s="1128" t="s">
        <v>152</v>
      </c>
      <c r="C357" s="416"/>
      <c r="D357" s="417"/>
      <c r="E357" s="418"/>
      <c r="F357" s="419"/>
      <c r="G357" s="420"/>
      <c r="H357" s="419"/>
      <c r="I357" s="419"/>
      <c r="J357" s="421"/>
      <c r="L357" s="422"/>
      <c r="M357" s="422"/>
      <c r="O357" s="423"/>
    </row>
    <row r="358" spans="1:15" s="433" customFormat="1">
      <c r="A358" s="428"/>
      <c r="B358" s="1128" t="s">
        <v>1375</v>
      </c>
      <c r="C358" s="429"/>
      <c r="D358" s="430"/>
      <c r="E358" s="418"/>
      <c r="F358" s="419"/>
      <c r="G358" s="420"/>
      <c r="H358" s="419"/>
      <c r="I358" s="419"/>
      <c r="J358" s="431"/>
      <c r="K358" s="432"/>
      <c r="L358" s="422"/>
      <c r="M358" s="422"/>
      <c r="N358" s="432"/>
      <c r="O358" s="423"/>
    </row>
    <row r="359" spans="1:15">
      <c r="A359" s="395">
        <v>4</v>
      </c>
      <c r="B359" s="1126" t="s">
        <v>1054</v>
      </c>
      <c r="C359" s="396"/>
      <c r="D359" s="397"/>
      <c r="E359" s="398"/>
      <c r="F359" s="55"/>
      <c r="G359" s="209"/>
      <c r="H359" s="152"/>
      <c r="I359" s="55"/>
      <c r="J359" s="399"/>
      <c r="K359" s="400"/>
      <c r="L359" s="401"/>
      <c r="M359" s="401"/>
      <c r="N359" s="400"/>
      <c r="O359" s="402"/>
    </row>
    <row r="360" spans="1:15" ht="24.6" customHeight="1" outlineLevel="1">
      <c r="A360" s="404">
        <v>4.0999999999999996</v>
      </c>
      <c r="B360" s="1126" t="s">
        <v>1084</v>
      </c>
      <c r="C360" s="405"/>
      <c r="D360" s="406"/>
      <c r="E360" s="192"/>
      <c r="F360" s="78"/>
      <c r="G360" s="193"/>
      <c r="H360" s="146"/>
      <c r="I360" s="78"/>
      <c r="J360" s="407"/>
      <c r="K360" s="400"/>
      <c r="L360" s="408"/>
      <c r="M360" s="408"/>
      <c r="N360" s="400"/>
      <c r="O360" s="211"/>
    </row>
    <row r="361" spans="1:15" ht="24.6" customHeight="1" outlineLevel="2">
      <c r="A361" s="409"/>
      <c r="B361" s="1207" t="s">
        <v>894</v>
      </c>
      <c r="C361" s="405"/>
      <c r="D361" s="406"/>
      <c r="E361" s="192"/>
      <c r="F361" s="78"/>
      <c r="G361" s="193"/>
      <c r="H361" s="146"/>
      <c r="I361" s="78"/>
      <c r="J361" s="407"/>
      <c r="K361" s="400"/>
      <c r="L361" s="408"/>
      <c r="M361" s="408"/>
      <c r="N361" s="400"/>
      <c r="O361" s="211"/>
    </row>
    <row r="362" spans="1:15" ht="24.6" customHeight="1" outlineLevel="2">
      <c r="A362" s="410"/>
      <c r="B362" s="1143" t="s">
        <v>921</v>
      </c>
      <c r="C362" s="405"/>
      <c r="D362" s="406"/>
      <c r="E362" s="89"/>
      <c r="F362" s="78"/>
      <c r="G362" s="118"/>
      <c r="H362" s="146"/>
      <c r="I362" s="78"/>
      <c r="J362" s="407"/>
      <c r="K362" s="400"/>
      <c r="L362" s="408"/>
      <c r="M362" s="408"/>
      <c r="N362" s="400"/>
      <c r="O362" s="211"/>
    </row>
    <row r="363" spans="1:15" ht="24.6" customHeight="1" outlineLevel="2">
      <c r="A363" s="410"/>
      <c r="B363" s="1208" t="s">
        <v>1055</v>
      </c>
      <c r="C363" s="98">
        <v>1</v>
      </c>
      <c r="D363" s="98" t="s">
        <v>2</v>
      </c>
      <c r="E363" s="89"/>
      <c r="F363" s="89"/>
      <c r="G363" s="89"/>
      <c r="H363" s="89"/>
      <c r="I363" s="89"/>
      <c r="J363" s="356"/>
      <c r="K363" s="376"/>
      <c r="L363" s="118" t="e">
        <f>VLOOKUP($O363,#REF!,6,FALSE)</f>
        <v>#REF!</v>
      </c>
      <c r="M363" s="118" t="e">
        <f>VLOOKUP($O363,#REF!,7,FALSE)</f>
        <v>#REF!</v>
      </c>
      <c r="N363" s="400"/>
      <c r="O363" s="411" t="s">
        <v>2851</v>
      </c>
    </row>
    <row r="364" spans="1:15" ht="24.6" customHeight="1" outlineLevel="2">
      <c r="A364" s="410"/>
      <c r="B364" s="1208" t="s">
        <v>1056</v>
      </c>
      <c r="C364" s="98">
        <v>17</v>
      </c>
      <c r="D364" s="98" t="s">
        <v>2</v>
      </c>
      <c r="E364" s="89"/>
      <c r="F364" s="89"/>
      <c r="G364" s="89"/>
      <c r="H364" s="89"/>
      <c r="I364" s="89"/>
      <c r="J364" s="356"/>
      <c r="K364" s="376"/>
      <c r="L364" s="118" t="e">
        <f>VLOOKUP($O364,#REF!,6,FALSE)</f>
        <v>#REF!</v>
      </c>
      <c r="M364" s="118" t="e">
        <f>VLOOKUP($O364,#REF!,7,FALSE)</f>
        <v>#REF!</v>
      </c>
      <c r="N364" s="400"/>
      <c r="O364" s="411" t="s">
        <v>2852</v>
      </c>
    </row>
    <row r="365" spans="1:15" ht="24.6" customHeight="1" outlineLevel="2">
      <c r="A365" s="410"/>
      <c r="B365" s="1208" t="s">
        <v>1057</v>
      </c>
      <c r="C365" s="98">
        <v>1</v>
      </c>
      <c r="D365" s="98" t="s">
        <v>2</v>
      </c>
      <c r="E365" s="89"/>
      <c r="F365" s="89"/>
      <c r="G365" s="89"/>
      <c r="H365" s="89"/>
      <c r="I365" s="89"/>
      <c r="J365" s="356"/>
      <c r="K365" s="376"/>
      <c r="L365" s="118" t="e">
        <f>VLOOKUP($O365,#REF!,6,FALSE)</f>
        <v>#REF!</v>
      </c>
      <c r="M365" s="118" t="e">
        <f>VLOOKUP($O365,#REF!,7,FALSE)</f>
        <v>#REF!</v>
      </c>
      <c r="N365" s="400"/>
      <c r="O365" s="411" t="s">
        <v>2854</v>
      </c>
    </row>
    <row r="366" spans="1:15" ht="24.6" customHeight="1" outlineLevel="2">
      <c r="A366" s="410"/>
      <c r="B366" s="1208" t="s">
        <v>1058</v>
      </c>
      <c r="C366" s="98">
        <v>2</v>
      </c>
      <c r="D366" s="98" t="s">
        <v>2</v>
      </c>
      <c r="E366" s="89"/>
      <c r="F366" s="89"/>
      <c r="G366" s="89"/>
      <c r="H366" s="89"/>
      <c r="I366" s="89"/>
      <c r="J366" s="356"/>
      <c r="K366" s="376"/>
      <c r="L366" s="118" t="e">
        <f>VLOOKUP($O366,#REF!,6,FALSE)</f>
        <v>#REF!</v>
      </c>
      <c r="M366" s="118" t="e">
        <f>VLOOKUP($O366,#REF!,7,FALSE)</f>
        <v>#REF!</v>
      </c>
      <c r="N366" s="400"/>
      <c r="O366" s="411" t="s">
        <v>2855</v>
      </c>
    </row>
    <row r="367" spans="1:15" ht="24.6" customHeight="1" outlineLevel="2">
      <c r="A367" s="406"/>
      <c r="B367" s="1208" t="s">
        <v>930</v>
      </c>
      <c r="C367" s="98">
        <v>21</v>
      </c>
      <c r="D367" s="98" t="s">
        <v>2</v>
      </c>
      <c r="E367" s="89"/>
      <c r="F367" s="89"/>
      <c r="G367" s="89"/>
      <c r="H367" s="89"/>
      <c r="I367" s="89"/>
      <c r="J367" s="356"/>
      <c r="K367" s="376"/>
      <c r="L367" s="118" t="s">
        <v>3106</v>
      </c>
      <c r="M367" s="118" t="s">
        <v>3106</v>
      </c>
      <c r="N367" s="400"/>
      <c r="O367" s="411" t="s">
        <v>2857</v>
      </c>
    </row>
    <row r="368" spans="1:15" ht="24.6" customHeight="1" outlineLevel="2">
      <c r="A368" s="412"/>
      <c r="B368" s="1207" t="s">
        <v>931</v>
      </c>
      <c r="C368" s="97"/>
      <c r="D368" s="406"/>
      <c r="E368" s="89"/>
      <c r="F368" s="78"/>
      <c r="G368" s="146"/>
      <c r="H368" s="146"/>
      <c r="I368" s="78"/>
      <c r="J368" s="407"/>
      <c r="K368" s="400"/>
      <c r="L368" s="408"/>
      <c r="M368" s="408"/>
      <c r="N368" s="400"/>
      <c r="O368" s="211"/>
    </row>
    <row r="369" spans="1:15" ht="24.6" customHeight="1" outlineLevel="2">
      <c r="A369" s="406"/>
      <c r="B369" s="1208" t="s">
        <v>933</v>
      </c>
      <c r="C369" s="89">
        <v>98</v>
      </c>
      <c r="D369" s="98" t="s">
        <v>645</v>
      </c>
      <c r="E369" s="89"/>
      <c r="F369" s="89"/>
      <c r="G369" s="89"/>
      <c r="H369" s="89"/>
      <c r="I369" s="89"/>
      <c r="J369" s="356"/>
      <c r="K369" s="376"/>
      <c r="L369" s="118" t="e">
        <f>VLOOKUP($O369,#REF!,6,FALSE)</f>
        <v>#REF!</v>
      </c>
      <c r="M369" s="118" t="s">
        <v>3106</v>
      </c>
      <c r="N369" s="400"/>
      <c r="O369" s="411" t="s">
        <v>2880</v>
      </c>
    </row>
    <row r="370" spans="1:15" ht="24.6" customHeight="1" outlineLevel="2">
      <c r="A370" s="406"/>
      <c r="B370" s="1208" t="s">
        <v>934</v>
      </c>
      <c r="C370" s="89">
        <v>28</v>
      </c>
      <c r="D370" s="424" t="s">
        <v>645</v>
      </c>
      <c r="E370" s="89"/>
      <c r="F370" s="89"/>
      <c r="G370" s="89"/>
      <c r="H370" s="89"/>
      <c r="I370" s="89"/>
      <c r="J370" s="356"/>
      <c r="K370" s="376"/>
      <c r="L370" s="118" t="e">
        <f>VLOOKUP($O370,#REF!,6,FALSE)</f>
        <v>#REF!</v>
      </c>
      <c r="M370" s="118" t="s">
        <v>3106</v>
      </c>
      <c r="N370" s="400"/>
      <c r="O370" s="411" t="s">
        <v>2882</v>
      </c>
    </row>
    <row r="371" spans="1:15" ht="24.6" customHeight="1" outlineLevel="2">
      <c r="A371" s="412"/>
      <c r="B371" s="1208" t="s">
        <v>935</v>
      </c>
      <c r="C371" s="98">
        <v>1</v>
      </c>
      <c r="D371" s="413" t="s">
        <v>18</v>
      </c>
      <c r="E371" s="111"/>
      <c r="F371" s="89"/>
      <c r="G371" s="105"/>
      <c r="H371" s="89"/>
      <c r="I371" s="60"/>
      <c r="J371" s="407"/>
      <c r="K371" s="400"/>
      <c r="L371" s="414" t="s">
        <v>3095</v>
      </c>
      <c r="M371" s="414" t="s">
        <v>3095</v>
      </c>
      <c r="N371" s="400"/>
      <c r="O371" s="411"/>
    </row>
    <row r="372" spans="1:15" ht="24.6" customHeight="1" outlineLevel="2">
      <c r="A372" s="412"/>
      <c r="B372" s="1208" t="s">
        <v>936</v>
      </c>
      <c r="C372" s="98">
        <v>1</v>
      </c>
      <c r="D372" s="413" t="s">
        <v>18</v>
      </c>
      <c r="E372" s="111"/>
      <c r="F372" s="89"/>
      <c r="G372" s="105"/>
      <c r="H372" s="89"/>
      <c r="I372" s="60"/>
      <c r="J372" s="407"/>
      <c r="K372" s="400"/>
      <c r="L372" s="414" t="s">
        <v>3095</v>
      </c>
      <c r="M372" s="414" t="s">
        <v>3095</v>
      </c>
      <c r="N372" s="400"/>
      <c r="O372" s="411"/>
    </row>
    <row r="373" spans="1:15" ht="24.6" customHeight="1" outlineLevel="2">
      <c r="A373" s="412"/>
      <c r="B373" s="1208" t="s">
        <v>937</v>
      </c>
      <c r="C373" s="98">
        <v>1</v>
      </c>
      <c r="D373" s="413" t="s">
        <v>18</v>
      </c>
      <c r="E373" s="111"/>
      <c r="F373" s="89"/>
      <c r="G373" s="105"/>
      <c r="H373" s="89"/>
      <c r="I373" s="60"/>
      <c r="J373" s="407"/>
      <c r="K373" s="400"/>
      <c r="L373" s="414" t="s">
        <v>3095</v>
      </c>
      <c r="M373" s="414" t="s">
        <v>3095</v>
      </c>
      <c r="N373" s="400"/>
      <c r="O373" s="411"/>
    </row>
    <row r="374" spans="1:15" ht="24.6" customHeight="1" outlineLevel="2">
      <c r="A374" s="412"/>
      <c r="B374" s="1207" t="s">
        <v>938</v>
      </c>
      <c r="C374" s="97"/>
      <c r="D374" s="406"/>
      <c r="E374" s="89"/>
      <c r="F374" s="78"/>
      <c r="G374" s="146"/>
      <c r="H374" s="146"/>
      <c r="I374" s="78"/>
      <c r="J374" s="407"/>
      <c r="K374" s="400"/>
      <c r="L374" s="408"/>
      <c r="M374" s="408"/>
      <c r="N374" s="400"/>
      <c r="O374" s="211"/>
    </row>
    <row r="375" spans="1:15" ht="24.6" customHeight="1" outlineLevel="2">
      <c r="A375" s="406"/>
      <c r="B375" s="1208" t="s">
        <v>939</v>
      </c>
      <c r="C375" s="89">
        <v>98</v>
      </c>
      <c r="D375" s="98" t="s">
        <v>645</v>
      </c>
      <c r="E375" s="89"/>
      <c r="F375" s="89"/>
      <c r="G375" s="89"/>
      <c r="H375" s="89"/>
      <c r="I375" s="89"/>
      <c r="J375" s="356"/>
      <c r="K375" s="376"/>
      <c r="L375" s="118" t="e">
        <f>VLOOKUP($O375,#REF!,6,FALSE)</f>
        <v>#REF!</v>
      </c>
      <c r="M375" s="118" t="s">
        <v>3106</v>
      </c>
      <c r="N375" s="400"/>
      <c r="O375" s="411" t="s">
        <v>2879</v>
      </c>
    </row>
    <row r="376" spans="1:15" ht="24.6" customHeight="1" outlineLevel="2">
      <c r="A376" s="412"/>
      <c r="B376" s="1208" t="s">
        <v>935</v>
      </c>
      <c r="C376" s="98">
        <v>1</v>
      </c>
      <c r="D376" s="413" t="s">
        <v>18</v>
      </c>
      <c r="E376" s="111"/>
      <c r="F376" s="89"/>
      <c r="G376" s="105"/>
      <c r="H376" s="89"/>
      <c r="I376" s="60"/>
      <c r="J376" s="407"/>
      <c r="K376" s="400"/>
      <c r="L376" s="414" t="s">
        <v>3095</v>
      </c>
      <c r="M376" s="414" t="s">
        <v>3095</v>
      </c>
      <c r="N376" s="400"/>
      <c r="O376" s="411"/>
    </row>
    <row r="377" spans="1:15" ht="24.6" customHeight="1" outlineLevel="2">
      <c r="A377" s="412"/>
      <c r="B377" s="1208" t="s">
        <v>936</v>
      </c>
      <c r="C377" s="98">
        <v>1</v>
      </c>
      <c r="D377" s="413" t="s">
        <v>18</v>
      </c>
      <c r="E377" s="111"/>
      <c r="F377" s="89"/>
      <c r="G377" s="105"/>
      <c r="H377" s="89"/>
      <c r="I377" s="60"/>
      <c r="J377" s="407"/>
      <c r="K377" s="400"/>
      <c r="L377" s="414" t="s">
        <v>3095</v>
      </c>
      <c r="M377" s="414" t="s">
        <v>3095</v>
      </c>
      <c r="N377" s="400"/>
      <c r="O377" s="411"/>
    </row>
    <row r="378" spans="1:15" ht="24.6" customHeight="1" outlineLevel="2">
      <c r="A378" s="412"/>
      <c r="B378" s="1208" t="s">
        <v>937</v>
      </c>
      <c r="C378" s="98">
        <v>1</v>
      </c>
      <c r="D378" s="413" t="s">
        <v>18</v>
      </c>
      <c r="E378" s="111"/>
      <c r="F378" s="89"/>
      <c r="G378" s="105"/>
      <c r="H378" s="89"/>
      <c r="I378" s="60"/>
      <c r="J378" s="407"/>
      <c r="K378" s="400"/>
      <c r="L378" s="414" t="s">
        <v>3095</v>
      </c>
      <c r="M378" s="414" t="s">
        <v>3095</v>
      </c>
      <c r="N378" s="400"/>
      <c r="O378" s="411"/>
    </row>
    <row r="379" spans="1:15" ht="24.6" customHeight="1" outlineLevel="2">
      <c r="A379" s="412"/>
      <c r="B379" s="1207" t="s">
        <v>940</v>
      </c>
      <c r="C379" s="97"/>
      <c r="D379" s="406"/>
      <c r="E379" s="92"/>
      <c r="F379" s="78"/>
      <c r="G379" s="146"/>
      <c r="H379" s="146"/>
      <c r="I379" s="78"/>
      <c r="J379" s="407"/>
      <c r="K379" s="400"/>
      <c r="L379" s="408"/>
      <c r="M379" s="408"/>
      <c r="N379" s="400"/>
      <c r="O379" s="211"/>
    </row>
    <row r="380" spans="1:15" ht="24.6" customHeight="1" outlineLevel="2">
      <c r="A380" s="406"/>
      <c r="B380" s="1208" t="s">
        <v>939</v>
      </c>
      <c r="C380" s="89">
        <v>98</v>
      </c>
      <c r="D380" s="98" t="s">
        <v>645</v>
      </c>
      <c r="E380" s="89"/>
      <c r="F380" s="89"/>
      <c r="G380" s="89"/>
      <c r="H380" s="89"/>
      <c r="I380" s="89"/>
      <c r="J380" s="356"/>
      <c r="K380" s="376"/>
      <c r="L380" s="118" t="e">
        <f>VLOOKUP($O380,#REF!,6,FALSE)</f>
        <v>#REF!</v>
      </c>
      <c r="M380" s="118" t="s">
        <v>3106</v>
      </c>
      <c r="N380" s="400"/>
      <c r="O380" s="411" t="s">
        <v>2883</v>
      </c>
    </row>
    <row r="381" spans="1:15" ht="24.6" customHeight="1" outlineLevel="2">
      <c r="A381" s="406"/>
      <c r="B381" s="1208" t="s">
        <v>933</v>
      </c>
      <c r="C381" s="89">
        <v>98</v>
      </c>
      <c r="D381" s="98" t="s">
        <v>645</v>
      </c>
      <c r="E381" s="89"/>
      <c r="F381" s="89"/>
      <c r="G381" s="89"/>
      <c r="H381" s="89"/>
      <c r="I381" s="89"/>
      <c r="J381" s="356"/>
      <c r="K381" s="376"/>
      <c r="L381" s="118" t="e">
        <f>VLOOKUP($O381,#REF!,6,FALSE)</f>
        <v>#REF!</v>
      </c>
      <c r="M381" s="118" t="e">
        <f>VLOOKUP($O381,#REF!,7,FALSE)</f>
        <v>#REF!</v>
      </c>
      <c r="N381" s="400"/>
      <c r="O381" s="411" t="s">
        <v>2884</v>
      </c>
    </row>
    <row r="382" spans="1:15" ht="24.6" customHeight="1" outlineLevel="2">
      <c r="A382" s="412"/>
      <c r="B382" s="1208" t="s">
        <v>1715</v>
      </c>
      <c r="C382" s="98">
        <v>1</v>
      </c>
      <c r="D382" s="413" t="s">
        <v>18</v>
      </c>
      <c r="E382" s="111"/>
      <c r="F382" s="89"/>
      <c r="G382" s="105"/>
      <c r="H382" s="89"/>
      <c r="I382" s="60"/>
      <c r="J382" s="407"/>
      <c r="K382" s="400"/>
      <c r="L382" s="414" t="s">
        <v>3095</v>
      </c>
      <c r="M382" s="414" t="s">
        <v>3095</v>
      </c>
      <c r="N382" s="400"/>
      <c r="O382" s="411"/>
    </row>
    <row r="383" spans="1:15" ht="24.6" customHeight="1" outlineLevel="2">
      <c r="A383" s="412"/>
      <c r="B383" s="1207" t="s">
        <v>941</v>
      </c>
      <c r="C383" s="98"/>
      <c r="D383" s="413"/>
      <c r="E383" s="89"/>
      <c r="F383" s="78"/>
      <c r="G383" s="118"/>
      <c r="H383" s="146"/>
      <c r="I383" s="78"/>
      <c r="J383" s="407"/>
      <c r="K383" s="400"/>
      <c r="L383" s="408"/>
      <c r="M383" s="408"/>
      <c r="N383" s="400"/>
      <c r="O383" s="211"/>
    </row>
    <row r="384" spans="1:15" ht="24.6" customHeight="1" outlineLevel="2">
      <c r="A384" s="406"/>
      <c r="B384" s="1208" t="s">
        <v>942</v>
      </c>
      <c r="C384" s="98">
        <v>106</v>
      </c>
      <c r="D384" s="98" t="s">
        <v>645</v>
      </c>
      <c r="E384" s="89"/>
      <c r="F384" s="89"/>
      <c r="G384" s="89"/>
      <c r="H384" s="89"/>
      <c r="I384" s="89"/>
      <c r="J384" s="356"/>
      <c r="K384" s="376"/>
      <c r="L384" s="118" t="e">
        <f>VLOOKUP($O384,#REF!,6,FALSE)</f>
        <v>#REF!</v>
      </c>
      <c r="M384" s="118" t="e">
        <f>VLOOKUP($O384,#REF!,7,FALSE)</f>
        <v>#REF!</v>
      </c>
      <c r="N384" s="400"/>
      <c r="O384" s="411" t="s">
        <v>2887</v>
      </c>
    </row>
    <row r="385" spans="1:15" ht="24.6" customHeight="1" outlineLevel="2">
      <c r="A385" s="406"/>
      <c r="B385" s="1208" t="s">
        <v>943</v>
      </c>
      <c r="C385" s="98">
        <v>21</v>
      </c>
      <c r="D385" s="98" t="s">
        <v>645</v>
      </c>
      <c r="E385" s="89"/>
      <c r="F385" s="89"/>
      <c r="G385" s="89"/>
      <c r="H385" s="89"/>
      <c r="I385" s="89"/>
      <c r="J385" s="356"/>
      <c r="K385" s="376"/>
      <c r="L385" s="118" t="e">
        <f>VLOOKUP($O385,#REF!,6,FALSE)</f>
        <v>#REF!</v>
      </c>
      <c r="M385" s="118" t="e">
        <f>VLOOKUP($O385,#REF!,7,FALSE)</f>
        <v>#REF!</v>
      </c>
      <c r="N385" s="400"/>
      <c r="O385" s="411" t="s">
        <v>2888</v>
      </c>
    </row>
    <row r="386" spans="1:15" ht="24.6" customHeight="1" outlineLevel="2">
      <c r="A386" s="406"/>
      <c r="B386" s="1208" t="s">
        <v>945</v>
      </c>
      <c r="C386" s="98">
        <v>79</v>
      </c>
      <c r="D386" s="98" t="s">
        <v>645</v>
      </c>
      <c r="E386" s="89"/>
      <c r="F386" s="89"/>
      <c r="G386" s="89"/>
      <c r="H386" s="89"/>
      <c r="I386" s="89"/>
      <c r="J386" s="356"/>
      <c r="K386" s="376"/>
      <c r="L386" s="118" t="e">
        <f>VLOOKUP($O386,#REF!,6,FALSE)</f>
        <v>#REF!</v>
      </c>
      <c r="M386" s="118" t="e">
        <f>VLOOKUP($O386,#REF!,7,FALSE)</f>
        <v>#REF!</v>
      </c>
      <c r="N386" s="400"/>
      <c r="O386" s="411" t="s">
        <v>2890</v>
      </c>
    </row>
    <row r="387" spans="1:15" ht="24.6" customHeight="1" outlineLevel="2">
      <c r="A387" s="412"/>
      <c r="B387" s="1208" t="s">
        <v>3587</v>
      </c>
      <c r="C387" s="98">
        <v>1</v>
      </c>
      <c r="D387" s="413" t="s">
        <v>18</v>
      </c>
      <c r="E387" s="111"/>
      <c r="F387" s="89"/>
      <c r="G387" s="105"/>
      <c r="H387" s="89"/>
      <c r="I387" s="60"/>
      <c r="J387" s="407"/>
      <c r="K387" s="400"/>
      <c r="L387" s="414" t="s">
        <v>3085</v>
      </c>
      <c r="M387" s="414" t="s">
        <v>3085</v>
      </c>
      <c r="N387" s="400"/>
      <c r="O387" s="411"/>
    </row>
    <row r="388" spans="1:15" ht="24.6" customHeight="1" outlineLevel="2">
      <c r="A388" s="412"/>
      <c r="B388" s="1208" t="s">
        <v>3588</v>
      </c>
      <c r="C388" s="98">
        <v>1</v>
      </c>
      <c r="D388" s="413" t="s">
        <v>18</v>
      </c>
      <c r="E388" s="111"/>
      <c r="F388" s="89"/>
      <c r="G388" s="105"/>
      <c r="H388" s="89"/>
      <c r="I388" s="60"/>
      <c r="J388" s="407"/>
      <c r="K388" s="400"/>
      <c r="L388" s="414" t="s">
        <v>3085</v>
      </c>
      <c r="M388" s="414" t="s">
        <v>3085</v>
      </c>
      <c r="N388" s="400"/>
      <c r="O388" s="411"/>
    </row>
    <row r="389" spans="1:15" ht="24.6" customHeight="1" outlineLevel="2">
      <c r="A389" s="412"/>
      <c r="B389" s="1208" t="s">
        <v>3589</v>
      </c>
      <c r="C389" s="98">
        <v>1</v>
      </c>
      <c r="D389" s="413" t="s">
        <v>18</v>
      </c>
      <c r="E389" s="111"/>
      <c r="F389" s="89"/>
      <c r="G389" s="105"/>
      <c r="H389" s="89"/>
      <c r="I389" s="60"/>
      <c r="J389" s="407"/>
      <c r="K389" s="400"/>
      <c r="L389" s="414" t="s">
        <v>3085</v>
      </c>
      <c r="M389" s="414" t="s">
        <v>3085</v>
      </c>
      <c r="N389" s="400"/>
      <c r="O389" s="411"/>
    </row>
    <row r="390" spans="1:15" ht="24.6" customHeight="1" outlineLevel="2">
      <c r="A390" s="412"/>
      <c r="B390" s="1207" t="s">
        <v>946</v>
      </c>
      <c r="C390" s="98"/>
      <c r="D390" s="406"/>
      <c r="E390" s="89"/>
      <c r="F390" s="78"/>
      <c r="G390" s="118"/>
      <c r="H390" s="146"/>
      <c r="I390" s="78"/>
      <c r="J390" s="407"/>
      <c r="K390" s="400"/>
      <c r="L390" s="408"/>
      <c r="M390" s="408"/>
      <c r="N390" s="400"/>
      <c r="O390" s="211"/>
    </row>
    <row r="391" spans="1:15" ht="24.6" customHeight="1" outlineLevel="2">
      <c r="A391" s="406"/>
      <c r="B391" s="1208" t="s">
        <v>942</v>
      </c>
      <c r="C391" s="98">
        <v>106</v>
      </c>
      <c r="D391" s="98" t="s">
        <v>645</v>
      </c>
      <c r="E391" s="89"/>
      <c r="F391" s="89"/>
      <c r="G391" s="89"/>
      <c r="H391" s="89"/>
      <c r="I391" s="89"/>
      <c r="J391" s="356"/>
      <c r="K391" s="376"/>
      <c r="L391" s="118" t="e">
        <f>VLOOKUP($O391,#REF!,6,FALSE)</f>
        <v>#REF!</v>
      </c>
      <c r="M391" s="118" t="e">
        <f>VLOOKUP($O391,#REF!,7,FALSE)</f>
        <v>#REF!</v>
      </c>
      <c r="N391" s="400"/>
      <c r="O391" s="411" t="s">
        <v>2891</v>
      </c>
    </row>
    <row r="392" spans="1:15" ht="24.6" customHeight="1" outlineLevel="2">
      <c r="A392" s="406"/>
      <c r="B392" s="1208" t="s">
        <v>943</v>
      </c>
      <c r="C392" s="98">
        <v>21</v>
      </c>
      <c r="D392" s="98" t="s">
        <v>645</v>
      </c>
      <c r="E392" s="89"/>
      <c r="F392" s="89"/>
      <c r="G392" s="89"/>
      <c r="H392" s="89"/>
      <c r="I392" s="89"/>
      <c r="J392" s="356"/>
      <c r="K392" s="376"/>
      <c r="L392" s="118" t="e">
        <f>VLOOKUP($O392,#REF!,6,FALSE)</f>
        <v>#REF!</v>
      </c>
      <c r="M392" s="118" t="e">
        <f>VLOOKUP($O392,#REF!,7,FALSE)</f>
        <v>#REF!</v>
      </c>
      <c r="N392" s="400"/>
      <c r="O392" s="411" t="s">
        <v>2892</v>
      </c>
    </row>
    <row r="393" spans="1:15" ht="24.6" customHeight="1" outlineLevel="2">
      <c r="A393" s="406"/>
      <c r="B393" s="1208" t="s">
        <v>945</v>
      </c>
      <c r="C393" s="98">
        <v>79</v>
      </c>
      <c r="D393" s="98" t="s">
        <v>645</v>
      </c>
      <c r="E393" s="89"/>
      <c r="F393" s="89"/>
      <c r="G393" s="89"/>
      <c r="H393" s="89"/>
      <c r="I393" s="89"/>
      <c r="J393" s="356"/>
      <c r="K393" s="376"/>
      <c r="L393" s="118" t="e">
        <f>VLOOKUP($O393,#REF!,6,FALSE)</f>
        <v>#REF!</v>
      </c>
      <c r="M393" s="118" t="s">
        <v>3106</v>
      </c>
      <c r="N393" s="400"/>
      <c r="O393" s="411" t="s">
        <v>2894</v>
      </c>
    </row>
    <row r="394" spans="1:15" ht="24.6" customHeight="1" outlineLevel="2">
      <c r="A394" s="412"/>
      <c r="B394" s="1208" t="s">
        <v>1713</v>
      </c>
      <c r="C394" s="98">
        <v>1</v>
      </c>
      <c r="D394" s="413" t="s">
        <v>18</v>
      </c>
      <c r="E394" s="111"/>
      <c r="F394" s="89"/>
      <c r="G394" s="105"/>
      <c r="H394" s="89"/>
      <c r="I394" s="60"/>
      <c r="J394" s="407"/>
      <c r="K394" s="400"/>
      <c r="L394" s="414" t="s">
        <v>3095</v>
      </c>
      <c r="M394" s="414" t="s">
        <v>3095</v>
      </c>
      <c r="N394" s="400"/>
      <c r="O394" s="411"/>
    </row>
    <row r="395" spans="1:15" ht="24.6" customHeight="1" outlineLevel="2">
      <c r="A395" s="412"/>
      <c r="B395" s="1207" t="s">
        <v>947</v>
      </c>
      <c r="C395" s="97"/>
      <c r="D395" s="406"/>
      <c r="E395" s="89"/>
      <c r="F395" s="78"/>
      <c r="G395" s="146"/>
      <c r="H395" s="146"/>
      <c r="I395" s="78"/>
      <c r="J395" s="407"/>
      <c r="K395" s="400"/>
      <c r="L395" s="408"/>
      <c r="M395" s="408"/>
      <c r="N395" s="400"/>
      <c r="O395" s="211"/>
    </row>
    <row r="396" spans="1:15" ht="24.6" customHeight="1" outlineLevel="2">
      <c r="A396" s="406"/>
      <c r="B396" s="1208" t="s">
        <v>3594</v>
      </c>
      <c r="C396" s="89">
        <v>239</v>
      </c>
      <c r="D396" s="98" t="s">
        <v>645</v>
      </c>
      <c r="E396" s="89"/>
      <c r="F396" s="89"/>
      <c r="G396" s="89"/>
      <c r="H396" s="89"/>
      <c r="I396" s="89"/>
      <c r="J396" s="356"/>
      <c r="K396" s="376"/>
      <c r="L396" s="118" t="e">
        <f>VLOOKUP($O396,#REF!,6,FALSE)</f>
        <v>#REF!</v>
      </c>
      <c r="M396" s="118" t="e">
        <f>VLOOKUP($O396,#REF!,7,FALSE)</f>
        <v>#REF!</v>
      </c>
      <c r="N396" s="400"/>
      <c r="O396" s="411" t="s">
        <v>2944</v>
      </c>
    </row>
    <row r="397" spans="1:15" ht="24.6" customHeight="1" outlineLevel="2">
      <c r="A397" s="406"/>
      <c r="B397" s="1208" t="s">
        <v>3595</v>
      </c>
      <c r="C397" s="98">
        <v>57</v>
      </c>
      <c r="D397" s="98" t="s">
        <v>645</v>
      </c>
      <c r="E397" s="89"/>
      <c r="F397" s="89"/>
      <c r="G397" s="89"/>
      <c r="H397" s="89"/>
      <c r="I397" s="89"/>
      <c r="J397" s="356"/>
      <c r="K397" s="376"/>
      <c r="L397" s="118" t="e">
        <f>VLOOKUP($O397,#REF!,6,FALSE)</f>
        <v>#REF!</v>
      </c>
      <c r="M397" s="118" t="e">
        <f>VLOOKUP($O397,#REF!,7,FALSE)</f>
        <v>#REF!</v>
      </c>
      <c r="N397" s="400"/>
      <c r="O397" s="411" t="s">
        <v>2945</v>
      </c>
    </row>
    <row r="398" spans="1:15" ht="24.6" customHeight="1" outlineLevel="2">
      <c r="A398" s="412"/>
      <c r="B398" s="1208" t="s">
        <v>1692</v>
      </c>
      <c r="C398" s="98">
        <v>1</v>
      </c>
      <c r="D398" s="413" t="s">
        <v>18</v>
      </c>
      <c r="E398" s="111"/>
      <c r="F398" s="89"/>
      <c r="G398" s="105"/>
      <c r="H398" s="89"/>
      <c r="I398" s="60"/>
      <c r="J398" s="407"/>
      <c r="K398" s="400"/>
      <c r="L398" s="414" t="s">
        <v>3081</v>
      </c>
      <c r="M398" s="414" t="s">
        <v>3082</v>
      </c>
      <c r="N398" s="400"/>
      <c r="O398" s="411"/>
    </row>
    <row r="399" spans="1:15" ht="24.6" customHeight="1" outlineLevel="2">
      <c r="A399" s="412"/>
      <c r="B399" s="1207" t="s">
        <v>948</v>
      </c>
      <c r="C399" s="98"/>
      <c r="D399" s="406"/>
      <c r="E399" s="89"/>
      <c r="F399" s="78"/>
      <c r="G399" s="146"/>
      <c r="H399" s="146"/>
      <c r="I399" s="78"/>
      <c r="J399" s="407"/>
      <c r="K399" s="400"/>
      <c r="L399" s="408"/>
      <c r="M399" s="408"/>
      <c r="N399" s="400"/>
      <c r="O399" s="211"/>
    </row>
    <row r="400" spans="1:15" ht="24.6" customHeight="1" outlineLevel="2">
      <c r="A400" s="406"/>
      <c r="B400" s="1208" t="s">
        <v>3593</v>
      </c>
      <c r="C400" s="89">
        <v>98</v>
      </c>
      <c r="D400" s="98" t="s">
        <v>645</v>
      </c>
      <c r="E400" s="89"/>
      <c r="F400" s="89"/>
      <c r="G400" s="89"/>
      <c r="H400" s="89"/>
      <c r="I400" s="89"/>
      <c r="J400" s="356"/>
      <c r="K400" s="376"/>
      <c r="L400" s="118" t="s">
        <v>3106</v>
      </c>
      <c r="M400" s="118" t="e">
        <f>VLOOKUP($O400,#REF!,7,FALSE)</f>
        <v>#REF!</v>
      </c>
      <c r="N400" s="400"/>
      <c r="O400" s="411" t="s">
        <v>2946</v>
      </c>
    </row>
    <row r="401" spans="1:15" ht="24.6" customHeight="1" outlineLevel="2">
      <c r="A401" s="412"/>
      <c r="B401" s="1208" t="s">
        <v>1691</v>
      </c>
      <c r="C401" s="98">
        <v>1</v>
      </c>
      <c r="D401" s="413" t="s">
        <v>18</v>
      </c>
      <c r="E401" s="111"/>
      <c r="F401" s="89"/>
      <c r="G401" s="105"/>
      <c r="H401" s="89"/>
      <c r="I401" s="60"/>
      <c r="J401" s="407"/>
      <c r="K401" s="400"/>
      <c r="L401" s="414" t="s">
        <v>3081</v>
      </c>
      <c r="M401" s="414" t="s">
        <v>3082</v>
      </c>
      <c r="N401" s="400"/>
      <c r="O401" s="411"/>
    </row>
    <row r="402" spans="1:15" ht="24.6" customHeight="1" outlineLevel="1">
      <c r="A402" s="415"/>
      <c r="B402" s="1128" t="s">
        <v>157</v>
      </c>
      <c r="C402" s="416"/>
      <c r="D402" s="417"/>
      <c r="E402" s="418"/>
      <c r="F402" s="419"/>
      <c r="G402" s="420"/>
      <c r="H402" s="419"/>
      <c r="I402" s="419"/>
      <c r="J402" s="421"/>
      <c r="L402" s="422"/>
      <c r="M402" s="422"/>
      <c r="O402" s="423"/>
    </row>
    <row r="403" spans="1:15" ht="24.6" customHeight="1" outlineLevel="1">
      <c r="A403" s="404">
        <v>4.2</v>
      </c>
      <c r="B403" s="1126" t="s">
        <v>1088</v>
      </c>
      <c r="C403" s="405"/>
      <c r="D403" s="406"/>
      <c r="E403" s="89"/>
      <c r="F403" s="78"/>
      <c r="G403" s="193"/>
      <c r="H403" s="146"/>
      <c r="I403" s="78"/>
      <c r="J403" s="407"/>
      <c r="K403" s="400"/>
      <c r="L403" s="408"/>
      <c r="M403" s="408"/>
      <c r="N403" s="400"/>
      <c r="O403" s="211"/>
    </row>
    <row r="404" spans="1:15" ht="24.6" customHeight="1" outlineLevel="2">
      <c r="A404" s="404"/>
      <c r="B404" s="1207" t="s">
        <v>949</v>
      </c>
      <c r="C404" s="405"/>
      <c r="D404" s="406"/>
      <c r="E404" s="89"/>
      <c r="F404" s="78"/>
      <c r="G404" s="193"/>
      <c r="H404" s="146"/>
      <c r="I404" s="78"/>
      <c r="J404" s="407"/>
      <c r="K404" s="400"/>
      <c r="L404" s="408"/>
      <c r="M404" s="408"/>
      <c r="N404" s="400"/>
      <c r="O404" s="211"/>
    </row>
    <row r="405" spans="1:15" ht="24.6" customHeight="1" outlineLevel="2">
      <c r="A405" s="410"/>
      <c r="B405" s="1143" t="s">
        <v>960</v>
      </c>
      <c r="C405" s="405"/>
      <c r="D405" s="406"/>
      <c r="E405" s="89"/>
      <c r="F405" s="78"/>
      <c r="G405" s="118"/>
      <c r="H405" s="146"/>
      <c r="I405" s="78"/>
      <c r="J405" s="407"/>
      <c r="K405" s="400"/>
      <c r="L405" s="408"/>
      <c r="M405" s="408"/>
      <c r="N405" s="400"/>
      <c r="O405" s="211"/>
    </row>
    <row r="406" spans="1:15" ht="24.6" customHeight="1" outlineLevel="2">
      <c r="A406" s="406"/>
      <c r="B406" s="1208" t="s">
        <v>1059</v>
      </c>
      <c r="C406" s="98">
        <v>2</v>
      </c>
      <c r="D406" s="98" t="s">
        <v>2</v>
      </c>
      <c r="E406" s="89"/>
      <c r="F406" s="89"/>
      <c r="G406" s="89"/>
      <c r="H406" s="89"/>
      <c r="I406" s="89"/>
      <c r="J406" s="356"/>
      <c r="K406" s="376"/>
      <c r="L406" s="118" t="s">
        <v>3104</v>
      </c>
      <c r="M406" s="118" t="s">
        <v>3106</v>
      </c>
      <c r="N406" s="400"/>
      <c r="O406" s="411" t="s">
        <v>2867</v>
      </c>
    </row>
    <row r="407" spans="1:15" ht="24.6" customHeight="1" outlineLevel="2">
      <c r="A407" s="406"/>
      <c r="B407" s="1208" t="s">
        <v>1060</v>
      </c>
      <c r="C407" s="98">
        <v>17</v>
      </c>
      <c r="D407" s="98" t="s">
        <v>2</v>
      </c>
      <c r="E407" s="89"/>
      <c r="F407" s="89"/>
      <c r="G407" s="89"/>
      <c r="H407" s="89"/>
      <c r="I407" s="89"/>
      <c r="J407" s="356"/>
      <c r="K407" s="376"/>
      <c r="L407" s="118" t="s">
        <v>3104</v>
      </c>
      <c r="M407" s="118" t="s">
        <v>3106</v>
      </c>
      <c r="N407" s="400"/>
      <c r="O407" s="411" t="s">
        <v>2867</v>
      </c>
    </row>
    <row r="408" spans="1:15" ht="24.6" customHeight="1" outlineLevel="2">
      <c r="A408" s="406"/>
      <c r="B408" s="1208" t="s">
        <v>1061</v>
      </c>
      <c r="C408" s="98">
        <v>1</v>
      </c>
      <c r="D408" s="98" t="s">
        <v>2</v>
      </c>
      <c r="E408" s="89"/>
      <c r="F408" s="89"/>
      <c r="G408" s="89"/>
      <c r="H408" s="89"/>
      <c r="I408" s="89"/>
      <c r="J408" s="356"/>
      <c r="K408" s="376"/>
      <c r="L408" s="118" t="s">
        <v>3104</v>
      </c>
      <c r="M408" s="118" t="s">
        <v>3106</v>
      </c>
      <c r="N408" s="400"/>
      <c r="O408" s="411" t="s">
        <v>2868</v>
      </c>
    </row>
    <row r="409" spans="1:15" ht="24.6" customHeight="1" outlineLevel="2">
      <c r="A409" s="406"/>
      <c r="B409" s="1208" t="s">
        <v>1062</v>
      </c>
      <c r="C409" s="98">
        <v>2</v>
      </c>
      <c r="D409" s="98" t="s">
        <v>2</v>
      </c>
      <c r="E409" s="89"/>
      <c r="F409" s="89"/>
      <c r="G409" s="89"/>
      <c r="H409" s="89"/>
      <c r="I409" s="89"/>
      <c r="J409" s="356"/>
      <c r="K409" s="376"/>
      <c r="L409" s="118" t="s">
        <v>3104</v>
      </c>
      <c r="M409" s="118" t="s">
        <v>3106</v>
      </c>
      <c r="N409" s="400"/>
      <c r="O409" s="411" t="s">
        <v>2869</v>
      </c>
    </row>
    <row r="410" spans="1:15" ht="24.6" customHeight="1" outlineLevel="2">
      <c r="A410" s="406"/>
      <c r="B410" s="1208" t="s">
        <v>1063</v>
      </c>
      <c r="C410" s="98">
        <v>1</v>
      </c>
      <c r="D410" s="98" t="s">
        <v>2</v>
      </c>
      <c r="E410" s="89"/>
      <c r="F410" s="89"/>
      <c r="G410" s="89"/>
      <c r="H410" s="89"/>
      <c r="I410" s="89"/>
      <c r="J410" s="356"/>
      <c r="K410" s="376"/>
      <c r="L410" s="118" t="s">
        <v>3104</v>
      </c>
      <c r="M410" s="118" t="s">
        <v>3106</v>
      </c>
      <c r="N410" s="400"/>
      <c r="O410" s="411" t="s">
        <v>2870</v>
      </c>
    </row>
    <row r="411" spans="1:15" ht="24.6" customHeight="1" outlineLevel="2">
      <c r="A411" s="406"/>
      <c r="B411" s="1208" t="s">
        <v>1064</v>
      </c>
      <c r="C411" s="98">
        <v>1</v>
      </c>
      <c r="D411" s="98" t="s">
        <v>2</v>
      </c>
      <c r="E411" s="89"/>
      <c r="F411" s="89"/>
      <c r="G411" s="89"/>
      <c r="H411" s="89"/>
      <c r="I411" s="89"/>
      <c r="J411" s="356"/>
      <c r="K411" s="376"/>
      <c r="L411" s="118" t="s">
        <v>3104</v>
      </c>
      <c r="M411" s="118" t="s">
        <v>3106</v>
      </c>
      <c r="N411" s="400"/>
      <c r="O411" s="411" t="s">
        <v>2871</v>
      </c>
    </row>
    <row r="412" spans="1:15" ht="24.6" customHeight="1" outlineLevel="2">
      <c r="A412" s="412"/>
      <c r="B412" s="1208" t="s">
        <v>1714</v>
      </c>
      <c r="C412" s="98">
        <v>1</v>
      </c>
      <c r="D412" s="413" t="s">
        <v>18</v>
      </c>
      <c r="E412" s="60"/>
      <c r="F412" s="89"/>
      <c r="G412" s="60"/>
      <c r="H412" s="89"/>
      <c r="I412" s="60"/>
      <c r="J412" s="407"/>
      <c r="K412" s="400"/>
      <c r="L412" s="118" t="s">
        <v>3106</v>
      </c>
      <c r="M412" s="118" t="s">
        <v>3106</v>
      </c>
      <c r="N412" s="400"/>
      <c r="O412" s="411"/>
    </row>
    <row r="413" spans="1:15" ht="24.6" customHeight="1" outlineLevel="2">
      <c r="A413" s="406"/>
      <c r="B413" s="1208" t="s">
        <v>971</v>
      </c>
      <c r="C413" s="98">
        <v>22</v>
      </c>
      <c r="D413" s="98" t="s">
        <v>2</v>
      </c>
      <c r="E413" s="89"/>
      <c r="F413" s="89"/>
      <c r="G413" s="89"/>
      <c r="H413" s="89"/>
      <c r="I413" s="89"/>
      <c r="J413" s="356"/>
      <c r="K413" s="376"/>
      <c r="L413" s="118" t="s">
        <v>3106</v>
      </c>
      <c r="M413" s="118" t="s">
        <v>3106</v>
      </c>
      <c r="N413" s="400"/>
      <c r="O413" s="411" t="s">
        <v>2877</v>
      </c>
    </row>
    <row r="414" spans="1:15" ht="24.6" customHeight="1" outlineLevel="2">
      <c r="A414" s="406"/>
      <c r="B414" s="1208" t="s">
        <v>972</v>
      </c>
      <c r="C414" s="98">
        <v>2</v>
      </c>
      <c r="D414" s="98" t="s">
        <v>2</v>
      </c>
      <c r="E414" s="89"/>
      <c r="F414" s="89"/>
      <c r="G414" s="89"/>
      <c r="H414" s="89"/>
      <c r="I414" s="89"/>
      <c r="J414" s="356"/>
      <c r="K414" s="376"/>
      <c r="L414" s="118" t="s">
        <v>3106</v>
      </c>
      <c r="M414" s="118" t="s">
        <v>3106</v>
      </c>
      <c r="N414" s="400"/>
      <c r="O414" s="411" t="s">
        <v>2878</v>
      </c>
    </row>
    <row r="415" spans="1:15" ht="24.6" customHeight="1" outlineLevel="2">
      <c r="A415" s="412"/>
      <c r="B415" s="1207" t="s">
        <v>947</v>
      </c>
      <c r="C415" s="97"/>
      <c r="D415" s="406"/>
      <c r="E415" s="89"/>
      <c r="F415" s="78"/>
      <c r="G415" s="146"/>
      <c r="H415" s="146"/>
      <c r="I415" s="78"/>
      <c r="J415" s="407"/>
      <c r="K415" s="400"/>
      <c r="L415" s="408"/>
      <c r="M415" s="408"/>
      <c r="N415" s="400"/>
      <c r="O415" s="211"/>
    </row>
    <row r="416" spans="1:15" ht="24.6" customHeight="1" outlineLevel="2">
      <c r="A416" s="406"/>
      <c r="B416" s="1208" t="s">
        <v>3594</v>
      </c>
      <c r="C416" s="98">
        <v>342</v>
      </c>
      <c r="D416" s="98" t="s">
        <v>645</v>
      </c>
      <c r="E416" s="89"/>
      <c r="F416" s="89"/>
      <c r="G416" s="89"/>
      <c r="H416" s="89"/>
      <c r="I416" s="89"/>
      <c r="J416" s="356"/>
      <c r="K416" s="376"/>
      <c r="L416" s="118" t="e">
        <f>VLOOKUP($O416,#REF!,6,FALSE)</f>
        <v>#REF!</v>
      </c>
      <c r="M416" s="118" t="e">
        <f>VLOOKUP($O416,#REF!,7,FALSE)</f>
        <v>#REF!</v>
      </c>
      <c r="N416" s="400"/>
      <c r="O416" s="411" t="s">
        <v>2944</v>
      </c>
    </row>
    <row r="417" spans="1:15" ht="24.6" customHeight="1" outlineLevel="2">
      <c r="A417" s="412"/>
      <c r="B417" s="1208" t="s">
        <v>1692</v>
      </c>
      <c r="C417" s="98">
        <v>1</v>
      </c>
      <c r="D417" s="413" t="s">
        <v>18</v>
      </c>
      <c r="E417" s="111"/>
      <c r="F417" s="89"/>
      <c r="G417" s="105"/>
      <c r="H417" s="89"/>
      <c r="I417" s="60"/>
      <c r="J417" s="407"/>
      <c r="K417" s="400"/>
      <c r="L417" s="414" t="s">
        <v>3081</v>
      </c>
      <c r="M417" s="414" t="s">
        <v>3082</v>
      </c>
      <c r="N417" s="400"/>
      <c r="O417" s="411"/>
    </row>
    <row r="418" spans="1:15" ht="24.6" customHeight="1" outlineLevel="2">
      <c r="A418" s="412"/>
      <c r="B418" s="1207" t="s">
        <v>948</v>
      </c>
      <c r="C418" s="98"/>
      <c r="D418" s="406"/>
      <c r="E418" s="60"/>
      <c r="F418" s="111"/>
      <c r="G418" s="60"/>
      <c r="H418" s="146"/>
      <c r="I418" s="78"/>
      <c r="J418" s="407"/>
      <c r="K418" s="400"/>
      <c r="L418" s="408"/>
      <c r="M418" s="408"/>
      <c r="N418" s="400"/>
      <c r="O418" s="211"/>
    </row>
    <row r="419" spans="1:15" ht="24.6" customHeight="1" outlineLevel="2">
      <c r="A419" s="406"/>
      <c r="B419" s="1208" t="s">
        <v>3593</v>
      </c>
      <c r="C419" s="98">
        <v>114</v>
      </c>
      <c r="D419" s="98" t="s">
        <v>645</v>
      </c>
      <c r="E419" s="89"/>
      <c r="F419" s="89"/>
      <c r="G419" s="89"/>
      <c r="H419" s="89"/>
      <c r="I419" s="89"/>
      <c r="J419" s="356"/>
      <c r="K419" s="376"/>
      <c r="L419" s="118" t="s">
        <v>3106</v>
      </c>
      <c r="M419" s="118" t="e">
        <f>VLOOKUP($O419,#REF!,7,FALSE)</f>
        <v>#REF!</v>
      </c>
      <c r="N419" s="400"/>
      <c r="O419" s="411" t="s">
        <v>2946</v>
      </c>
    </row>
    <row r="420" spans="1:15" ht="24.6" customHeight="1" outlineLevel="2">
      <c r="A420" s="412"/>
      <c r="B420" s="1208" t="s">
        <v>1691</v>
      </c>
      <c r="C420" s="98">
        <v>1</v>
      </c>
      <c r="D420" s="413" t="s">
        <v>18</v>
      </c>
      <c r="E420" s="111"/>
      <c r="F420" s="89"/>
      <c r="G420" s="105"/>
      <c r="H420" s="89"/>
      <c r="I420" s="60"/>
      <c r="J420" s="407"/>
      <c r="K420" s="400"/>
      <c r="L420" s="414" t="s">
        <v>3081</v>
      </c>
      <c r="M420" s="414" t="s">
        <v>3082</v>
      </c>
      <c r="N420" s="400"/>
      <c r="O420" s="411"/>
    </row>
    <row r="421" spans="1:15" ht="24.6" customHeight="1" outlineLevel="1">
      <c r="A421" s="415"/>
      <c r="B421" s="1128" t="s">
        <v>159</v>
      </c>
      <c r="C421" s="416"/>
      <c r="D421" s="417"/>
      <c r="E421" s="418"/>
      <c r="F421" s="419"/>
      <c r="G421" s="420"/>
      <c r="H421" s="419"/>
      <c r="I421" s="419"/>
      <c r="J421" s="421"/>
      <c r="L421" s="422"/>
      <c r="M421" s="422"/>
      <c r="O421" s="423"/>
    </row>
    <row r="422" spans="1:15" ht="24.6" customHeight="1" outlineLevel="1">
      <c r="A422" s="404">
        <v>4.3</v>
      </c>
      <c r="B422" s="1207" t="s">
        <v>973</v>
      </c>
      <c r="C422" s="405"/>
      <c r="D422" s="406"/>
      <c r="E422" s="89"/>
      <c r="F422" s="78"/>
      <c r="G422" s="118"/>
      <c r="H422" s="146"/>
      <c r="I422" s="78"/>
      <c r="J422" s="407"/>
      <c r="K422" s="400"/>
      <c r="L422" s="408"/>
      <c r="M422" s="408"/>
      <c r="N422" s="400"/>
      <c r="O422" s="211"/>
    </row>
    <row r="423" spans="1:15" ht="24.6" customHeight="1" outlineLevel="2">
      <c r="A423" s="406"/>
      <c r="B423" s="1143" t="s">
        <v>974</v>
      </c>
      <c r="C423" s="98"/>
      <c r="D423" s="98"/>
      <c r="E423" s="89"/>
      <c r="F423" s="78"/>
      <c r="G423" s="118"/>
      <c r="H423" s="146"/>
      <c r="I423" s="78"/>
      <c r="J423" s="407"/>
      <c r="K423" s="400"/>
      <c r="L423" s="408"/>
      <c r="M423" s="408"/>
      <c r="N423" s="400"/>
      <c r="O423" s="211"/>
    </row>
    <row r="424" spans="1:15" ht="24.6" customHeight="1" outlineLevel="2">
      <c r="A424" s="406"/>
      <c r="B424" s="1208" t="s">
        <v>977</v>
      </c>
      <c r="C424" s="98">
        <v>2004</v>
      </c>
      <c r="D424" s="98" t="s">
        <v>976</v>
      </c>
      <c r="E424" s="89"/>
      <c r="F424" s="89"/>
      <c r="G424" s="89"/>
      <c r="H424" s="89"/>
      <c r="I424" s="89"/>
      <c r="J424" s="356"/>
      <c r="K424" s="376"/>
      <c r="L424" s="118" t="e">
        <f>VLOOKUP($O424,#REF!,6,FALSE)</f>
        <v>#REF!</v>
      </c>
      <c r="M424" s="118" t="e">
        <f>VLOOKUP($O424,#REF!,7,FALSE)</f>
        <v>#REF!</v>
      </c>
      <c r="N424" s="400"/>
      <c r="O424" s="411" t="s">
        <v>2896</v>
      </c>
    </row>
    <row r="425" spans="1:15" ht="24.6" customHeight="1" outlineLevel="2">
      <c r="A425" s="412"/>
      <c r="B425" s="1208" t="s">
        <v>978</v>
      </c>
      <c r="C425" s="98">
        <v>1</v>
      </c>
      <c r="D425" s="413" t="s">
        <v>18</v>
      </c>
      <c r="E425" s="111"/>
      <c r="F425" s="89"/>
      <c r="G425" s="105"/>
      <c r="H425" s="89"/>
      <c r="I425" s="60"/>
      <c r="J425" s="407"/>
      <c r="K425" s="400"/>
      <c r="L425" s="414" t="s">
        <v>3095</v>
      </c>
      <c r="M425" s="414" t="s">
        <v>3095</v>
      </c>
      <c r="N425" s="400"/>
      <c r="O425" s="411"/>
    </row>
    <row r="426" spans="1:15" ht="24.6" customHeight="1" outlineLevel="2">
      <c r="A426" s="412"/>
      <c r="B426" s="1208" t="s">
        <v>979</v>
      </c>
      <c r="C426" s="98">
        <v>1</v>
      </c>
      <c r="D426" s="413" t="s">
        <v>18</v>
      </c>
      <c r="E426" s="111"/>
      <c r="F426" s="89"/>
      <c r="G426" s="105"/>
      <c r="H426" s="89"/>
      <c r="I426" s="60"/>
      <c r="J426" s="407"/>
      <c r="K426" s="400"/>
      <c r="L426" s="414" t="s">
        <v>3095</v>
      </c>
      <c r="M426" s="414" t="s">
        <v>3095</v>
      </c>
      <c r="N426" s="400"/>
      <c r="O426" s="411"/>
    </row>
    <row r="427" spans="1:15" ht="24.6" customHeight="1" outlineLevel="2">
      <c r="A427" s="412"/>
      <c r="B427" s="1208" t="s">
        <v>980</v>
      </c>
      <c r="C427" s="98">
        <v>1</v>
      </c>
      <c r="D427" s="413" t="s">
        <v>18</v>
      </c>
      <c r="E427" s="111"/>
      <c r="F427" s="89"/>
      <c r="G427" s="105"/>
      <c r="H427" s="89"/>
      <c r="I427" s="60"/>
      <c r="J427" s="407"/>
      <c r="K427" s="400"/>
      <c r="L427" s="414" t="s">
        <v>3095</v>
      </c>
      <c r="M427" s="414" t="s">
        <v>3095</v>
      </c>
      <c r="N427" s="400"/>
      <c r="O427" s="411"/>
    </row>
    <row r="428" spans="1:15" ht="24.6" customHeight="1" outlineLevel="2">
      <c r="A428" s="406"/>
      <c r="B428" s="1143" t="s">
        <v>981</v>
      </c>
      <c r="C428" s="98"/>
      <c r="D428" s="98"/>
      <c r="E428" s="89"/>
      <c r="F428" s="78"/>
      <c r="G428" s="118"/>
      <c r="H428" s="146"/>
      <c r="I428" s="78"/>
      <c r="J428" s="407"/>
      <c r="K428" s="400"/>
      <c r="L428" s="408"/>
      <c r="M428" s="408"/>
      <c r="N428" s="400"/>
      <c r="O428" s="211"/>
    </row>
    <row r="429" spans="1:15" ht="24.6" customHeight="1" outlineLevel="2">
      <c r="A429" s="406"/>
      <c r="B429" s="1208" t="s">
        <v>982</v>
      </c>
      <c r="C429" s="98">
        <v>20</v>
      </c>
      <c r="D429" s="98" t="s">
        <v>645</v>
      </c>
      <c r="E429" s="89"/>
      <c r="F429" s="89"/>
      <c r="G429" s="89"/>
      <c r="H429" s="89"/>
      <c r="I429" s="89"/>
      <c r="J429" s="356"/>
      <c r="K429" s="376"/>
      <c r="L429" s="118" t="e">
        <f>VLOOKUP($O429,#REF!,6,FALSE)</f>
        <v>#REF!</v>
      </c>
      <c r="M429" s="118" t="e">
        <f>VLOOKUP($O429,#REF!,7,FALSE)</f>
        <v>#REF!</v>
      </c>
      <c r="N429" s="400"/>
      <c r="O429" s="411" t="s">
        <v>2897</v>
      </c>
    </row>
    <row r="430" spans="1:15" ht="24.6" customHeight="1" outlineLevel="1">
      <c r="A430" s="415"/>
      <c r="B430" s="1128" t="s">
        <v>162</v>
      </c>
      <c r="C430" s="416"/>
      <c r="D430" s="417"/>
      <c r="E430" s="418"/>
      <c r="F430" s="419"/>
      <c r="G430" s="420"/>
      <c r="H430" s="419"/>
      <c r="I430" s="419"/>
      <c r="J430" s="421"/>
      <c r="L430" s="422"/>
      <c r="M430" s="422"/>
      <c r="O430" s="423"/>
    </row>
    <row r="431" spans="1:15" ht="24.6" customHeight="1" outlineLevel="1">
      <c r="A431" s="404">
        <v>4.4000000000000004</v>
      </c>
      <c r="B431" s="1207" t="s">
        <v>983</v>
      </c>
      <c r="C431" s="98"/>
      <c r="D431" s="413"/>
      <c r="E431" s="89"/>
      <c r="F431" s="60"/>
      <c r="G431" s="118"/>
      <c r="H431" s="118"/>
      <c r="I431" s="78"/>
      <c r="J431" s="425"/>
      <c r="K431" s="400"/>
      <c r="L431" s="408"/>
      <c r="M431" s="408"/>
      <c r="N431" s="400"/>
      <c r="O431" s="211"/>
    </row>
    <row r="432" spans="1:15" ht="24.6" customHeight="1" outlineLevel="2">
      <c r="A432" s="406"/>
      <c r="B432" s="1143" t="s">
        <v>988</v>
      </c>
      <c r="C432" s="98"/>
      <c r="D432" s="98"/>
      <c r="E432" s="89"/>
      <c r="F432" s="78"/>
      <c r="G432" s="118"/>
      <c r="H432" s="146"/>
      <c r="I432" s="78"/>
      <c r="J432" s="407"/>
      <c r="K432" s="400"/>
      <c r="L432" s="408"/>
      <c r="M432" s="408"/>
      <c r="N432" s="400"/>
      <c r="O432" s="211"/>
    </row>
    <row r="433" spans="1:15" ht="24.6" customHeight="1" outlineLevel="2">
      <c r="A433" s="406"/>
      <c r="B433" s="1208" t="s">
        <v>989</v>
      </c>
      <c r="C433" s="98">
        <v>18</v>
      </c>
      <c r="D433" s="98" t="s">
        <v>2</v>
      </c>
      <c r="E433" s="89"/>
      <c r="F433" s="89"/>
      <c r="G433" s="89"/>
      <c r="H433" s="89"/>
      <c r="I433" s="89"/>
      <c r="J433" s="356"/>
      <c r="K433" s="376"/>
      <c r="L433" s="118" t="e">
        <f>VLOOKUP($O433,#REF!,6,FALSE)</f>
        <v>#REF!</v>
      </c>
      <c r="M433" s="118" t="s">
        <v>3106</v>
      </c>
      <c r="N433" s="400"/>
      <c r="O433" s="411" t="s">
        <v>2916</v>
      </c>
    </row>
    <row r="434" spans="1:15" ht="24.6" customHeight="1" outlineLevel="2">
      <c r="A434" s="406"/>
      <c r="B434" s="1208" t="s">
        <v>1065</v>
      </c>
      <c r="C434" s="98">
        <v>2</v>
      </c>
      <c r="D434" s="98" t="s">
        <v>2</v>
      </c>
      <c r="E434" s="89"/>
      <c r="F434" s="89"/>
      <c r="G434" s="89"/>
      <c r="H434" s="89"/>
      <c r="I434" s="89"/>
      <c r="J434" s="356"/>
      <c r="K434" s="376"/>
      <c r="L434" s="118" t="e">
        <f>VLOOKUP($O434,#REF!,6,FALSE)</f>
        <v>#REF!</v>
      </c>
      <c r="M434" s="118" t="s">
        <v>3106</v>
      </c>
      <c r="N434" s="400"/>
      <c r="O434" s="411" t="s">
        <v>2917</v>
      </c>
    </row>
    <row r="435" spans="1:15" ht="24.6" customHeight="1" outlineLevel="2">
      <c r="A435" s="406"/>
      <c r="B435" s="1143" t="s">
        <v>994</v>
      </c>
      <c r="C435" s="98"/>
      <c r="D435" s="98"/>
      <c r="E435" s="89"/>
      <c r="F435" s="78"/>
      <c r="G435" s="118"/>
      <c r="H435" s="146"/>
      <c r="I435" s="78"/>
      <c r="J435" s="407"/>
      <c r="K435" s="400"/>
      <c r="L435" s="408"/>
      <c r="M435" s="408"/>
      <c r="N435" s="400"/>
      <c r="O435" s="211"/>
    </row>
    <row r="436" spans="1:15" ht="24.6" customHeight="1" outlineLevel="2">
      <c r="A436" s="406"/>
      <c r="B436" s="1208" t="s">
        <v>995</v>
      </c>
      <c r="C436" s="98">
        <v>5</v>
      </c>
      <c r="D436" s="98" t="s">
        <v>2</v>
      </c>
      <c r="E436" s="89"/>
      <c r="F436" s="89"/>
      <c r="G436" s="89"/>
      <c r="H436" s="89"/>
      <c r="I436" s="89"/>
      <c r="J436" s="356"/>
      <c r="K436" s="376"/>
      <c r="L436" s="118" t="e">
        <f>VLOOKUP($O436,#REF!,6,FALSE)</f>
        <v>#REF!</v>
      </c>
      <c r="M436" s="118" t="s">
        <v>3106</v>
      </c>
      <c r="N436" s="400"/>
      <c r="O436" s="411" t="s">
        <v>2902</v>
      </c>
    </row>
    <row r="437" spans="1:15" ht="24.6" customHeight="1" outlineLevel="2">
      <c r="A437" s="406"/>
      <c r="B437" s="1208" t="s">
        <v>996</v>
      </c>
      <c r="C437" s="98">
        <v>2</v>
      </c>
      <c r="D437" s="98" t="s">
        <v>2</v>
      </c>
      <c r="E437" s="89"/>
      <c r="F437" s="89"/>
      <c r="G437" s="89"/>
      <c r="H437" s="89"/>
      <c r="I437" s="89"/>
      <c r="J437" s="356"/>
      <c r="K437" s="376"/>
      <c r="L437" s="118" t="e">
        <f>VLOOKUP($O437,#REF!,6,FALSE)</f>
        <v>#REF!</v>
      </c>
      <c r="M437" s="118" t="s">
        <v>3106</v>
      </c>
      <c r="N437" s="400"/>
      <c r="O437" s="411" t="s">
        <v>2907</v>
      </c>
    </row>
    <row r="438" spans="1:15" ht="24.6" customHeight="1" outlineLevel="2">
      <c r="A438" s="406"/>
      <c r="B438" s="1208" t="s">
        <v>997</v>
      </c>
      <c r="C438" s="98">
        <v>1</v>
      </c>
      <c r="D438" s="98" t="s">
        <v>2</v>
      </c>
      <c r="E438" s="89"/>
      <c r="F438" s="89"/>
      <c r="G438" s="89"/>
      <c r="H438" s="89"/>
      <c r="I438" s="89"/>
      <c r="J438" s="356"/>
      <c r="K438" s="376"/>
      <c r="L438" s="118" t="e">
        <f>VLOOKUP($O438,#REF!,6,FALSE)</f>
        <v>#REF!</v>
      </c>
      <c r="M438" s="118" t="s">
        <v>3106</v>
      </c>
      <c r="N438" s="400"/>
      <c r="O438" s="411" t="s">
        <v>2904</v>
      </c>
    </row>
    <row r="439" spans="1:15" ht="24.6" customHeight="1" outlineLevel="2">
      <c r="A439" s="406"/>
      <c r="B439" s="1208" t="s">
        <v>1009</v>
      </c>
      <c r="C439" s="98">
        <v>23</v>
      </c>
      <c r="D439" s="98" t="s">
        <v>2</v>
      </c>
      <c r="E439" s="89"/>
      <c r="F439" s="89"/>
      <c r="G439" s="89"/>
      <c r="H439" s="89"/>
      <c r="I439" s="89"/>
      <c r="J439" s="356"/>
      <c r="K439" s="376"/>
      <c r="L439" s="118" t="s">
        <v>3106</v>
      </c>
      <c r="M439" s="118" t="s">
        <v>3106</v>
      </c>
      <c r="N439" s="400"/>
      <c r="O439" s="411" t="s">
        <v>2924</v>
      </c>
    </row>
    <row r="440" spans="1:15" ht="24.6" customHeight="1" outlineLevel="2">
      <c r="A440" s="406"/>
      <c r="B440" s="1208" t="s">
        <v>1066</v>
      </c>
      <c r="C440" s="98">
        <v>2</v>
      </c>
      <c r="D440" s="98" t="s">
        <v>2</v>
      </c>
      <c r="E440" s="89"/>
      <c r="F440" s="89"/>
      <c r="G440" s="89"/>
      <c r="H440" s="89"/>
      <c r="I440" s="89"/>
      <c r="J440" s="356"/>
      <c r="K440" s="376"/>
      <c r="L440" s="118" t="s">
        <v>3106</v>
      </c>
      <c r="M440" s="118" t="s">
        <v>3106</v>
      </c>
      <c r="N440" s="400"/>
      <c r="O440" s="411" t="s">
        <v>2925</v>
      </c>
    </row>
    <row r="441" spans="1:15" ht="24.6" customHeight="1" outlineLevel="2">
      <c r="A441" s="406"/>
      <c r="B441" s="1208" t="s">
        <v>1010</v>
      </c>
      <c r="C441" s="98">
        <v>2</v>
      </c>
      <c r="D441" s="98" t="s">
        <v>2</v>
      </c>
      <c r="E441" s="89"/>
      <c r="F441" s="89"/>
      <c r="G441" s="89"/>
      <c r="H441" s="89"/>
      <c r="I441" s="89"/>
      <c r="J441" s="356"/>
      <c r="K441" s="376"/>
      <c r="L441" s="118" t="s">
        <v>3106</v>
      </c>
      <c r="M441" s="118" t="s">
        <v>3106</v>
      </c>
      <c r="N441" s="400"/>
      <c r="O441" s="411" t="s">
        <v>2933</v>
      </c>
    </row>
    <row r="442" spans="1:15" ht="24.6" customHeight="1" outlineLevel="2">
      <c r="A442" s="406"/>
      <c r="B442" s="1208" t="s">
        <v>1012</v>
      </c>
      <c r="C442" s="98">
        <v>1</v>
      </c>
      <c r="D442" s="98" t="s">
        <v>2</v>
      </c>
      <c r="E442" s="89"/>
      <c r="F442" s="89"/>
      <c r="G442" s="89"/>
      <c r="H442" s="89"/>
      <c r="I442" s="89"/>
      <c r="J442" s="356"/>
      <c r="K442" s="376"/>
      <c r="L442" s="118" t="s">
        <v>3107</v>
      </c>
      <c r="M442" s="118" t="s">
        <v>3107</v>
      </c>
      <c r="N442" s="400"/>
      <c r="O442" s="411" t="s">
        <v>2928</v>
      </c>
    </row>
    <row r="443" spans="1:15" ht="24.6" customHeight="1" outlineLevel="1">
      <c r="A443" s="415"/>
      <c r="B443" s="1128" t="s">
        <v>163</v>
      </c>
      <c r="C443" s="416"/>
      <c r="D443" s="417"/>
      <c r="E443" s="418"/>
      <c r="F443" s="419"/>
      <c r="G443" s="420"/>
      <c r="H443" s="419"/>
      <c r="I443" s="419"/>
      <c r="J443" s="421"/>
      <c r="L443" s="422"/>
      <c r="M443" s="422"/>
      <c r="O443" s="423"/>
    </row>
    <row r="444" spans="1:15" s="433" customFormat="1">
      <c r="A444" s="428"/>
      <c r="B444" s="1128" t="s">
        <v>3585</v>
      </c>
      <c r="C444" s="429"/>
      <c r="D444" s="430"/>
      <c r="E444" s="418"/>
      <c r="F444" s="419"/>
      <c r="G444" s="420"/>
      <c r="H444" s="419"/>
      <c r="I444" s="419"/>
      <c r="J444" s="431"/>
      <c r="K444" s="432"/>
      <c r="L444" s="422"/>
      <c r="M444" s="422"/>
      <c r="N444" s="432"/>
      <c r="O444" s="423"/>
    </row>
    <row r="445" spans="1:15">
      <c r="A445" s="395">
        <v>5</v>
      </c>
      <c r="B445" s="1126" t="s">
        <v>1067</v>
      </c>
      <c r="C445" s="396"/>
      <c r="D445" s="397"/>
      <c r="E445" s="398"/>
      <c r="F445" s="55"/>
      <c r="G445" s="209"/>
      <c r="H445" s="152"/>
      <c r="I445" s="55"/>
      <c r="J445" s="399"/>
      <c r="K445" s="400"/>
      <c r="L445" s="401"/>
      <c r="M445" s="401"/>
      <c r="N445" s="400"/>
      <c r="O445" s="402"/>
    </row>
    <row r="446" spans="1:15" ht="24.6" customHeight="1" outlineLevel="1">
      <c r="A446" s="404">
        <v>5.0999999999999996</v>
      </c>
      <c r="B446" s="1126" t="s">
        <v>1084</v>
      </c>
      <c r="C446" s="405"/>
      <c r="D446" s="406"/>
      <c r="E446" s="192"/>
      <c r="F446" s="78"/>
      <c r="G446" s="193"/>
      <c r="H446" s="146"/>
      <c r="I446" s="78"/>
      <c r="J446" s="407"/>
      <c r="K446" s="400"/>
      <c r="L446" s="408"/>
      <c r="M446" s="408"/>
      <c r="N446" s="400"/>
      <c r="O446" s="211"/>
    </row>
    <row r="447" spans="1:15" ht="24.6" customHeight="1" outlineLevel="2">
      <c r="A447" s="409"/>
      <c r="B447" s="1207" t="s">
        <v>894</v>
      </c>
      <c r="C447" s="405"/>
      <c r="D447" s="406"/>
      <c r="E447" s="192"/>
      <c r="F447" s="78"/>
      <c r="G447" s="193"/>
      <c r="H447" s="146"/>
      <c r="I447" s="78"/>
      <c r="J447" s="407"/>
      <c r="K447" s="400"/>
      <c r="L447" s="408"/>
      <c r="M447" s="408"/>
      <c r="N447" s="400"/>
      <c r="O447" s="211"/>
    </row>
    <row r="448" spans="1:15" ht="24.6" customHeight="1" outlineLevel="2">
      <c r="A448" s="410"/>
      <c r="B448" s="1143" t="s">
        <v>921</v>
      </c>
      <c r="C448" s="405"/>
      <c r="D448" s="406"/>
      <c r="E448" s="89"/>
      <c r="F448" s="78"/>
      <c r="G448" s="118"/>
      <c r="H448" s="146"/>
      <c r="I448" s="78"/>
      <c r="J448" s="407"/>
      <c r="K448" s="400"/>
      <c r="L448" s="408"/>
      <c r="M448" s="408"/>
      <c r="N448" s="400"/>
      <c r="O448" s="211"/>
    </row>
    <row r="449" spans="1:15" ht="24.6" customHeight="1" outlineLevel="2">
      <c r="A449" s="410"/>
      <c r="B449" s="1208" t="s">
        <v>1068</v>
      </c>
      <c r="C449" s="98">
        <v>1</v>
      </c>
      <c r="D449" s="98" t="s">
        <v>2</v>
      </c>
      <c r="E449" s="89"/>
      <c r="F449" s="89"/>
      <c r="G449" s="89"/>
      <c r="H449" s="89"/>
      <c r="I449" s="89"/>
      <c r="J449" s="356"/>
      <c r="K449" s="376"/>
      <c r="L449" s="118" t="e">
        <f>VLOOKUP($O449,#REF!,6,FALSE)</f>
        <v>#REF!</v>
      </c>
      <c r="M449" s="118" t="e">
        <f>VLOOKUP($O449,#REF!,7,FALSE)</f>
        <v>#REF!</v>
      </c>
      <c r="N449" s="400"/>
      <c r="O449" s="411" t="s">
        <v>2851</v>
      </c>
    </row>
    <row r="450" spans="1:15" ht="24.6" customHeight="1" outlineLevel="2">
      <c r="A450" s="410"/>
      <c r="B450" s="1208" t="s">
        <v>1056</v>
      </c>
      <c r="C450" s="98">
        <v>17</v>
      </c>
      <c r="D450" s="98" t="s">
        <v>2</v>
      </c>
      <c r="E450" s="89"/>
      <c r="F450" s="89"/>
      <c r="G450" s="89"/>
      <c r="H450" s="89"/>
      <c r="I450" s="89"/>
      <c r="J450" s="356"/>
      <c r="K450" s="376"/>
      <c r="L450" s="118" t="e">
        <f>VLOOKUP($O450,#REF!,6,FALSE)</f>
        <v>#REF!</v>
      </c>
      <c r="M450" s="118" t="e">
        <f>VLOOKUP($O450,#REF!,7,FALSE)</f>
        <v>#REF!</v>
      </c>
      <c r="N450" s="400"/>
      <c r="O450" s="411" t="s">
        <v>2852</v>
      </c>
    </row>
    <row r="451" spans="1:15" ht="24.6" customHeight="1" outlineLevel="2">
      <c r="A451" s="410"/>
      <c r="B451" s="1208" t="s">
        <v>1057</v>
      </c>
      <c r="C451" s="98">
        <v>1</v>
      </c>
      <c r="D451" s="98" t="s">
        <v>2</v>
      </c>
      <c r="E451" s="89"/>
      <c r="F451" s="89"/>
      <c r="G451" s="89"/>
      <c r="H451" s="89"/>
      <c r="I451" s="89"/>
      <c r="J451" s="356"/>
      <c r="K451" s="376"/>
      <c r="L451" s="118" t="e">
        <f>VLOOKUP($O451,#REF!,6,FALSE)</f>
        <v>#REF!</v>
      </c>
      <c r="M451" s="118" t="e">
        <f>VLOOKUP($O451,#REF!,7,FALSE)</f>
        <v>#REF!</v>
      </c>
      <c r="N451" s="400"/>
      <c r="O451" s="411" t="s">
        <v>2854</v>
      </c>
    </row>
    <row r="452" spans="1:15" ht="24.6" customHeight="1" outlineLevel="2">
      <c r="A452" s="410"/>
      <c r="B452" s="1208" t="s">
        <v>1058</v>
      </c>
      <c r="C452" s="98">
        <v>2</v>
      </c>
      <c r="D452" s="98" t="s">
        <v>2</v>
      </c>
      <c r="E452" s="89"/>
      <c r="F452" s="89"/>
      <c r="G452" s="89"/>
      <c r="H452" s="89"/>
      <c r="I452" s="89"/>
      <c r="J452" s="356"/>
      <c r="K452" s="376"/>
      <c r="L452" s="118" t="e">
        <f>VLOOKUP($O452,#REF!,6,FALSE)</f>
        <v>#REF!</v>
      </c>
      <c r="M452" s="118" t="e">
        <f>VLOOKUP($O452,#REF!,7,FALSE)</f>
        <v>#REF!</v>
      </c>
      <c r="N452" s="400"/>
      <c r="O452" s="411" t="s">
        <v>2855</v>
      </c>
    </row>
    <row r="453" spans="1:15" ht="24.6" customHeight="1" outlineLevel="2">
      <c r="A453" s="406"/>
      <c r="B453" s="1208" t="s">
        <v>930</v>
      </c>
      <c r="C453" s="98">
        <v>21</v>
      </c>
      <c r="D453" s="98" t="s">
        <v>2</v>
      </c>
      <c r="E453" s="89"/>
      <c r="F453" s="89"/>
      <c r="G453" s="89"/>
      <c r="H453" s="89"/>
      <c r="I453" s="89"/>
      <c r="J453" s="356"/>
      <c r="K453" s="376"/>
      <c r="L453" s="118" t="s">
        <v>3022</v>
      </c>
      <c r="M453" s="118" t="s">
        <v>3022</v>
      </c>
      <c r="N453" s="400"/>
      <c r="O453" s="411" t="s">
        <v>2857</v>
      </c>
    </row>
    <row r="454" spans="1:15" ht="24.6" customHeight="1" outlineLevel="2">
      <c r="A454" s="412"/>
      <c r="B454" s="1207" t="s">
        <v>931</v>
      </c>
      <c r="C454" s="97"/>
      <c r="D454" s="406"/>
      <c r="E454" s="89"/>
      <c r="F454" s="78"/>
      <c r="G454" s="146"/>
      <c r="H454" s="146"/>
      <c r="I454" s="78"/>
      <c r="J454" s="407"/>
      <c r="K454" s="400"/>
      <c r="L454" s="408"/>
      <c r="M454" s="408"/>
      <c r="N454" s="400"/>
      <c r="O454" s="211"/>
    </row>
    <row r="455" spans="1:15" ht="24.6" customHeight="1" outlineLevel="2">
      <c r="A455" s="406"/>
      <c r="B455" s="1208" t="s">
        <v>933</v>
      </c>
      <c r="C455" s="98">
        <v>98</v>
      </c>
      <c r="D455" s="98" t="s">
        <v>645</v>
      </c>
      <c r="E455" s="89"/>
      <c r="F455" s="89"/>
      <c r="G455" s="89"/>
      <c r="H455" s="89"/>
      <c r="I455" s="89"/>
      <c r="J455" s="356"/>
      <c r="K455" s="376"/>
      <c r="L455" s="118" t="e">
        <f>VLOOKUP($O455,#REF!,6,FALSE)</f>
        <v>#REF!</v>
      </c>
      <c r="M455" s="118" t="s">
        <v>3022</v>
      </c>
      <c r="N455" s="400"/>
      <c r="O455" s="411" t="s">
        <v>2880</v>
      </c>
    </row>
    <row r="456" spans="1:15" ht="24.6" customHeight="1" outlineLevel="2">
      <c r="A456" s="412"/>
      <c r="B456" s="1208" t="s">
        <v>935</v>
      </c>
      <c r="C456" s="98">
        <v>1</v>
      </c>
      <c r="D456" s="413" t="s">
        <v>18</v>
      </c>
      <c r="E456" s="111"/>
      <c r="F456" s="89"/>
      <c r="G456" s="105"/>
      <c r="H456" s="89"/>
      <c r="I456" s="60"/>
      <c r="J456" s="407"/>
      <c r="K456" s="400"/>
      <c r="L456" s="414" t="s">
        <v>3095</v>
      </c>
      <c r="M456" s="414" t="s">
        <v>3095</v>
      </c>
      <c r="N456" s="400"/>
      <c r="O456" s="411"/>
    </row>
    <row r="457" spans="1:15" ht="24.6" customHeight="1" outlineLevel="2">
      <c r="A457" s="412"/>
      <c r="B457" s="1208" t="s">
        <v>936</v>
      </c>
      <c r="C457" s="98">
        <v>1</v>
      </c>
      <c r="D457" s="413" t="s">
        <v>18</v>
      </c>
      <c r="E457" s="111"/>
      <c r="F457" s="89"/>
      <c r="G457" s="105"/>
      <c r="H457" s="89"/>
      <c r="I457" s="60"/>
      <c r="J457" s="407"/>
      <c r="K457" s="400"/>
      <c r="L457" s="414" t="s">
        <v>3095</v>
      </c>
      <c r="M457" s="414" t="s">
        <v>3095</v>
      </c>
      <c r="N457" s="400"/>
      <c r="O457" s="411"/>
    </row>
    <row r="458" spans="1:15" ht="24.6" customHeight="1" outlineLevel="2">
      <c r="A458" s="412"/>
      <c r="B458" s="1208" t="s">
        <v>937</v>
      </c>
      <c r="C458" s="98">
        <v>1</v>
      </c>
      <c r="D458" s="413" t="s">
        <v>18</v>
      </c>
      <c r="E458" s="111"/>
      <c r="F458" s="89"/>
      <c r="G458" s="105"/>
      <c r="H458" s="89"/>
      <c r="I458" s="60"/>
      <c r="J458" s="407"/>
      <c r="K458" s="400"/>
      <c r="L458" s="414" t="s">
        <v>3095</v>
      </c>
      <c r="M458" s="414" t="s">
        <v>3095</v>
      </c>
      <c r="N458" s="400"/>
      <c r="O458" s="411"/>
    </row>
    <row r="459" spans="1:15" ht="24.6" customHeight="1" outlineLevel="2">
      <c r="A459" s="412"/>
      <c r="B459" s="1207" t="s">
        <v>938</v>
      </c>
      <c r="C459" s="97"/>
      <c r="D459" s="406"/>
      <c r="E459" s="89"/>
      <c r="F459" s="78"/>
      <c r="G459" s="146"/>
      <c r="H459" s="146"/>
      <c r="I459" s="78"/>
      <c r="J459" s="407"/>
      <c r="K459" s="400"/>
      <c r="L459" s="408"/>
      <c r="M459" s="408"/>
      <c r="N459" s="400"/>
      <c r="O459" s="211"/>
    </row>
    <row r="460" spans="1:15" ht="24.6" customHeight="1" outlineLevel="2">
      <c r="A460" s="406"/>
      <c r="B460" s="1208" t="s">
        <v>939</v>
      </c>
      <c r="C460" s="98">
        <v>98</v>
      </c>
      <c r="D460" s="98" t="s">
        <v>645</v>
      </c>
      <c r="E460" s="89"/>
      <c r="F460" s="89"/>
      <c r="G460" s="89"/>
      <c r="H460" s="89"/>
      <c r="I460" s="89"/>
      <c r="J460" s="356"/>
      <c r="K460" s="376"/>
      <c r="L460" s="118" t="e">
        <f>VLOOKUP($O460,#REF!,6,FALSE)</f>
        <v>#REF!</v>
      </c>
      <c r="M460" s="118" t="s">
        <v>3022</v>
      </c>
      <c r="N460" s="400"/>
      <c r="O460" s="411" t="s">
        <v>2879</v>
      </c>
    </row>
    <row r="461" spans="1:15" ht="24.6" customHeight="1" outlineLevel="2">
      <c r="A461" s="412"/>
      <c r="B461" s="1208" t="s">
        <v>935</v>
      </c>
      <c r="C461" s="98">
        <v>1</v>
      </c>
      <c r="D461" s="413" t="s">
        <v>18</v>
      </c>
      <c r="E461" s="111"/>
      <c r="F461" s="89"/>
      <c r="G461" s="105"/>
      <c r="H461" s="89"/>
      <c r="I461" s="60"/>
      <c r="J461" s="407"/>
      <c r="K461" s="400"/>
      <c r="L461" s="414" t="s">
        <v>3095</v>
      </c>
      <c r="M461" s="414" t="s">
        <v>3095</v>
      </c>
      <c r="N461" s="400"/>
      <c r="O461" s="411"/>
    </row>
    <row r="462" spans="1:15" ht="24.6" customHeight="1" outlineLevel="2">
      <c r="A462" s="412"/>
      <c r="B462" s="1208" t="s">
        <v>936</v>
      </c>
      <c r="C462" s="98">
        <v>1</v>
      </c>
      <c r="D462" s="413" t="s">
        <v>18</v>
      </c>
      <c r="E462" s="111"/>
      <c r="F462" s="89"/>
      <c r="G462" s="105"/>
      <c r="H462" s="89"/>
      <c r="I462" s="60"/>
      <c r="J462" s="407"/>
      <c r="K462" s="400"/>
      <c r="L462" s="414" t="s">
        <v>3095</v>
      </c>
      <c r="M462" s="414" t="s">
        <v>3095</v>
      </c>
      <c r="N462" s="400"/>
      <c r="O462" s="411"/>
    </row>
    <row r="463" spans="1:15" ht="24.6" customHeight="1" outlineLevel="2">
      <c r="A463" s="412"/>
      <c r="B463" s="1208" t="s">
        <v>937</v>
      </c>
      <c r="C463" s="98">
        <v>1</v>
      </c>
      <c r="D463" s="413" t="s">
        <v>18</v>
      </c>
      <c r="E463" s="111"/>
      <c r="F463" s="89"/>
      <c r="G463" s="105"/>
      <c r="H463" s="89"/>
      <c r="I463" s="60"/>
      <c r="J463" s="407"/>
      <c r="K463" s="400"/>
      <c r="L463" s="414" t="s">
        <v>3095</v>
      </c>
      <c r="M463" s="414" t="s">
        <v>3095</v>
      </c>
      <c r="N463" s="400"/>
      <c r="O463" s="411"/>
    </row>
    <row r="464" spans="1:15" ht="24.6" customHeight="1" outlineLevel="2">
      <c r="A464" s="412"/>
      <c r="B464" s="1207" t="s">
        <v>940</v>
      </c>
      <c r="C464" s="97"/>
      <c r="D464" s="406"/>
      <c r="E464" s="92"/>
      <c r="F464" s="78"/>
      <c r="G464" s="146"/>
      <c r="H464" s="146"/>
      <c r="I464" s="78"/>
      <c r="J464" s="407"/>
      <c r="K464" s="400"/>
      <c r="L464" s="408"/>
      <c r="M464" s="408"/>
      <c r="N464" s="400"/>
      <c r="O464" s="211"/>
    </row>
    <row r="465" spans="1:15" ht="24.6" customHeight="1" outlineLevel="2">
      <c r="A465" s="406"/>
      <c r="B465" s="1208" t="s">
        <v>939</v>
      </c>
      <c r="C465" s="98">
        <v>98</v>
      </c>
      <c r="D465" s="98" t="s">
        <v>645</v>
      </c>
      <c r="E465" s="89"/>
      <c r="F465" s="89"/>
      <c r="G465" s="89"/>
      <c r="H465" s="89"/>
      <c r="I465" s="89"/>
      <c r="J465" s="356"/>
      <c r="K465" s="376"/>
      <c r="L465" s="118" t="e">
        <f>VLOOKUP($O465,#REF!,6,FALSE)</f>
        <v>#REF!</v>
      </c>
      <c r="M465" s="118" t="s">
        <v>3022</v>
      </c>
      <c r="N465" s="400"/>
      <c r="O465" s="411" t="s">
        <v>2883</v>
      </c>
    </row>
    <row r="466" spans="1:15" ht="24.6" customHeight="1" outlineLevel="2">
      <c r="A466" s="406"/>
      <c r="B466" s="1208" t="s">
        <v>933</v>
      </c>
      <c r="C466" s="98">
        <v>98</v>
      </c>
      <c r="D466" s="98" t="s">
        <v>645</v>
      </c>
      <c r="E466" s="89"/>
      <c r="F466" s="89"/>
      <c r="G466" s="89"/>
      <c r="H466" s="89"/>
      <c r="I466" s="89"/>
      <c r="J466" s="356"/>
      <c r="K466" s="376"/>
      <c r="L466" s="118" t="e">
        <f>VLOOKUP($O466,#REF!,6,FALSE)</f>
        <v>#REF!</v>
      </c>
      <c r="M466" s="118" t="e">
        <f>VLOOKUP($O466,#REF!,7,FALSE)</f>
        <v>#REF!</v>
      </c>
      <c r="N466" s="400"/>
      <c r="O466" s="411" t="s">
        <v>2884</v>
      </c>
    </row>
    <row r="467" spans="1:15" ht="24.6" customHeight="1" outlineLevel="2">
      <c r="A467" s="412"/>
      <c r="B467" s="1208" t="s">
        <v>1712</v>
      </c>
      <c r="C467" s="98">
        <v>1</v>
      </c>
      <c r="D467" s="413" t="s">
        <v>18</v>
      </c>
      <c r="E467" s="111"/>
      <c r="F467" s="89"/>
      <c r="G467" s="105"/>
      <c r="H467" s="89"/>
      <c r="I467" s="60"/>
      <c r="J467" s="407"/>
      <c r="K467" s="400"/>
      <c r="L467" s="414" t="s">
        <v>3095</v>
      </c>
      <c r="M467" s="414" t="s">
        <v>3095</v>
      </c>
      <c r="N467" s="400"/>
      <c r="O467" s="411"/>
    </row>
    <row r="468" spans="1:15" ht="24.6" customHeight="1" outlineLevel="2">
      <c r="A468" s="412"/>
      <c r="B468" s="1207" t="s">
        <v>941</v>
      </c>
      <c r="C468" s="98"/>
      <c r="D468" s="413"/>
      <c r="E468" s="89"/>
      <c r="F468" s="78"/>
      <c r="G468" s="118"/>
      <c r="H468" s="146"/>
      <c r="I468" s="78"/>
      <c r="J468" s="407"/>
      <c r="K468" s="400"/>
      <c r="L468" s="408"/>
      <c r="M468" s="408"/>
      <c r="N468" s="400"/>
      <c r="O468" s="211"/>
    </row>
    <row r="469" spans="1:15" ht="24.6" customHeight="1" outlineLevel="2">
      <c r="A469" s="406"/>
      <c r="B469" s="1208" t="s">
        <v>942</v>
      </c>
      <c r="C469" s="98">
        <v>106</v>
      </c>
      <c r="D469" s="98" t="s">
        <v>645</v>
      </c>
      <c r="E469" s="89"/>
      <c r="F469" s="89"/>
      <c r="G469" s="89"/>
      <c r="H469" s="89"/>
      <c r="I469" s="89"/>
      <c r="J469" s="356"/>
      <c r="K469" s="376"/>
      <c r="L469" s="118" t="e">
        <f>VLOOKUP($O469,#REF!,6,FALSE)</f>
        <v>#REF!</v>
      </c>
      <c r="M469" s="118" t="e">
        <f>VLOOKUP($O469,#REF!,7,FALSE)</f>
        <v>#REF!</v>
      </c>
      <c r="N469" s="400"/>
      <c r="O469" s="411" t="s">
        <v>2887</v>
      </c>
    </row>
    <row r="470" spans="1:15" ht="24.6" customHeight="1" outlineLevel="2">
      <c r="A470" s="406"/>
      <c r="B470" s="1208" t="s">
        <v>943</v>
      </c>
      <c r="C470" s="98">
        <v>21</v>
      </c>
      <c r="D470" s="98" t="s">
        <v>645</v>
      </c>
      <c r="E470" s="89"/>
      <c r="F470" s="89"/>
      <c r="G470" s="89"/>
      <c r="H470" s="89"/>
      <c r="I470" s="89"/>
      <c r="J470" s="356"/>
      <c r="K470" s="376"/>
      <c r="L470" s="118" t="e">
        <f>VLOOKUP($O470,#REF!,6,FALSE)</f>
        <v>#REF!</v>
      </c>
      <c r="M470" s="118" t="e">
        <f>VLOOKUP($O470,#REF!,7,FALSE)</f>
        <v>#REF!</v>
      </c>
      <c r="N470" s="400"/>
      <c r="O470" s="411" t="s">
        <v>2888</v>
      </c>
    </row>
    <row r="471" spans="1:15" ht="24.6" customHeight="1" outlineLevel="2">
      <c r="A471" s="406"/>
      <c r="B471" s="1208" t="s">
        <v>945</v>
      </c>
      <c r="C471" s="98">
        <v>79</v>
      </c>
      <c r="D471" s="98" t="s">
        <v>645</v>
      </c>
      <c r="E471" s="89"/>
      <c r="F471" s="89"/>
      <c r="G471" s="89"/>
      <c r="H471" s="89"/>
      <c r="I471" s="89"/>
      <c r="J471" s="356"/>
      <c r="K471" s="376"/>
      <c r="L471" s="118" t="e">
        <f>VLOOKUP($O471,#REF!,6,FALSE)</f>
        <v>#REF!</v>
      </c>
      <c r="M471" s="118" t="e">
        <f>VLOOKUP($O471,#REF!,7,FALSE)</f>
        <v>#REF!</v>
      </c>
      <c r="N471" s="400"/>
      <c r="O471" s="411" t="s">
        <v>2890</v>
      </c>
    </row>
    <row r="472" spans="1:15" ht="24.6" customHeight="1" outlineLevel="2">
      <c r="A472" s="412"/>
      <c r="B472" s="1208" t="s">
        <v>3587</v>
      </c>
      <c r="C472" s="98">
        <v>1</v>
      </c>
      <c r="D472" s="413" t="s">
        <v>18</v>
      </c>
      <c r="E472" s="111"/>
      <c r="F472" s="89"/>
      <c r="G472" s="105"/>
      <c r="H472" s="89"/>
      <c r="I472" s="60"/>
      <c r="J472" s="407"/>
      <c r="K472" s="400"/>
      <c r="L472" s="414" t="s">
        <v>3085</v>
      </c>
      <c r="M472" s="414" t="s">
        <v>3085</v>
      </c>
      <c r="N472" s="400"/>
      <c r="O472" s="411"/>
    </row>
    <row r="473" spans="1:15" ht="24.6" customHeight="1" outlineLevel="2">
      <c r="A473" s="412"/>
      <c r="B473" s="1208" t="s">
        <v>3588</v>
      </c>
      <c r="C473" s="98">
        <v>1</v>
      </c>
      <c r="D473" s="413" t="s">
        <v>18</v>
      </c>
      <c r="E473" s="111"/>
      <c r="F473" s="89"/>
      <c r="G473" s="105"/>
      <c r="H473" s="89"/>
      <c r="I473" s="60"/>
      <c r="J473" s="407"/>
      <c r="K473" s="400"/>
      <c r="L473" s="414" t="s">
        <v>3085</v>
      </c>
      <c r="M473" s="414" t="s">
        <v>3085</v>
      </c>
      <c r="N473" s="400"/>
      <c r="O473" s="411"/>
    </row>
    <row r="474" spans="1:15" ht="24.6" customHeight="1" outlineLevel="2">
      <c r="A474" s="412"/>
      <c r="B474" s="1208" t="s">
        <v>3589</v>
      </c>
      <c r="C474" s="98">
        <v>1</v>
      </c>
      <c r="D474" s="413" t="s">
        <v>18</v>
      </c>
      <c r="E474" s="111"/>
      <c r="F474" s="89"/>
      <c r="G474" s="105"/>
      <c r="H474" s="89"/>
      <c r="I474" s="60"/>
      <c r="J474" s="407"/>
      <c r="K474" s="400"/>
      <c r="L474" s="414" t="s">
        <v>3085</v>
      </c>
      <c r="M474" s="414" t="s">
        <v>3085</v>
      </c>
      <c r="N474" s="400"/>
      <c r="O474" s="411"/>
    </row>
    <row r="475" spans="1:15" ht="24.6" customHeight="1" outlineLevel="2">
      <c r="A475" s="412"/>
      <c r="B475" s="1207" t="s">
        <v>946</v>
      </c>
      <c r="C475" s="98"/>
      <c r="D475" s="406"/>
      <c r="E475" s="89"/>
      <c r="F475" s="78"/>
      <c r="G475" s="118"/>
      <c r="H475" s="146"/>
      <c r="I475" s="78"/>
      <c r="J475" s="407"/>
      <c r="K475" s="400"/>
      <c r="L475" s="408"/>
      <c r="M475" s="408"/>
      <c r="N475" s="400"/>
      <c r="O475" s="211"/>
    </row>
    <row r="476" spans="1:15" ht="24.6" customHeight="1" outlineLevel="2">
      <c r="A476" s="406"/>
      <c r="B476" s="1208" t="s">
        <v>942</v>
      </c>
      <c r="C476" s="98">
        <v>106</v>
      </c>
      <c r="D476" s="98" t="s">
        <v>645</v>
      </c>
      <c r="E476" s="89"/>
      <c r="F476" s="89"/>
      <c r="G476" s="89"/>
      <c r="H476" s="89"/>
      <c r="I476" s="89"/>
      <c r="J476" s="356"/>
      <c r="K476" s="376"/>
      <c r="L476" s="118" t="e">
        <f>VLOOKUP($O476,#REF!,6,FALSE)</f>
        <v>#REF!</v>
      </c>
      <c r="M476" s="118" t="e">
        <f>VLOOKUP($O476,#REF!,7,FALSE)</f>
        <v>#REF!</v>
      </c>
      <c r="N476" s="400"/>
      <c r="O476" s="411" t="s">
        <v>2891</v>
      </c>
    </row>
    <row r="477" spans="1:15" ht="24.6" customHeight="1" outlineLevel="2">
      <c r="A477" s="406"/>
      <c r="B477" s="1208" t="s">
        <v>943</v>
      </c>
      <c r="C477" s="98">
        <v>21</v>
      </c>
      <c r="D477" s="98" t="s">
        <v>645</v>
      </c>
      <c r="E477" s="89"/>
      <c r="F477" s="89"/>
      <c r="G477" s="89"/>
      <c r="H477" s="89"/>
      <c r="I477" s="89"/>
      <c r="J477" s="356"/>
      <c r="K477" s="376"/>
      <c r="L477" s="118" t="e">
        <f>VLOOKUP($O477,#REF!,6,FALSE)</f>
        <v>#REF!</v>
      </c>
      <c r="M477" s="118" t="e">
        <f>VLOOKUP($O477,#REF!,7,FALSE)</f>
        <v>#REF!</v>
      </c>
      <c r="N477" s="400"/>
      <c r="O477" s="411" t="s">
        <v>2892</v>
      </c>
    </row>
    <row r="478" spans="1:15" ht="24.6" customHeight="1" outlineLevel="2">
      <c r="A478" s="406"/>
      <c r="B478" s="1208" t="s">
        <v>945</v>
      </c>
      <c r="C478" s="98">
        <v>79</v>
      </c>
      <c r="D478" s="98" t="s">
        <v>645</v>
      </c>
      <c r="E478" s="89"/>
      <c r="F478" s="89"/>
      <c r="G478" s="89"/>
      <c r="H478" s="89"/>
      <c r="I478" s="89"/>
      <c r="J478" s="356"/>
      <c r="K478" s="376"/>
      <c r="L478" s="118" t="e">
        <f>VLOOKUP($O478,#REF!,6,FALSE)</f>
        <v>#REF!</v>
      </c>
      <c r="M478" s="118" t="s">
        <v>3022</v>
      </c>
      <c r="N478" s="400"/>
      <c r="O478" s="411" t="s">
        <v>2894</v>
      </c>
    </row>
    <row r="479" spans="1:15" ht="24.6" customHeight="1" outlineLevel="2">
      <c r="A479" s="412"/>
      <c r="B479" s="1208" t="s">
        <v>1713</v>
      </c>
      <c r="C479" s="98">
        <v>1</v>
      </c>
      <c r="D479" s="413" t="s">
        <v>18</v>
      </c>
      <c r="E479" s="111"/>
      <c r="F479" s="89"/>
      <c r="G479" s="105"/>
      <c r="H479" s="89"/>
      <c r="I479" s="60"/>
      <c r="J479" s="407"/>
      <c r="K479" s="400"/>
      <c r="L479" s="414" t="s">
        <v>3095</v>
      </c>
      <c r="M479" s="414" t="s">
        <v>3095</v>
      </c>
      <c r="N479" s="400"/>
      <c r="O479" s="411"/>
    </row>
    <row r="480" spans="1:15" ht="24.6" customHeight="1" outlineLevel="2">
      <c r="A480" s="412"/>
      <c r="B480" s="1207" t="s">
        <v>947</v>
      </c>
      <c r="C480" s="97"/>
      <c r="D480" s="406"/>
      <c r="E480" s="89"/>
      <c r="F480" s="78"/>
      <c r="G480" s="146"/>
      <c r="H480" s="146"/>
      <c r="I480" s="78"/>
      <c r="J480" s="407"/>
      <c r="K480" s="400"/>
      <c r="L480" s="408"/>
      <c r="M480" s="408"/>
      <c r="N480" s="400"/>
      <c r="O480" s="211"/>
    </row>
    <row r="481" spans="1:15" ht="24.6" customHeight="1" outlineLevel="2">
      <c r="A481" s="406"/>
      <c r="B481" s="1208" t="s">
        <v>3594</v>
      </c>
      <c r="C481" s="98">
        <v>239</v>
      </c>
      <c r="D481" s="98" t="s">
        <v>645</v>
      </c>
      <c r="E481" s="89"/>
      <c r="F481" s="89"/>
      <c r="G481" s="89"/>
      <c r="H481" s="89"/>
      <c r="I481" s="89"/>
      <c r="J481" s="356"/>
      <c r="K481" s="376"/>
      <c r="L481" s="118" t="e">
        <f>VLOOKUP($O481,#REF!,6,FALSE)</f>
        <v>#REF!</v>
      </c>
      <c r="M481" s="118" t="e">
        <f>VLOOKUP($O481,#REF!,7,FALSE)</f>
        <v>#REF!</v>
      </c>
      <c r="N481" s="400"/>
      <c r="O481" s="411" t="s">
        <v>2944</v>
      </c>
    </row>
    <row r="482" spans="1:15" ht="24.6" customHeight="1" outlineLevel="2">
      <c r="A482" s="406"/>
      <c r="B482" s="1208" t="s">
        <v>3595</v>
      </c>
      <c r="C482" s="98">
        <v>57</v>
      </c>
      <c r="D482" s="98" t="s">
        <v>645</v>
      </c>
      <c r="E482" s="89"/>
      <c r="F482" s="89"/>
      <c r="G482" s="89"/>
      <c r="H482" s="89"/>
      <c r="I482" s="89"/>
      <c r="J482" s="356"/>
      <c r="K482" s="376"/>
      <c r="L482" s="118" t="e">
        <f>VLOOKUP($O482,#REF!,6,FALSE)</f>
        <v>#REF!</v>
      </c>
      <c r="M482" s="118" t="e">
        <f>VLOOKUP($O482,#REF!,7,FALSE)</f>
        <v>#REF!</v>
      </c>
      <c r="N482" s="400"/>
      <c r="O482" s="411" t="s">
        <v>2945</v>
      </c>
    </row>
    <row r="483" spans="1:15" ht="24.6" customHeight="1" outlineLevel="2">
      <c r="A483" s="412"/>
      <c r="B483" s="1208" t="s">
        <v>1692</v>
      </c>
      <c r="C483" s="98">
        <v>1</v>
      </c>
      <c r="D483" s="413" t="s">
        <v>18</v>
      </c>
      <c r="E483" s="111"/>
      <c r="F483" s="89"/>
      <c r="G483" s="105"/>
      <c r="H483" s="89"/>
      <c r="I483" s="60"/>
      <c r="J483" s="407"/>
      <c r="K483" s="400"/>
      <c r="L483" s="414" t="s">
        <v>3081</v>
      </c>
      <c r="M483" s="414" t="s">
        <v>3082</v>
      </c>
      <c r="N483" s="400"/>
      <c r="O483" s="411"/>
    </row>
    <row r="484" spans="1:15" ht="24.6" customHeight="1" outlineLevel="2">
      <c r="A484" s="412"/>
      <c r="B484" s="1207" t="s">
        <v>948</v>
      </c>
      <c r="C484" s="98"/>
      <c r="D484" s="406"/>
      <c r="E484" s="89"/>
      <c r="F484" s="78"/>
      <c r="G484" s="146"/>
      <c r="H484" s="146"/>
      <c r="I484" s="78"/>
      <c r="J484" s="407"/>
      <c r="K484" s="400"/>
      <c r="L484" s="408"/>
      <c r="M484" s="408"/>
      <c r="N484" s="400"/>
      <c r="O484" s="211"/>
    </row>
    <row r="485" spans="1:15" ht="24.6" customHeight="1" outlineLevel="2">
      <c r="A485" s="406"/>
      <c r="B485" s="1208" t="s">
        <v>3593</v>
      </c>
      <c r="C485" s="98">
        <v>98</v>
      </c>
      <c r="D485" s="98" t="s">
        <v>645</v>
      </c>
      <c r="E485" s="89"/>
      <c r="F485" s="89"/>
      <c r="G485" s="89"/>
      <c r="H485" s="89"/>
      <c r="I485" s="89"/>
      <c r="J485" s="356"/>
      <c r="K485" s="376"/>
      <c r="L485" s="118" t="s">
        <v>3022</v>
      </c>
      <c r="M485" s="118" t="e">
        <f>VLOOKUP($O485,#REF!,7,FALSE)</f>
        <v>#REF!</v>
      </c>
      <c r="N485" s="400"/>
      <c r="O485" s="411" t="s">
        <v>2946</v>
      </c>
    </row>
    <row r="486" spans="1:15" ht="24.6" customHeight="1" outlineLevel="2">
      <c r="A486" s="412"/>
      <c r="B486" s="1208" t="s">
        <v>1691</v>
      </c>
      <c r="C486" s="98">
        <v>1</v>
      </c>
      <c r="D486" s="413" t="s">
        <v>18</v>
      </c>
      <c r="E486" s="111"/>
      <c r="F486" s="89"/>
      <c r="G486" s="105"/>
      <c r="H486" s="89"/>
      <c r="I486" s="60"/>
      <c r="J486" s="407"/>
      <c r="K486" s="400"/>
      <c r="L486" s="414" t="s">
        <v>3081</v>
      </c>
      <c r="M486" s="414" t="s">
        <v>3082</v>
      </c>
      <c r="N486" s="400"/>
      <c r="O486" s="411"/>
    </row>
    <row r="487" spans="1:15" ht="24.6" customHeight="1" outlineLevel="1">
      <c r="A487" s="415"/>
      <c r="B487" s="1128" t="s">
        <v>412</v>
      </c>
      <c r="C487" s="416"/>
      <c r="D487" s="417"/>
      <c r="E487" s="418"/>
      <c r="F487" s="419"/>
      <c r="G487" s="420"/>
      <c r="H487" s="419"/>
      <c r="I487" s="419"/>
      <c r="J487" s="421"/>
      <c r="L487" s="422"/>
      <c r="M487" s="422"/>
      <c r="O487" s="423"/>
    </row>
    <row r="488" spans="1:15" ht="24.6" customHeight="1" outlineLevel="1">
      <c r="A488" s="404">
        <v>5.2</v>
      </c>
      <c r="B488" s="1126" t="s">
        <v>1085</v>
      </c>
      <c r="C488" s="405"/>
      <c r="D488" s="406"/>
      <c r="E488" s="89"/>
      <c r="F488" s="78"/>
      <c r="G488" s="193"/>
      <c r="H488" s="146"/>
      <c r="I488" s="78"/>
      <c r="J488" s="407"/>
      <c r="K488" s="400"/>
      <c r="L488" s="408"/>
      <c r="M488" s="408"/>
      <c r="N488" s="400"/>
      <c r="O488" s="211"/>
    </row>
    <row r="489" spans="1:15" ht="24.6" customHeight="1" outlineLevel="2">
      <c r="A489" s="404"/>
      <c r="B489" s="1207" t="s">
        <v>949</v>
      </c>
      <c r="C489" s="405"/>
      <c r="D489" s="406"/>
      <c r="E489" s="89"/>
      <c r="F489" s="78"/>
      <c r="G489" s="193"/>
      <c r="H489" s="146"/>
      <c r="I489" s="78"/>
      <c r="J489" s="407"/>
      <c r="K489" s="400"/>
      <c r="L489" s="408"/>
      <c r="M489" s="408"/>
      <c r="N489" s="400"/>
      <c r="O489" s="211"/>
    </row>
    <row r="490" spans="1:15" ht="24.6" customHeight="1" outlineLevel="2">
      <c r="A490" s="410"/>
      <c r="B490" s="1143" t="s">
        <v>960</v>
      </c>
      <c r="C490" s="405"/>
      <c r="D490" s="406"/>
      <c r="E490" s="89"/>
      <c r="F490" s="78"/>
      <c r="G490" s="118"/>
      <c r="H490" s="146"/>
      <c r="I490" s="78"/>
      <c r="J490" s="407"/>
      <c r="K490" s="400"/>
      <c r="L490" s="408"/>
      <c r="M490" s="408"/>
      <c r="N490" s="400"/>
      <c r="O490" s="211"/>
    </row>
    <row r="491" spans="1:15" ht="24.6" customHeight="1" outlineLevel="2">
      <c r="A491" s="406"/>
      <c r="B491" s="1208" t="s">
        <v>1069</v>
      </c>
      <c r="C491" s="98">
        <v>2</v>
      </c>
      <c r="D491" s="98" t="s">
        <v>2</v>
      </c>
      <c r="E491" s="89"/>
      <c r="F491" s="89"/>
      <c r="G491" s="89"/>
      <c r="H491" s="89"/>
      <c r="I491" s="89"/>
      <c r="J491" s="356"/>
      <c r="K491" s="376"/>
      <c r="L491" s="118" t="s">
        <v>3104</v>
      </c>
      <c r="M491" s="118" t="s">
        <v>3022</v>
      </c>
      <c r="N491" s="400"/>
      <c r="O491" s="411" t="s">
        <v>2867</v>
      </c>
    </row>
    <row r="492" spans="1:15" ht="24.6" customHeight="1" outlineLevel="2">
      <c r="A492" s="406"/>
      <c r="B492" s="1208" t="s">
        <v>1060</v>
      </c>
      <c r="C492" s="98">
        <v>17</v>
      </c>
      <c r="D492" s="98" t="s">
        <v>2</v>
      </c>
      <c r="E492" s="89"/>
      <c r="F492" s="89"/>
      <c r="G492" s="89"/>
      <c r="H492" s="89"/>
      <c r="I492" s="89"/>
      <c r="J492" s="356"/>
      <c r="K492" s="376"/>
      <c r="L492" s="118" t="s">
        <v>3104</v>
      </c>
      <c r="M492" s="118" t="s">
        <v>3022</v>
      </c>
      <c r="N492" s="400"/>
      <c r="O492" s="411" t="s">
        <v>2867</v>
      </c>
    </row>
    <row r="493" spans="1:15" ht="24.6" customHeight="1" outlineLevel="2">
      <c r="A493" s="406"/>
      <c r="B493" s="1208" t="s">
        <v>1061</v>
      </c>
      <c r="C493" s="98">
        <v>1</v>
      </c>
      <c r="D493" s="98" t="s">
        <v>2</v>
      </c>
      <c r="E493" s="89"/>
      <c r="F493" s="89"/>
      <c r="G493" s="89"/>
      <c r="H493" s="89"/>
      <c r="I493" s="89"/>
      <c r="J493" s="356"/>
      <c r="K493" s="376"/>
      <c r="L493" s="118" t="s">
        <v>3104</v>
      </c>
      <c r="M493" s="118" t="s">
        <v>3022</v>
      </c>
      <c r="N493" s="400"/>
      <c r="O493" s="411" t="s">
        <v>2868</v>
      </c>
    </row>
    <row r="494" spans="1:15" ht="24.6" customHeight="1" outlineLevel="2">
      <c r="A494" s="406"/>
      <c r="B494" s="1208" t="s">
        <v>1062</v>
      </c>
      <c r="C494" s="98">
        <v>2</v>
      </c>
      <c r="D494" s="98" t="s">
        <v>2</v>
      </c>
      <c r="E494" s="89"/>
      <c r="F494" s="89"/>
      <c r="G494" s="89"/>
      <c r="H494" s="89"/>
      <c r="I494" s="89"/>
      <c r="J494" s="356"/>
      <c r="K494" s="376"/>
      <c r="L494" s="118" t="s">
        <v>3104</v>
      </c>
      <c r="M494" s="118" t="s">
        <v>3022</v>
      </c>
      <c r="N494" s="400"/>
      <c r="O494" s="411" t="s">
        <v>2869</v>
      </c>
    </row>
    <row r="495" spans="1:15" ht="24.6" customHeight="1" outlineLevel="2">
      <c r="A495" s="406"/>
      <c r="B495" s="1208" t="s">
        <v>1063</v>
      </c>
      <c r="C495" s="98">
        <v>1</v>
      </c>
      <c r="D495" s="98" t="s">
        <v>2</v>
      </c>
      <c r="E495" s="89"/>
      <c r="F495" s="89"/>
      <c r="G495" s="89"/>
      <c r="H495" s="89"/>
      <c r="I495" s="89"/>
      <c r="J495" s="356"/>
      <c r="K495" s="376"/>
      <c r="L495" s="118" t="s">
        <v>3104</v>
      </c>
      <c r="M495" s="118" t="s">
        <v>3022</v>
      </c>
      <c r="N495" s="400"/>
      <c r="O495" s="411" t="s">
        <v>2870</v>
      </c>
    </row>
    <row r="496" spans="1:15" ht="24.6" customHeight="1" outlineLevel="2">
      <c r="A496" s="406"/>
      <c r="B496" s="1208" t="s">
        <v>1064</v>
      </c>
      <c r="C496" s="98">
        <v>1</v>
      </c>
      <c r="D496" s="98" t="s">
        <v>2</v>
      </c>
      <c r="E496" s="89"/>
      <c r="F496" s="89"/>
      <c r="G496" s="89"/>
      <c r="H496" s="89"/>
      <c r="I496" s="89"/>
      <c r="J496" s="356"/>
      <c r="K496" s="376"/>
      <c r="L496" s="118" t="s">
        <v>3104</v>
      </c>
      <c r="M496" s="118" t="s">
        <v>3022</v>
      </c>
      <c r="N496" s="400"/>
      <c r="O496" s="411" t="s">
        <v>2871</v>
      </c>
    </row>
    <row r="497" spans="1:15" ht="24.6" customHeight="1" outlineLevel="2">
      <c r="A497" s="412"/>
      <c r="B497" s="1208" t="s">
        <v>1714</v>
      </c>
      <c r="C497" s="98">
        <v>1</v>
      </c>
      <c r="D497" s="413" t="s">
        <v>18</v>
      </c>
      <c r="E497" s="60"/>
      <c r="F497" s="89"/>
      <c r="G497" s="60"/>
      <c r="H497" s="89"/>
      <c r="I497" s="60"/>
      <c r="J497" s="407"/>
      <c r="K497" s="400"/>
      <c r="L497" s="118" t="s">
        <v>3022</v>
      </c>
      <c r="M497" s="118" t="s">
        <v>3022</v>
      </c>
      <c r="N497" s="400"/>
      <c r="O497" s="411"/>
    </row>
    <row r="498" spans="1:15" ht="24.6" customHeight="1" outlineLevel="2">
      <c r="A498" s="406"/>
      <c r="B498" s="1208" t="s">
        <v>971</v>
      </c>
      <c r="C498" s="98">
        <v>22</v>
      </c>
      <c r="D498" s="98" t="s">
        <v>2</v>
      </c>
      <c r="E498" s="89"/>
      <c r="F498" s="89"/>
      <c r="G498" s="89"/>
      <c r="H498" s="89"/>
      <c r="I498" s="89"/>
      <c r="J498" s="356"/>
      <c r="K498" s="376"/>
      <c r="L498" s="118" t="s">
        <v>3022</v>
      </c>
      <c r="M498" s="118" t="s">
        <v>3022</v>
      </c>
      <c r="N498" s="400"/>
      <c r="O498" s="411" t="s">
        <v>2877</v>
      </c>
    </row>
    <row r="499" spans="1:15" ht="24.6" customHeight="1" outlineLevel="2">
      <c r="A499" s="406"/>
      <c r="B499" s="1208" t="s">
        <v>972</v>
      </c>
      <c r="C499" s="98">
        <v>2</v>
      </c>
      <c r="D499" s="98" t="s">
        <v>2</v>
      </c>
      <c r="E499" s="89"/>
      <c r="F499" s="89"/>
      <c r="G499" s="89"/>
      <c r="H499" s="89"/>
      <c r="I499" s="89"/>
      <c r="J499" s="356"/>
      <c r="K499" s="376"/>
      <c r="L499" s="118" t="s">
        <v>3022</v>
      </c>
      <c r="M499" s="118" t="s">
        <v>3022</v>
      </c>
      <c r="N499" s="400"/>
      <c r="O499" s="411" t="s">
        <v>2878</v>
      </c>
    </row>
    <row r="500" spans="1:15" ht="24.6" customHeight="1" outlineLevel="2">
      <c r="A500" s="412"/>
      <c r="B500" s="1207" t="s">
        <v>947</v>
      </c>
      <c r="C500" s="97"/>
      <c r="D500" s="406"/>
      <c r="E500" s="89"/>
      <c r="F500" s="78"/>
      <c r="G500" s="146"/>
      <c r="H500" s="146"/>
      <c r="I500" s="78"/>
      <c r="J500" s="407"/>
      <c r="K500" s="400"/>
      <c r="L500" s="408"/>
      <c r="M500" s="408"/>
      <c r="N500" s="400"/>
      <c r="O500" s="211"/>
    </row>
    <row r="501" spans="1:15" ht="24.6" customHeight="1" outlineLevel="2">
      <c r="A501" s="406"/>
      <c r="B501" s="1208" t="s">
        <v>3594</v>
      </c>
      <c r="C501" s="98">
        <v>342</v>
      </c>
      <c r="D501" s="98" t="s">
        <v>645</v>
      </c>
      <c r="E501" s="89"/>
      <c r="F501" s="89"/>
      <c r="G501" s="89"/>
      <c r="H501" s="89"/>
      <c r="I501" s="89"/>
      <c r="J501" s="356"/>
      <c r="K501" s="376"/>
      <c r="L501" s="118" t="e">
        <f>VLOOKUP($O501,#REF!,6,FALSE)</f>
        <v>#REF!</v>
      </c>
      <c r="M501" s="118" t="e">
        <f>VLOOKUP($O501,#REF!,7,FALSE)</f>
        <v>#REF!</v>
      </c>
      <c r="N501" s="400"/>
      <c r="O501" s="411" t="s">
        <v>2944</v>
      </c>
    </row>
    <row r="502" spans="1:15" ht="24.6" customHeight="1" outlineLevel="2">
      <c r="A502" s="412"/>
      <c r="B502" s="1208" t="s">
        <v>1692</v>
      </c>
      <c r="C502" s="98">
        <v>1</v>
      </c>
      <c r="D502" s="413" t="s">
        <v>18</v>
      </c>
      <c r="E502" s="111"/>
      <c r="F502" s="89"/>
      <c r="G502" s="105"/>
      <c r="H502" s="89"/>
      <c r="I502" s="60"/>
      <c r="J502" s="407"/>
      <c r="K502" s="400"/>
      <c r="L502" s="414" t="s">
        <v>3081</v>
      </c>
      <c r="M502" s="414" t="s">
        <v>3082</v>
      </c>
      <c r="N502" s="400"/>
      <c r="O502" s="411"/>
    </row>
    <row r="503" spans="1:15" ht="24.6" customHeight="1" outlineLevel="2">
      <c r="A503" s="412"/>
      <c r="B503" s="1207" t="s">
        <v>948</v>
      </c>
      <c r="C503" s="98"/>
      <c r="D503" s="406"/>
      <c r="E503" s="60"/>
      <c r="F503" s="111"/>
      <c r="G503" s="60"/>
      <c r="H503" s="146"/>
      <c r="I503" s="78"/>
      <c r="J503" s="407"/>
      <c r="K503" s="400"/>
      <c r="L503" s="408"/>
      <c r="M503" s="408"/>
      <c r="N503" s="400"/>
      <c r="O503" s="211"/>
    </row>
    <row r="504" spans="1:15" ht="24.6" customHeight="1" outlineLevel="2">
      <c r="A504" s="406"/>
      <c r="B504" s="1208" t="s">
        <v>3593</v>
      </c>
      <c r="C504" s="98">
        <v>114</v>
      </c>
      <c r="D504" s="98" t="s">
        <v>645</v>
      </c>
      <c r="E504" s="89"/>
      <c r="F504" s="89"/>
      <c r="G504" s="89"/>
      <c r="H504" s="89"/>
      <c r="I504" s="89"/>
      <c r="J504" s="356"/>
      <c r="K504" s="376"/>
      <c r="L504" s="118" t="s">
        <v>3022</v>
      </c>
      <c r="M504" s="118" t="e">
        <f>VLOOKUP($O504,#REF!,7,FALSE)</f>
        <v>#REF!</v>
      </c>
      <c r="N504" s="400"/>
      <c r="O504" s="411" t="s">
        <v>2946</v>
      </c>
    </row>
    <row r="505" spans="1:15" ht="24.6" customHeight="1" outlineLevel="2">
      <c r="A505" s="412"/>
      <c r="B505" s="1208" t="s">
        <v>1691</v>
      </c>
      <c r="C505" s="98">
        <v>1</v>
      </c>
      <c r="D505" s="413" t="s">
        <v>18</v>
      </c>
      <c r="E505" s="111"/>
      <c r="F505" s="89"/>
      <c r="G505" s="105"/>
      <c r="H505" s="89"/>
      <c r="I505" s="60"/>
      <c r="J505" s="407"/>
      <c r="K505" s="400"/>
      <c r="L505" s="414" t="s">
        <v>3081</v>
      </c>
      <c r="M505" s="414" t="s">
        <v>3082</v>
      </c>
      <c r="N505" s="400"/>
      <c r="O505" s="411"/>
    </row>
    <row r="506" spans="1:15" ht="24.6" customHeight="1" outlineLevel="1">
      <c r="A506" s="415"/>
      <c r="B506" s="1128" t="s">
        <v>413</v>
      </c>
      <c r="C506" s="416"/>
      <c r="D506" s="417"/>
      <c r="E506" s="418"/>
      <c r="F506" s="419"/>
      <c r="G506" s="420"/>
      <c r="H506" s="419"/>
      <c r="I506" s="419"/>
      <c r="J506" s="421"/>
      <c r="L506" s="422"/>
      <c r="M506" s="422"/>
      <c r="O506" s="423"/>
    </row>
    <row r="507" spans="1:15" ht="24.6" customHeight="1" outlineLevel="1">
      <c r="A507" s="404">
        <v>5.3</v>
      </c>
      <c r="B507" s="1207" t="s">
        <v>973</v>
      </c>
      <c r="C507" s="405"/>
      <c r="D507" s="406"/>
      <c r="E507" s="89"/>
      <c r="F507" s="78"/>
      <c r="G507" s="118"/>
      <c r="H507" s="146"/>
      <c r="I507" s="78"/>
      <c r="J507" s="407"/>
      <c r="K507" s="400"/>
      <c r="L507" s="408"/>
      <c r="M507" s="408"/>
      <c r="N507" s="400"/>
      <c r="O507" s="211"/>
    </row>
    <row r="508" spans="1:15" ht="24.6" customHeight="1" outlineLevel="2">
      <c r="A508" s="406"/>
      <c r="B508" s="1143" t="s">
        <v>974</v>
      </c>
      <c r="C508" s="98"/>
      <c r="D508" s="98"/>
      <c r="E508" s="89"/>
      <c r="F508" s="78"/>
      <c r="G508" s="118"/>
      <c r="H508" s="146"/>
      <c r="I508" s="78"/>
      <c r="J508" s="407"/>
      <c r="K508" s="400"/>
      <c r="L508" s="408"/>
      <c r="M508" s="408"/>
      <c r="N508" s="400"/>
      <c r="O508" s="211"/>
    </row>
    <row r="509" spans="1:15" ht="24.6" customHeight="1" outlineLevel="2">
      <c r="A509" s="406"/>
      <c r="B509" s="1208" t="s">
        <v>977</v>
      </c>
      <c r="C509" s="98">
        <v>2004</v>
      </c>
      <c r="D509" s="98" t="s">
        <v>976</v>
      </c>
      <c r="E509" s="89"/>
      <c r="F509" s="89"/>
      <c r="G509" s="89"/>
      <c r="H509" s="89"/>
      <c r="I509" s="89"/>
      <c r="J509" s="356"/>
      <c r="K509" s="376"/>
      <c r="L509" s="118" t="e">
        <f>VLOOKUP($O509,#REF!,6,FALSE)</f>
        <v>#REF!</v>
      </c>
      <c r="M509" s="118" t="e">
        <f>VLOOKUP($O509,#REF!,7,FALSE)</f>
        <v>#REF!</v>
      </c>
      <c r="N509" s="400"/>
      <c r="O509" s="411" t="s">
        <v>2896</v>
      </c>
    </row>
    <row r="510" spans="1:15" ht="24.6" customHeight="1" outlineLevel="2">
      <c r="A510" s="412"/>
      <c r="B510" s="1208" t="s">
        <v>978</v>
      </c>
      <c r="C510" s="98">
        <v>1</v>
      </c>
      <c r="D510" s="413" t="s">
        <v>18</v>
      </c>
      <c r="E510" s="111"/>
      <c r="F510" s="89"/>
      <c r="G510" s="105"/>
      <c r="H510" s="89"/>
      <c r="I510" s="60"/>
      <c r="J510" s="407"/>
      <c r="K510" s="400"/>
      <c r="L510" s="414" t="s">
        <v>3095</v>
      </c>
      <c r="M510" s="414" t="s">
        <v>3095</v>
      </c>
      <c r="N510" s="400"/>
      <c r="O510" s="411"/>
    </row>
    <row r="511" spans="1:15" ht="24.6" customHeight="1" outlineLevel="2">
      <c r="A511" s="412"/>
      <c r="B511" s="1208" t="s">
        <v>979</v>
      </c>
      <c r="C511" s="98">
        <v>1</v>
      </c>
      <c r="D511" s="413" t="s">
        <v>18</v>
      </c>
      <c r="E511" s="111"/>
      <c r="F511" s="89"/>
      <c r="G511" s="105"/>
      <c r="H511" s="89"/>
      <c r="I511" s="60"/>
      <c r="J511" s="407"/>
      <c r="K511" s="400"/>
      <c r="L511" s="414" t="s">
        <v>3095</v>
      </c>
      <c r="M511" s="414" t="s">
        <v>3095</v>
      </c>
      <c r="N511" s="400"/>
      <c r="O511" s="411"/>
    </row>
    <row r="512" spans="1:15" ht="24.6" customHeight="1" outlineLevel="2">
      <c r="A512" s="412"/>
      <c r="B512" s="1208" t="s">
        <v>980</v>
      </c>
      <c r="C512" s="98">
        <v>1</v>
      </c>
      <c r="D512" s="413" t="s">
        <v>18</v>
      </c>
      <c r="E512" s="111"/>
      <c r="F512" s="89"/>
      <c r="G512" s="105"/>
      <c r="H512" s="89"/>
      <c r="I512" s="60"/>
      <c r="J512" s="407"/>
      <c r="K512" s="400"/>
      <c r="L512" s="414" t="s">
        <v>3095</v>
      </c>
      <c r="M512" s="414" t="s">
        <v>3095</v>
      </c>
      <c r="N512" s="400"/>
      <c r="O512" s="411"/>
    </row>
    <row r="513" spans="1:15" ht="24.6" customHeight="1" outlineLevel="2">
      <c r="A513" s="406"/>
      <c r="B513" s="1143" t="s">
        <v>981</v>
      </c>
      <c r="C513" s="98"/>
      <c r="D513" s="98"/>
      <c r="E513" s="89"/>
      <c r="F513" s="78"/>
      <c r="G513" s="118"/>
      <c r="H513" s="146"/>
      <c r="I513" s="78"/>
      <c r="J513" s="407"/>
      <c r="K513" s="400"/>
      <c r="L513" s="408"/>
      <c r="M513" s="408"/>
      <c r="N513" s="400"/>
      <c r="O513" s="211"/>
    </row>
    <row r="514" spans="1:15" ht="24.6" customHeight="1" outlineLevel="2">
      <c r="A514" s="406"/>
      <c r="B514" s="1208" t="s">
        <v>1822</v>
      </c>
      <c r="C514" s="98">
        <v>20</v>
      </c>
      <c r="D514" s="424" t="s">
        <v>645</v>
      </c>
      <c r="E514" s="89"/>
      <c r="F514" s="89"/>
      <c r="G514" s="89"/>
      <c r="H514" s="89"/>
      <c r="I514" s="89"/>
      <c r="J514" s="356"/>
      <c r="K514" s="376"/>
      <c r="L514" s="118" t="e">
        <f>VLOOKUP($O514,#REF!,6,FALSE)</f>
        <v>#REF!</v>
      </c>
      <c r="M514" s="118" t="e">
        <f>VLOOKUP($O514,#REF!,7,FALSE)</f>
        <v>#REF!</v>
      </c>
      <c r="N514" s="400"/>
      <c r="O514" s="411" t="s">
        <v>2897</v>
      </c>
    </row>
    <row r="515" spans="1:15" ht="24.6" customHeight="1" outlineLevel="1">
      <c r="A515" s="415"/>
      <c r="B515" s="1128" t="s">
        <v>414</v>
      </c>
      <c r="C515" s="416"/>
      <c r="D515" s="417"/>
      <c r="E515" s="418"/>
      <c r="F515" s="419"/>
      <c r="G515" s="420"/>
      <c r="H515" s="419"/>
      <c r="I515" s="419"/>
      <c r="J515" s="421"/>
      <c r="L515" s="422"/>
      <c r="M515" s="422"/>
      <c r="O515" s="423"/>
    </row>
    <row r="516" spans="1:15" ht="24.6" customHeight="1" outlineLevel="1">
      <c r="A516" s="404">
        <v>5.4</v>
      </c>
      <c r="B516" s="1207" t="s">
        <v>983</v>
      </c>
      <c r="C516" s="98"/>
      <c r="D516" s="413"/>
      <c r="E516" s="89"/>
      <c r="F516" s="60"/>
      <c r="G516" s="118"/>
      <c r="H516" s="118"/>
      <c r="I516" s="78"/>
      <c r="J516" s="425"/>
      <c r="K516" s="400"/>
      <c r="L516" s="408"/>
      <c r="M516" s="408"/>
      <c r="N516" s="400"/>
      <c r="O516" s="211"/>
    </row>
    <row r="517" spans="1:15" ht="24.6" customHeight="1" outlineLevel="2">
      <c r="A517" s="406"/>
      <c r="B517" s="1143" t="s">
        <v>988</v>
      </c>
      <c r="C517" s="98"/>
      <c r="D517" s="98"/>
      <c r="E517" s="89"/>
      <c r="F517" s="78"/>
      <c r="G517" s="118"/>
      <c r="H517" s="146"/>
      <c r="I517" s="78"/>
      <c r="J517" s="407"/>
      <c r="K517" s="400"/>
      <c r="L517" s="408"/>
      <c r="M517" s="408"/>
      <c r="N517" s="400"/>
      <c r="O517" s="211"/>
    </row>
    <row r="518" spans="1:15" ht="24.6" customHeight="1" outlineLevel="2">
      <c r="A518" s="406"/>
      <c r="B518" s="1208" t="s">
        <v>989</v>
      </c>
      <c r="C518" s="98">
        <v>18</v>
      </c>
      <c r="D518" s="98" t="s">
        <v>2</v>
      </c>
      <c r="E518" s="89"/>
      <c r="F518" s="89"/>
      <c r="G518" s="89"/>
      <c r="H518" s="89"/>
      <c r="I518" s="89"/>
      <c r="J518" s="356"/>
      <c r="K518" s="376"/>
      <c r="L518" s="118" t="e">
        <f>VLOOKUP($O518,#REF!,6,FALSE)</f>
        <v>#REF!</v>
      </c>
      <c r="M518" s="118" t="s">
        <v>3022</v>
      </c>
      <c r="N518" s="400"/>
      <c r="O518" s="411" t="s">
        <v>2916</v>
      </c>
    </row>
    <row r="519" spans="1:15" ht="24.6" customHeight="1" outlineLevel="2">
      <c r="A519" s="406"/>
      <c r="B519" s="1208" t="s">
        <v>1065</v>
      </c>
      <c r="C519" s="98">
        <v>2</v>
      </c>
      <c r="D519" s="98" t="s">
        <v>2</v>
      </c>
      <c r="E519" s="89"/>
      <c r="F519" s="89"/>
      <c r="G519" s="89"/>
      <c r="H519" s="89"/>
      <c r="I519" s="89"/>
      <c r="J519" s="356"/>
      <c r="K519" s="376"/>
      <c r="L519" s="118" t="e">
        <f>VLOOKUP($O519,#REF!,6,FALSE)</f>
        <v>#REF!</v>
      </c>
      <c r="M519" s="118" t="s">
        <v>3022</v>
      </c>
      <c r="N519" s="400"/>
      <c r="O519" s="411" t="s">
        <v>2917</v>
      </c>
    </row>
    <row r="520" spans="1:15" ht="24.6" customHeight="1" outlineLevel="2">
      <c r="A520" s="406"/>
      <c r="B520" s="1143" t="s">
        <v>994</v>
      </c>
      <c r="C520" s="98"/>
      <c r="D520" s="98"/>
      <c r="E520" s="89"/>
      <c r="F520" s="78"/>
      <c r="G520" s="118"/>
      <c r="H520" s="146"/>
      <c r="I520" s="78"/>
      <c r="J520" s="407"/>
      <c r="K520" s="400"/>
      <c r="L520" s="408"/>
      <c r="M520" s="408"/>
      <c r="N520" s="400"/>
      <c r="O520" s="211"/>
    </row>
    <row r="521" spans="1:15" ht="24.6" customHeight="1" outlineLevel="2">
      <c r="A521" s="406"/>
      <c r="B521" s="1208" t="s">
        <v>995</v>
      </c>
      <c r="C521" s="98">
        <v>5</v>
      </c>
      <c r="D521" s="98" t="s">
        <v>2</v>
      </c>
      <c r="E521" s="89"/>
      <c r="F521" s="89"/>
      <c r="G521" s="89"/>
      <c r="H521" s="89"/>
      <c r="I521" s="89"/>
      <c r="J521" s="356"/>
      <c r="K521" s="376"/>
      <c r="L521" s="118" t="e">
        <f>VLOOKUP($O521,#REF!,6,FALSE)</f>
        <v>#REF!</v>
      </c>
      <c r="M521" s="118" t="s">
        <v>3022</v>
      </c>
      <c r="N521" s="400"/>
      <c r="O521" s="411" t="s">
        <v>2902</v>
      </c>
    </row>
    <row r="522" spans="1:15" ht="24.6" customHeight="1" outlineLevel="2">
      <c r="A522" s="406"/>
      <c r="B522" s="1208" t="s">
        <v>996</v>
      </c>
      <c r="C522" s="98">
        <v>2</v>
      </c>
      <c r="D522" s="98" t="s">
        <v>2</v>
      </c>
      <c r="E522" s="89"/>
      <c r="F522" s="89"/>
      <c r="G522" s="89"/>
      <c r="H522" s="89"/>
      <c r="I522" s="89"/>
      <c r="J522" s="356"/>
      <c r="K522" s="376"/>
      <c r="L522" s="118" t="e">
        <f>VLOOKUP($O522,#REF!,6,FALSE)</f>
        <v>#REF!</v>
      </c>
      <c r="M522" s="118" t="s">
        <v>3022</v>
      </c>
      <c r="N522" s="400"/>
      <c r="O522" s="411" t="s">
        <v>2907</v>
      </c>
    </row>
    <row r="523" spans="1:15" ht="24.6" customHeight="1" outlineLevel="2">
      <c r="A523" s="406"/>
      <c r="B523" s="1208" t="s">
        <v>997</v>
      </c>
      <c r="C523" s="98">
        <v>1</v>
      </c>
      <c r="D523" s="98" t="s">
        <v>2</v>
      </c>
      <c r="E523" s="89"/>
      <c r="F523" s="89"/>
      <c r="G523" s="89"/>
      <c r="H523" s="89"/>
      <c r="I523" s="89"/>
      <c r="J523" s="356"/>
      <c r="K523" s="376"/>
      <c r="L523" s="118" t="e">
        <f>VLOOKUP($O523,#REF!,6,FALSE)</f>
        <v>#REF!</v>
      </c>
      <c r="M523" s="118" t="s">
        <v>3022</v>
      </c>
      <c r="N523" s="400"/>
      <c r="O523" s="411" t="s">
        <v>2904</v>
      </c>
    </row>
    <row r="524" spans="1:15" ht="24.6" customHeight="1" outlineLevel="2">
      <c r="A524" s="406"/>
      <c r="B524" s="1208" t="s">
        <v>1009</v>
      </c>
      <c r="C524" s="98">
        <v>23</v>
      </c>
      <c r="D524" s="98" t="s">
        <v>2</v>
      </c>
      <c r="E524" s="89"/>
      <c r="F524" s="89"/>
      <c r="G524" s="89"/>
      <c r="H524" s="89"/>
      <c r="I524" s="89"/>
      <c r="J524" s="356"/>
      <c r="K524" s="376"/>
      <c r="L524" s="118" t="s">
        <v>3022</v>
      </c>
      <c r="M524" s="118" t="s">
        <v>3022</v>
      </c>
      <c r="N524" s="400"/>
      <c r="O524" s="411" t="s">
        <v>2924</v>
      </c>
    </row>
    <row r="525" spans="1:15" ht="24.6" customHeight="1" outlineLevel="2">
      <c r="A525" s="406"/>
      <c r="B525" s="1208" t="s">
        <v>1066</v>
      </c>
      <c r="C525" s="98">
        <v>2</v>
      </c>
      <c r="D525" s="98" t="s">
        <v>2</v>
      </c>
      <c r="E525" s="89"/>
      <c r="F525" s="89"/>
      <c r="G525" s="89"/>
      <c r="H525" s="89"/>
      <c r="I525" s="89"/>
      <c r="J525" s="356"/>
      <c r="K525" s="376"/>
      <c r="L525" s="118" t="s">
        <v>3022</v>
      </c>
      <c r="M525" s="118" t="s">
        <v>3022</v>
      </c>
      <c r="N525" s="400"/>
      <c r="O525" s="411" t="s">
        <v>2925</v>
      </c>
    </row>
    <row r="526" spans="1:15" ht="24.6" customHeight="1" outlineLevel="2">
      <c r="A526" s="406"/>
      <c r="B526" s="1208" t="s">
        <v>1010</v>
      </c>
      <c r="C526" s="98">
        <v>2</v>
      </c>
      <c r="D526" s="98" t="s">
        <v>2</v>
      </c>
      <c r="E526" s="89"/>
      <c r="F526" s="89"/>
      <c r="G526" s="89"/>
      <c r="H526" s="89"/>
      <c r="I526" s="89"/>
      <c r="J526" s="356"/>
      <c r="K526" s="376"/>
      <c r="L526" s="118" t="s">
        <v>3022</v>
      </c>
      <c r="M526" s="118" t="s">
        <v>3022</v>
      </c>
      <c r="N526" s="400"/>
      <c r="O526" s="411" t="s">
        <v>2933</v>
      </c>
    </row>
    <row r="527" spans="1:15" ht="24.6" customHeight="1" outlineLevel="2">
      <c r="A527" s="406"/>
      <c r="B527" s="1208" t="s">
        <v>1012</v>
      </c>
      <c r="C527" s="98">
        <v>1</v>
      </c>
      <c r="D527" s="98" t="s">
        <v>2</v>
      </c>
      <c r="E527" s="89"/>
      <c r="F527" s="89"/>
      <c r="G527" s="89"/>
      <c r="H527" s="89"/>
      <c r="I527" s="89"/>
      <c r="J527" s="356"/>
      <c r="K527" s="376"/>
      <c r="L527" s="118" t="s">
        <v>3022</v>
      </c>
      <c r="M527" s="118" t="s">
        <v>3022</v>
      </c>
      <c r="N527" s="400"/>
      <c r="O527" s="411" t="s">
        <v>2928</v>
      </c>
    </row>
    <row r="528" spans="1:15" ht="24.6" customHeight="1" outlineLevel="1">
      <c r="A528" s="415"/>
      <c r="B528" s="1128" t="s">
        <v>415</v>
      </c>
      <c r="C528" s="416"/>
      <c r="D528" s="417"/>
      <c r="E528" s="418"/>
      <c r="F528" s="419"/>
      <c r="G528" s="420"/>
      <c r="H528" s="419"/>
      <c r="I528" s="419"/>
      <c r="J528" s="421"/>
      <c r="L528" s="422"/>
      <c r="M528" s="422"/>
      <c r="O528" s="423"/>
    </row>
    <row r="529" spans="1:15" s="433" customFormat="1">
      <c r="A529" s="428"/>
      <c r="B529" s="1128" t="s">
        <v>3586</v>
      </c>
      <c r="C529" s="429"/>
      <c r="D529" s="430"/>
      <c r="E529" s="418"/>
      <c r="F529" s="419"/>
      <c r="G529" s="420"/>
      <c r="H529" s="419"/>
      <c r="I529" s="419"/>
      <c r="J529" s="431"/>
      <c r="K529" s="432"/>
      <c r="L529" s="422"/>
      <c r="M529" s="422"/>
      <c r="N529" s="432"/>
      <c r="O529" s="423"/>
    </row>
    <row r="530" spans="1:15" s="433" customFormat="1">
      <c r="A530" s="395">
        <v>6</v>
      </c>
      <c r="B530" s="1126" t="s">
        <v>1070</v>
      </c>
      <c r="C530" s="396"/>
      <c r="D530" s="397"/>
      <c r="E530" s="398"/>
      <c r="F530" s="55"/>
      <c r="G530" s="209"/>
      <c r="H530" s="152"/>
      <c r="I530" s="55"/>
      <c r="J530" s="399"/>
      <c r="K530" s="400"/>
      <c r="L530" s="401"/>
      <c r="M530" s="401"/>
      <c r="N530" s="400"/>
      <c r="O530" s="402"/>
    </row>
    <row r="531" spans="1:15" s="433" customFormat="1" ht="24.6" customHeight="1" outlineLevel="1">
      <c r="A531" s="404">
        <v>6.1</v>
      </c>
      <c r="B531" s="1126" t="s">
        <v>1084</v>
      </c>
      <c r="C531" s="405"/>
      <c r="D531" s="406"/>
      <c r="E531" s="192"/>
      <c r="F531" s="78"/>
      <c r="G531" s="193"/>
      <c r="H531" s="146"/>
      <c r="I531" s="78"/>
      <c r="J531" s="407"/>
      <c r="K531" s="400"/>
      <c r="L531" s="408"/>
      <c r="M531" s="408"/>
      <c r="N531" s="400"/>
      <c r="O531" s="211"/>
    </row>
    <row r="532" spans="1:15" ht="24.6" customHeight="1" outlineLevel="2">
      <c r="A532" s="409"/>
      <c r="B532" s="1207" t="s">
        <v>894</v>
      </c>
      <c r="C532" s="405"/>
      <c r="D532" s="406"/>
      <c r="E532" s="192"/>
      <c r="F532" s="78"/>
      <c r="G532" s="193"/>
      <c r="H532" s="146"/>
      <c r="I532" s="78"/>
      <c r="J532" s="407"/>
      <c r="K532" s="400"/>
      <c r="L532" s="408"/>
      <c r="M532" s="408"/>
      <c r="N532" s="400"/>
      <c r="O532" s="211"/>
    </row>
    <row r="533" spans="1:15" ht="24.6" customHeight="1" outlineLevel="2">
      <c r="A533" s="410"/>
      <c r="B533" s="1143" t="s">
        <v>921</v>
      </c>
      <c r="C533" s="405"/>
      <c r="D533" s="406"/>
      <c r="E533" s="89"/>
      <c r="F533" s="78"/>
      <c r="G533" s="118"/>
      <c r="H533" s="146"/>
      <c r="I533" s="78"/>
      <c r="J533" s="407"/>
      <c r="K533" s="400"/>
      <c r="L533" s="408"/>
      <c r="M533" s="408"/>
      <c r="N533" s="400"/>
      <c r="O533" s="211"/>
    </row>
    <row r="534" spans="1:15" ht="24.6" customHeight="1" outlineLevel="2">
      <c r="A534" s="410"/>
      <c r="B534" s="1208" t="s">
        <v>1071</v>
      </c>
      <c r="C534" s="98">
        <v>1</v>
      </c>
      <c r="D534" s="98" t="s">
        <v>2</v>
      </c>
      <c r="E534" s="89"/>
      <c r="F534" s="89"/>
      <c r="G534" s="89"/>
      <c r="H534" s="89"/>
      <c r="I534" s="89"/>
      <c r="J534" s="356"/>
      <c r="K534" s="376"/>
      <c r="L534" s="118" t="e">
        <f>VLOOKUP($O534,#REF!,6,FALSE)</f>
        <v>#REF!</v>
      </c>
      <c r="M534" s="118" t="e">
        <f>VLOOKUP($O534,#REF!,7,FALSE)</f>
        <v>#REF!</v>
      </c>
      <c r="N534" s="400"/>
      <c r="O534" s="411" t="s">
        <v>2851</v>
      </c>
    </row>
    <row r="535" spans="1:15" ht="24.6" customHeight="1" outlineLevel="2">
      <c r="A535" s="410"/>
      <c r="B535" s="1208" t="s">
        <v>1056</v>
      </c>
      <c r="C535" s="98">
        <v>17</v>
      </c>
      <c r="D535" s="98" t="s">
        <v>2</v>
      </c>
      <c r="E535" s="89"/>
      <c r="F535" s="89"/>
      <c r="G535" s="89"/>
      <c r="H535" s="89"/>
      <c r="I535" s="89"/>
      <c r="J535" s="356"/>
      <c r="K535" s="376"/>
      <c r="L535" s="118" t="e">
        <f>VLOOKUP($O535,#REF!,6,FALSE)</f>
        <v>#REF!</v>
      </c>
      <c r="M535" s="118" t="e">
        <f>VLOOKUP($O535,#REF!,7,FALSE)</f>
        <v>#REF!</v>
      </c>
      <c r="N535" s="400"/>
      <c r="O535" s="411" t="s">
        <v>2852</v>
      </c>
    </row>
    <row r="536" spans="1:15" ht="24.6" customHeight="1" outlineLevel="2">
      <c r="A536" s="410"/>
      <c r="B536" s="1208" t="s">
        <v>1057</v>
      </c>
      <c r="C536" s="98">
        <v>1</v>
      </c>
      <c r="D536" s="98" t="s">
        <v>2</v>
      </c>
      <c r="E536" s="89"/>
      <c r="F536" s="89"/>
      <c r="G536" s="89"/>
      <c r="H536" s="89"/>
      <c r="I536" s="89"/>
      <c r="J536" s="356"/>
      <c r="K536" s="376"/>
      <c r="L536" s="118" t="e">
        <f>VLOOKUP($O536,#REF!,6,FALSE)</f>
        <v>#REF!</v>
      </c>
      <c r="M536" s="118" t="e">
        <f>VLOOKUP($O536,#REF!,7,FALSE)</f>
        <v>#REF!</v>
      </c>
      <c r="N536" s="400"/>
      <c r="O536" s="411" t="s">
        <v>2854</v>
      </c>
    </row>
    <row r="537" spans="1:15" ht="24.6" customHeight="1" outlineLevel="2">
      <c r="A537" s="410"/>
      <c r="B537" s="1208" t="s">
        <v>1058</v>
      </c>
      <c r="C537" s="98">
        <v>2</v>
      </c>
      <c r="D537" s="98" t="s">
        <v>2</v>
      </c>
      <c r="E537" s="89"/>
      <c r="F537" s="89"/>
      <c r="G537" s="89"/>
      <c r="H537" s="89"/>
      <c r="I537" s="89"/>
      <c r="J537" s="356"/>
      <c r="K537" s="376"/>
      <c r="L537" s="118" t="e">
        <f>VLOOKUP($O537,#REF!,6,FALSE)</f>
        <v>#REF!</v>
      </c>
      <c r="M537" s="118" t="e">
        <f>VLOOKUP($O537,#REF!,7,FALSE)</f>
        <v>#REF!</v>
      </c>
      <c r="N537" s="400"/>
      <c r="O537" s="411" t="s">
        <v>2855</v>
      </c>
    </row>
    <row r="538" spans="1:15" ht="24.6" customHeight="1" outlineLevel="2">
      <c r="A538" s="406"/>
      <c r="B538" s="1208" t="s">
        <v>930</v>
      </c>
      <c r="C538" s="98">
        <v>21</v>
      </c>
      <c r="D538" s="98" t="s">
        <v>2</v>
      </c>
      <c r="E538" s="89"/>
      <c r="F538" s="89"/>
      <c r="G538" s="89"/>
      <c r="H538" s="89"/>
      <c r="I538" s="89"/>
      <c r="J538" s="356"/>
      <c r="K538" s="376"/>
      <c r="L538" s="118" t="s">
        <v>3022</v>
      </c>
      <c r="M538" s="118" t="s">
        <v>3022</v>
      </c>
      <c r="N538" s="400"/>
      <c r="O538" s="411" t="s">
        <v>2857</v>
      </c>
    </row>
    <row r="539" spans="1:15" ht="24.6" customHeight="1" outlineLevel="2">
      <c r="A539" s="412"/>
      <c r="B539" s="1207" t="s">
        <v>931</v>
      </c>
      <c r="C539" s="97"/>
      <c r="D539" s="406"/>
      <c r="E539" s="89"/>
      <c r="F539" s="78"/>
      <c r="G539" s="146"/>
      <c r="H539" s="146"/>
      <c r="I539" s="78"/>
      <c r="J539" s="407"/>
      <c r="K539" s="400"/>
      <c r="L539" s="408"/>
      <c r="M539" s="408"/>
      <c r="N539" s="400"/>
      <c r="O539" s="211"/>
    </row>
    <row r="540" spans="1:15" ht="24.6" customHeight="1" outlineLevel="2">
      <c r="A540" s="406"/>
      <c r="B540" s="1208" t="s">
        <v>933</v>
      </c>
      <c r="C540" s="98">
        <v>98</v>
      </c>
      <c r="D540" s="98" t="s">
        <v>645</v>
      </c>
      <c r="E540" s="89"/>
      <c r="F540" s="89"/>
      <c r="G540" s="89"/>
      <c r="H540" s="89"/>
      <c r="I540" s="89"/>
      <c r="J540" s="356"/>
      <c r="K540" s="376"/>
      <c r="L540" s="118" t="e">
        <f>VLOOKUP($O540,#REF!,6,FALSE)</f>
        <v>#REF!</v>
      </c>
      <c r="M540" s="118" t="s">
        <v>3022</v>
      </c>
      <c r="N540" s="400"/>
      <c r="O540" s="411" t="s">
        <v>2880</v>
      </c>
    </row>
    <row r="541" spans="1:15" ht="24.6" customHeight="1" outlineLevel="2">
      <c r="A541" s="412"/>
      <c r="B541" s="1208" t="s">
        <v>935</v>
      </c>
      <c r="C541" s="98">
        <v>1</v>
      </c>
      <c r="D541" s="413" t="s">
        <v>18</v>
      </c>
      <c r="E541" s="111"/>
      <c r="F541" s="89"/>
      <c r="G541" s="105"/>
      <c r="H541" s="89"/>
      <c r="I541" s="60"/>
      <c r="J541" s="407"/>
      <c r="K541" s="400"/>
      <c r="L541" s="414" t="s">
        <v>3095</v>
      </c>
      <c r="M541" s="414" t="s">
        <v>3095</v>
      </c>
      <c r="N541" s="400"/>
      <c r="O541" s="411"/>
    </row>
    <row r="542" spans="1:15" ht="24.6" customHeight="1" outlineLevel="2">
      <c r="A542" s="412"/>
      <c r="B542" s="1208" t="s">
        <v>936</v>
      </c>
      <c r="C542" s="98">
        <v>1</v>
      </c>
      <c r="D542" s="413" t="s">
        <v>18</v>
      </c>
      <c r="E542" s="111"/>
      <c r="F542" s="89"/>
      <c r="G542" s="105"/>
      <c r="H542" s="89"/>
      <c r="I542" s="60"/>
      <c r="J542" s="407"/>
      <c r="K542" s="400"/>
      <c r="L542" s="414" t="s">
        <v>3095</v>
      </c>
      <c r="M542" s="414" t="s">
        <v>3095</v>
      </c>
      <c r="N542" s="400"/>
      <c r="O542" s="411"/>
    </row>
    <row r="543" spans="1:15" ht="24.6" customHeight="1" outlineLevel="2">
      <c r="A543" s="412"/>
      <c r="B543" s="1208" t="s">
        <v>937</v>
      </c>
      <c r="C543" s="98">
        <v>1</v>
      </c>
      <c r="D543" s="413" t="s">
        <v>18</v>
      </c>
      <c r="E543" s="111"/>
      <c r="F543" s="89"/>
      <c r="G543" s="105"/>
      <c r="H543" s="89"/>
      <c r="I543" s="60"/>
      <c r="J543" s="407"/>
      <c r="K543" s="400"/>
      <c r="L543" s="414" t="s">
        <v>3095</v>
      </c>
      <c r="M543" s="414" t="s">
        <v>3095</v>
      </c>
      <c r="N543" s="400"/>
      <c r="O543" s="411"/>
    </row>
    <row r="544" spans="1:15" ht="24.6" customHeight="1" outlineLevel="2">
      <c r="A544" s="412"/>
      <c r="B544" s="1207" t="s">
        <v>938</v>
      </c>
      <c r="C544" s="97"/>
      <c r="D544" s="406"/>
      <c r="E544" s="89"/>
      <c r="F544" s="78"/>
      <c r="G544" s="146"/>
      <c r="H544" s="146"/>
      <c r="I544" s="78"/>
      <c r="J544" s="407"/>
      <c r="K544" s="400"/>
      <c r="L544" s="408"/>
      <c r="M544" s="408"/>
      <c r="N544" s="400"/>
      <c r="O544" s="211"/>
    </row>
    <row r="545" spans="1:15" ht="24.6" customHeight="1" outlineLevel="2">
      <c r="A545" s="406"/>
      <c r="B545" s="1208" t="s">
        <v>939</v>
      </c>
      <c r="C545" s="98">
        <v>98</v>
      </c>
      <c r="D545" s="98" t="s">
        <v>645</v>
      </c>
      <c r="E545" s="89"/>
      <c r="F545" s="89"/>
      <c r="G545" s="89"/>
      <c r="H545" s="89"/>
      <c r="I545" s="89"/>
      <c r="J545" s="356"/>
      <c r="K545" s="376"/>
      <c r="L545" s="118" t="e">
        <f>VLOOKUP($O545,#REF!,6,FALSE)</f>
        <v>#REF!</v>
      </c>
      <c r="M545" s="118" t="s">
        <v>3022</v>
      </c>
      <c r="N545" s="400"/>
      <c r="O545" s="411" t="s">
        <v>2879</v>
      </c>
    </row>
    <row r="546" spans="1:15" ht="24.6" customHeight="1" outlineLevel="2">
      <c r="A546" s="412"/>
      <c r="B546" s="1208" t="s">
        <v>935</v>
      </c>
      <c r="C546" s="98">
        <v>1</v>
      </c>
      <c r="D546" s="413" t="s">
        <v>18</v>
      </c>
      <c r="E546" s="111"/>
      <c r="F546" s="89"/>
      <c r="G546" s="105"/>
      <c r="H546" s="89"/>
      <c r="I546" s="60"/>
      <c r="J546" s="407"/>
      <c r="K546" s="400"/>
      <c r="L546" s="414" t="s">
        <v>3095</v>
      </c>
      <c r="M546" s="414" t="s">
        <v>3095</v>
      </c>
      <c r="N546" s="400"/>
      <c r="O546" s="411"/>
    </row>
    <row r="547" spans="1:15" ht="24.6" customHeight="1" outlineLevel="2">
      <c r="A547" s="412"/>
      <c r="B547" s="1208" t="s">
        <v>936</v>
      </c>
      <c r="C547" s="98">
        <v>1</v>
      </c>
      <c r="D547" s="413" t="s">
        <v>18</v>
      </c>
      <c r="E547" s="111"/>
      <c r="F547" s="89"/>
      <c r="G547" s="105"/>
      <c r="H547" s="89"/>
      <c r="I547" s="60"/>
      <c r="J547" s="407"/>
      <c r="K547" s="400"/>
      <c r="L547" s="414" t="s">
        <v>3095</v>
      </c>
      <c r="M547" s="414" t="s">
        <v>3095</v>
      </c>
      <c r="N547" s="400"/>
      <c r="O547" s="411"/>
    </row>
    <row r="548" spans="1:15" ht="24.6" customHeight="1" outlineLevel="2">
      <c r="A548" s="412"/>
      <c r="B548" s="1208" t="s">
        <v>937</v>
      </c>
      <c r="C548" s="98">
        <v>1</v>
      </c>
      <c r="D548" s="413" t="s">
        <v>18</v>
      </c>
      <c r="E548" s="111"/>
      <c r="F548" s="89"/>
      <c r="G548" s="105"/>
      <c r="H548" s="89"/>
      <c r="I548" s="60"/>
      <c r="J548" s="407"/>
      <c r="K548" s="400"/>
      <c r="L548" s="414" t="s">
        <v>3095</v>
      </c>
      <c r="M548" s="414" t="s">
        <v>3095</v>
      </c>
      <c r="N548" s="400"/>
      <c r="O548" s="411"/>
    </row>
    <row r="549" spans="1:15" ht="24.6" customHeight="1" outlineLevel="2">
      <c r="A549" s="412"/>
      <c r="B549" s="1207" t="s">
        <v>940</v>
      </c>
      <c r="C549" s="97"/>
      <c r="D549" s="406"/>
      <c r="E549" s="92"/>
      <c r="F549" s="78"/>
      <c r="G549" s="146"/>
      <c r="H549" s="146"/>
      <c r="I549" s="78"/>
      <c r="J549" s="407"/>
      <c r="K549" s="400"/>
      <c r="L549" s="408"/>
      <c r="M549" s="408"/>
      <c r="N549" s="400"/>
      <c r="O549" s="211"/>
    </row>
    <row r="550" spans="1:15" ht="24.6" customHeight="1" outlineLevel="2">
      <c r="A550" s="406"/>
      <c r="B550" s="1208" t="s">
        <v>939</v>
      </c>
      <c r="C550" s="98">
        <v>98</v>
      </c>
      <c r="D550" s="98" t="s">
        <v>645</v>
      </c>
      <c r="E550" s="89"/>
      <c r="F550" s="89"/>
      <c r="G550" s="89"/>
      <c r="H550" s="89"/>
      <c r="I550" s="89"/>
      <c r="J550" s="356"/>
      <c r="K550" s="376"/>
      <c r="L550" s="118" t="e">
        <f>VLOOKUP($O550,#REF!,6,FALSE)</f>
        <v>#REF!</v>
      </c>
      <c r="M550" s="118" t="s">
        <v>3022</v>
      </c>
      <c r="N550" s="400"/>
      <c r="O550" s="411" t="s">
        <v>2883</v>
      </c>
    </row>
    <row r="551" spans="1:15" ht="24.6" customHeight="1" outlineLevel="2">
      <c r="A551" s="406"/>
      <c r="B551" s="1208" t="s">
        <v>933</v>
      </c>
      <c r="C551" s="98">
        <v>98</v>
      </c>
      <c r="D551" s="98" t="s">
        <v>645</v>
      </c>
      <c r="E551" s="89"/>
      <c r="F551" s="89"/>
      <c r="G551" s="89"/>
      <c r="H551" s="89"/>
      <c r="I551" s="89"/>
      <c r="J551" s="356"/>
      <c r="K551" s="376"/>
      <c r="L551" s="118" t="e">
        <f>VLOOKUP($O551,#REF!,6,FALSE)</f>
        <v>#REF!</v>
      </c>
      <c r="M551" s="118" t="e">
        <f>VLOOKUP($O551,#REF!,7,FALSE)</f>
        <v>#REF!</v>
      </c>
      <c r="N551" s="400"/>
      <c r="O551" s="411" t="s">
        <v>2884</v>
      </c>
    </row>
    <row r="552" spans="1:15" ht="24.6" customHeight="1" outlineLevel="2">
      <c r="A552" s="412"/>
      <c r="B552" s="1208" t="s">
        <v>1712</v>
      </c>
      <c r="C552" s="98">
        <v>1</v>
      </c>
      <c r="D552" s="413" t="s">
        <v>18</v>
      </c>
      <c r="E552" s="60"/>
      <c r="F552" s="89"/>
      <c r="G552" s="60"/>
      <c r="H552" s="89"/>
      <c r="I552" s="89"/>
      <c r="J552" s="356"/>
      <c r="K552" s="376"/>
      <c r="L552" s="414" t="s">
        <v>3095</v>
      </c>
      <c r="M552" s="414" t="s">
        <v>3095</v>
      </c>
      <c r="N552" s="400"/>
      <c r="O552" s="411"/>
    </row>
    <row r="553" spans="1:15" ht="24.6" customHeight="1" outlineLevel="2">
      <c r="A553" s="412"/>
      <c r="B553" s="1207" t="s">
        <v>941</v>
      </c>
      <c r="C553" s="98"/>
      <c r="D553" s="413"/>
      <c r="E553" s="89"/>
      <c r="F553" s="78"/>
      <c r="G553" s="118"/>
      <c r="H553" s="146"/>
      <c r="I553" s="78"/>
      <c r="J553" s="407"/>
      <c r="K553" s="400"/>
      <c r="L553" s="408"/>
      <c r="M553" s="408"/>
      <c r="N553" s="400"/>
      <c r="O553" s="211"/>
    </row>
    <row r="554" spans="1:15" ht="24.6" customHeight="1" outlineLevel="2">
      <c r="A554" s="406"/>
      <c r="B554" s="1208" t="s">
        <v>942</v>
      </c>
      <c r="C554" s="98">
        <v>106</v>
      </c>
      <c r="D554" s="98" t="s">
        <v>645</v>
      </c>
      <c r="E554" s="89"/>
      <c r="F554" s="89"/>
      <c r="G554" s="89"/>
      <c r="H554" s="89"/>
      <c r="I554" s="89"/>
      <c r="J554" s="356"/>
      <c r="K554" s="376"/>
      <c r="L554" s="118" t="e">
        <f>VLOOKUP($O554,#REF!,6,FALSE)</f>
        <v>#REF!</v>
      </c>
      <c r="M554" s="118" t="e">
        <f>VLOOKUP($O554,#REF!,7,FALSE)</f>
        <v>#REF!</v>
      </c>
      <c r="N554" s="400"/>
      <c r="O554" s="411" t="s">
        <v>2887</v>
      </c>
    </row>
    <row r="555" spans="1:15" ht="24.6" customHeight="1" outlineLevel="2">
      <c r="A555" s="406"/>
      <c r="B555" s="1208" t="s">
        <v>943</v>
      </c>
      <c r="C555" s="98">
        <v>21</v>
      </c>
      <c r="D555" s="98" t="s">
        <v>645</v>
      </c>
      <c r="E555" s="89"/>
      <c r="F555" s="89"/>
      <c r="G555" s="89"/>
      <c r="H555" s="89"/>
      <c r="I555" s="89"/>
      <c r="J555" s="356"/>
      <c r="K555" s="376"/>
      <c r="L555" s="118" t="e">
        <f>VLOOKUP($O555,#REF!,6,FALSE)</f>
        <v>#REF!</v>
      </c>
      <c r="M555" s="118" t="e">
        <f>VLOOKUP($O555,#REF!,7,FALSE)</f>
        <v>#REF!</v>
      </c>
      <c r="N555" s="400"/>
      <c r="O555" s="411" t="s">
        <v>2888</v>
      </c>
    </row>
    <row r="556" spans="1:15" ht="24.6" customHeight="1" outlineLevel="2">
      <c r="A556" s="406"/>
      <c r="B556" s="1208" t="s">
        <v>945</v>
      </c>
      <c r="C556" s="98">
        <v>79</v>
      </c>
      <c r="D556" s="98" t="s">
        <v>645</v>
      </c>
      <c r="E556" s="89"/>
      <c r="F556" s="89"/>
      <c r="G556" s="89"/>
      <c r="H556" s="89"/>
      <c r="I556" s="89"/>
      <c r="J556" s="356"/>
      <c r="K556" s="376"/>
      <c r="L556" s="118" t="e">
        <f>VLOOKUP($O556,#REF!,6,FALSE)</f>
        <v>#REF!</v>
      </c>
      <c r="M556" s="118" t="e">
        <f>VLOOKUP($O556,#REF!,7,FALSE)</f>
        <v>#REF!</v>
      </c>
      <c r="N556" s="400"/>
      <c r="O556" s="411" t="s">
        <v>2890</v>
      </c>
    </row>
    <row r="557" spans="1:15" ht="24.6" customHeight="1" outlineLevel="2">
      <c r="A557" s="412"/>
      <c r="B557" s="1208" t="s">
        <v>3587</v>
      </c>
      <c r="C557" s="98">
        <v>1</v>
      </c>
      <c r="D557" s="413" t="s">
        <v>18</v>
      </c>
      <c r="E557" s="111"/>
      <c r="F557" s="89"/>
      <c r="G557" s="105"/>
      <c r="H557" s="89"/>
      <c r="I557" s="60"/>
      <c r="J557" s="407"/>
      <c r="K557" s="400"/>
      <c r="L557" s="414" t="s">
        <v>3085</v>
      </c>
      <c r="M557" s="414" t="s">
        <v>3085</v>
      </c>
      <c r="N557" s="400"/>
      <c r="O557" s="411"/>
    </row>
    <row r="558" spans="1:15" ht="24.6" customHeight="1" outlineLevel="2">
      <c r="A558" s="412"/>
      <c r="B558" s="1208" t="s">
        <v>3588</v>
      </c>
      <c r="C558" s="98">
        <v>1</v>
      </c>
      <c r="D558" s="413" t="s">
        <v>18</v>
      </c>
      <c r="E558" s="111"/>
      <c r="F558" s="89"/>
      <c r="G558" s="105"/>
      <c r="H558" s="89"/>
      <c r="I558" s="60"/>
      <c r="J558" s="407"/>
      <c r="K558" s="400"/>
      <c r="L558" s="414" t="s">
        <v>3085</v>
      </c>
      <c r="M558" s="414" t="s">
        <v>3085</v>
      </c>
      <c r="N558" s="400"/>
      <c r="O558" s="411"/>
    </row>
    <row r="559" spans="1:15" ht="24.6" customHeight="1" outlineLevel="2">
      <c r="A559" s="412"/>
      <c r="B559" s="1208" t="s">
        <v>3589</v>
      </c>
      <c r="C559" s="98">
        <v>1</v>
      </c>
      <c r="D559" s="413" t="s">
        <v>18</v>
      </c>
      <c r="E559" s="111"/>
      <c r="F559" s="89"/>
      <c r="G559" s="105"/>
      <c r="H559" s="89"/>
      <c r="I559" s="60"/>
      <c r="J559" s="407"/>
      <c r="K559" s="400"/>
      <c r="L559" s="414" t="s">
        <v>3085</v>
      </c>
      <c r="M559" s="414" t="s">
        <v>3085</v>
      </c>
      <c r="N559" s="400"/>
      <c r="O559" s="411"/>
    </row>
    <row r="560" spans="1:15" ht="24.6" customHeight="1" outlineLevel="2">
      <c r="A560" s="412"/>
      <c r="B560" s="1207" t="s">
        <v>946</v>
      </c>
      <c r="C560" s="98"/>
      <c r="D560" s="406"/>
      <c r="E560" s="89"/>
      <c r="F560" s="78"/>
      <c r="G560" s="118"/>
      <c r="H560" s="146"/>
      <c r="I560" s="78"/>
      <c r="J560" s="407"/>
      <c r="K560" s="400"/>
      <c r="L560" s="408"/>
      <c r="M560" s="408"/>
      <c r="N560" s="400"/>
      <c r="O560" s="211"/>
    </row>
    <row r="561" spans="1:15" ht="24.6" customHeight="1" outlineLevel="2">
      <c r="A561" s="406"/>
      <c r="B561" s="1208" t="s">
        <v>942</v>
      </c>
      <c r="C561" s="98">
        <v>106</v>
      </c>
      <c r="D561" s="98" t="s">
        <v>645</v>
      </c>
      <c r="E561" s="89"/>
      <c r="F561" s="89"/>
      <c r="G561" s="89"/>
      <c r="H561" s="89"/>
      <c r="I561" s="89"/>
      <c r="J561" s="356"/>
      <c r="K561" s="376"/>
      <c r="L561" s="118" t="e">
        <f>VLOOKUP($O561,#REF!,6,FALSE)</f>
        <v>#REF!</v>
      </c>
      <c r="M561" s="118" t="e">
        <f>VLOOKUP($O561,#REF!,7,FALSE)</f>
        <v>#REF!</v>
      </c>
      <c r="N561" s="400"/>
      <c r="O561" s="411" t="s">
        <v>2891</v>
      </c>
    </row>
    <row r="562" spans="1:15" ht="24.6" customHeight="1" outlineLevel="2">
      <c r="A562" s="406"/>
      <c r="B562" s="1208" t="s">
        <v>943</v>
      </c>
      <c r="C562" s="98">
        <v>21</v>
      </c>
      <c r="D562" s="98" t="s">
        <v>645</v>
      </c>
      <c r="E562" s="89"/>
      <c r="F562" s="89"/>
      <c r="G562" s="89"/>
      <c r="H562" s="89"/>
      <c r="I562" s="89"/>
      <c r="J562" s="356"/>
      <c r="K562" s="376"/>
      <c r="L562" s="118" t="e">
        <f>VLOOKUP($O562,#REF!,6,FALSE)</f>
        <v>#REF!</v>
      </c>
      <c r="M562" s="118" t="e">
        <f>VLOOKUP($O562,#REF!,7,FALSE)</f>
        <v>#REF!</v>
      </c>
      <c r="N562" s="400"/>
      <c r="O562" s="411" t="s">
        <v>2892</v>
      </c>
    </row>
    <row r="563" spans="1:15" ht="24.6" customHeight="1" outlineLevel="2">
      <c r="A563" s="406"/>
      <c r="B563" s="1208" t="s">
        <v>945</v>
      </c>
      <c r="C563" s="98">
        <v>79</v>
      </c>
      <c r="D563" s="98" t="s">
        <v>645</v>
      </c>
      <c r="E563" s="89"/>
      <c r="F563" s="89"/>
      <c r="G563" s="89"/>
      <c r="H563" s="89"/>
      <c r="I563" s="89"/>
      <c r="J563" s="356"/>
      <c r="K563" s="376"/>
      <c r="L563" s="118" t="e">
        <f>VLOOKUP($O563,#REF!,6,FALSE)</f>
        <v>#REF!</v>
      </c>
      <c r="M563" s="118" t="s">
        <v>3022</v>
      </c>
      <c r="N563" s="400"/>
      <c r="O563" s="411" t="s">
        <v>2894</v>
      </c>
    </row>
    <row r="564" spans="1:15" ht="24.6" customHeight="1" outlineLevel="2">
      <c r="A564" s="412"/>
      <c r="B564" s="1208" t="s">
        <v>1713</v>
      </c>
      <c r="C564" s="98">
        <v>1</v>
      </c>
      <c r="D564" s="413" t="s">
        <v>18</v>
      </c>
      <c r="E564" s="111"/>
      <c r="F564" s="89"/>
      <c r="G564" s="105"/>
      <c r="H564" s="89"/>
      <c r="I564" s="60"/>
      <c r="J564" s="407"/>
      <c r="K564" s="400"/>
      <c r="L564" s="414" t="s">
        <v>3095</v>
      </c>
      <c r="M564" s="414" t="s">
        <v>3095</v>
      </c>
      <c r="N564" s="400"/>
      <c r="O564" s="411"/>
    </row>
    <row r="565" spans="1:15" ht="24.6" customHeight="1" outlineLevel="2">
      <c r="A565" s="412"/>
      <c r="B565" s="1207" t="s">
        <v>947</v>
      </c>
      <c r="C565" s="97"/>
      <c r="D565" s="406"/>
      <c r="E565" s="89"/>
      <c r="F565" s="78"/>
      <c r="G565" s="146"/>
      <c r="H565" s="146"/>
      <c r="I565" s="78"/>
      <c r="J565" s="407"/>
      <c r="K565" s="400"/>
      <c r="L565" s="408"/>
      <c r="M565" s="408"/>
      <c r="N565" s="400"/>
      <c r="O565" s="211"/>
    </row>
    <row r="566" spans="1:15" ht="24.6" customHeight="1" outlineLevel="2">
      <c r="A566" s="406"/>
      <c r="B566" s="1208" t="s">
        <v>3594</v>
      </c>
      <c r="C566" s="98">
        <v>239</v>
      </c>
      <c r="D566" s="98" t="s">
        <v>645</v>
      </c>
      <c r="E566" s="89"/>
      <c r="F566" s="89"/>
      <c r="G566" s="89"/>
      <c r="H566" s="89"/>
      <c r="I566" s="89"/>
      <c r="J566" s="356"/>
      <c r="K566" s="376"/>
      <c r="L566" s="118" t="e">
        <f>VLOOKUP($O566,#REF!,6,FALSE)</f>
        <v>#REF!</v>
      </c>
      <c r="M566" s="118" t="e">
        <f>VLOOKUP($O566,#REF!,7,FALSE)</f>
        <v>#REF!</v>
      </c>
      <c r="N566" s="400"/>
      <c r="O566" s="411" t="s">
        <v>2944</v>
      </c>
    </row>
    <row r="567" spans="1:15" ht="24.6" customHeight="1" outlineLevel="2">
      <c r="A567" s="406"/>
      <c r="B567" s="1208" t="s">
        <v>3595</v>
      </c>
      <c r="C567" s="98">
        <v>57</v>
      </c>
      <c r="D567" s="98" t="s">
        <v>645</v>
      </c>
      <c r="E567" s="89"/>
      <c r="F567" s="89"/>
      <c r="G567" s="89"/>
      <c r="H567" s="89"/>
      <c r="I567" s="89"/>
      <c r="J567" s="356"/>
      <c r="K567" s="376"/>
      <c r="L567" s="118" t="e">
        <f>VLOOKUP($O567,#REF!,6,FALSE)</f>
        <v>#REF!</v>
      </c>
      <c r="M567" s="118" t="e">
        <f>VLOOKUP($O567,#REF!,7,FALSE)</f>
        <v>#REF!</v>
      </c>
      <c r="N567" s="400"/>
      <c r="O567" s="411" t="s">
        <v>2945</v>
      </c>
    </row>
    <row r="568" spans="1:15" ht="24.6" customHeight="1" outlineLevel="2">
      <c r="A568" s="412"/>
      <c r="B568" s="1208" t="s">
        <v>1692</v>
      </c>
      <c r="C568" s="98">
        <v>1</v>
      </c>
      <c r="D568" s="413" t="s">
        <v>18</v>
      </c>
      <c r="E568" s="111"/>
      <c r="F568" s="89"/>
      <c r="G568" s="105"/>
      <c r="H568" s="89"/>
      <c r="I568" s="60"/>
      <c r="J568" s="407"/>
      <c r="K568" s="400"/>
      <c r="L568" s="414" t="s">
        <v>3081</v>
      </c>
      <c r="M568" s="414" t="s">
        <v>3082</v>
      </c>
      <c r="N568" s="400"/>
      <c r="O568" s="411"/>
    </row>
    <row r="569" spans="1:15" ht="24.6" customHeight="1" outlineLevel="2">
      <c r="A569" s="412"/>
      <c r="B569" s="1207" t="s">
        <v>948</v>
      </c>
      <c r="C569" s="98"/>
      <c r="D569" s="406"/>
      <c r="E569" s="89"/>
      <c r="F569" s="78"/>
      <c r="G569" s="146"/>
      <c r="H569" s="146"/>
      <c r="I569" s="78"/>
      <c r="J569" s="407"/>
      <c r="K569" s="400"/>
      <c r="L569" s="408"/>
      <c r="M569" s="408"/>
      <c r="N569" s="400"/>
      <c r="O569" s="211"/>
    </row>
    <row r="570" spans="1:15" ht="24.6" customHeight="1" outlineLevel="2">
      <c r="A570" s="406"/>
      <c r="B570" s="1208" t="s">
        <v>3593</v>
      </c>
      <c r="C570" s="98">
        <v>98</v>
      </c>
      <c r="D570" s="98" t="s">
        <v>645</v>
      </c>
      <c r="E570" s="89"/>
      <c r="F570" s="89"/>
      <c r="G570" s="89"/>
      <c r="H570" s="89"/>
      <c r="I570" s="89"/>
      <c r="J570" s="356"/>
      <c r="K570" s="376"/>
      <c r="L570" s="118" t="s">
        <v>3022</v>
      </c>
      <c r="M570" s="118" t="e">
        <f>VLOOKUP($O570,#REF!,7,FALSE)</f>
        <v>#REF!</v>
      </c>
      <c r="N570" s="400"/>
      <c r="O570" s="411" t="s">
        <v>2946</v>
      </c>
    </row>
    <row r="571" spans="1:15" ht="24.6" customHeight="1" outlineLevel="2">
      <c r="A571" s="406"/>
      <c r="B571" s="1208" t="s">
        <v>1691</v>
      </c>
      <c r="C571" s="98">
        <v>1</v>
      </c>
      <c r="D571" s="98" t="s">
        <v>18</v>
      </c>
      <c r="E571" s="111"/>
      <c r="F571" s="89"/>
      <c r="G571" s="105"/>
      <c r="H571" s="89"/>
      <c r="I571" s="60"/>
      <c r="J571" s="407"/>
      <c r="K571" s="400"/>
      <c r="L571" s="414" t="s">
        <v>3081</v>
      </c>
      <c r="M571" s="414" t="s">
        <v>3082</v>
      </c>
      <c r="N571" s="400"/>
      <c r="O571" s="411"/>
    </row>
    <row r="572" spans="1:15" ht="24.6" customHeight="1" outlineLevel="1">
      <c r="A572" s="415"/>
      <c r="B572" s="1128" t="s">
        <v>174</v>
      </c>
      <c r="C572" s="416"/>
      <c r="D572" s="417"/>
      <c r="E572" s="418"/>
      <c r="F572" s="419"/>
      <c r="G572" s="420"/>
      <c r="H572" s="419"/>
      <c r="I572" s="419"/>
      <c r="J572" s="421"/>
      <c r="L572" s="422"/>
      <c r="M572" s="422"/>
      <c r="O572" s="423"/>
    </row>
    <row r="573" spans="1:15" ht="24.6" customHeight="1" outlineLevel="1">
      <c r="A573" s="404">
        <v>6.2</v>
      </c>
      <c r="B573" s="1126" t="s">
        <v>1085</v>
      </c>
      <c r="C573" s="405"/>
      <c r="D573" s="406"/>
      <c r="E573" s="89"/>
      <c r="F573" s="78"/>
      <c r="G573" s="193"/>
      <c r="H573" s="146"/>
      <c r="I573" s="78"/>
      <c r="J573" s="407"/>
      <c r="K573" s="400"/>
      <c r="L573" s="408"/>
      <c r="M573" s="408"/>
      <c r="N573" s="400"/>
      <c r="O573" s="211"/>
    </row>
    <row r="574" spans="1:15" ht="24.6" customHeight="1" outlineLevel="2">
      <c r="A574" s="404"/>
      <c r="B574" s="1207" t="s">
        <v>949</v>
      </c>
      <c r="C574" s="405"/>
      <c r="D574" s="406"/>
      <c r="E574" s="89"/>
      <c r="F574" s="78"/>
      <c r="G574" s="193"/>
      <c r="H574" s="146"/>
      <c r="I574" s="78"/>
      <c r="J574" s="407"/>
      <c r="K574" s="400"/>
      <c r="L574" s="408"/>
      <c r="M574" s="408"/>
      <c r="N574" s="400"/>
      <c r="O574" s="211"/>
    </row>
    <row r="575" spans="1:15" ht="24.6" customHeight="1" outlineLevel="2">
      <c r="A575" s="410"/>
      <c r="B575" s="1143" t="s">
        <v>960</v>
      </c>
      <c r="C575" s="405"/>
      <c r="D575" s="406"/>
      <c r="E575" s="89"/>
      <c r="F575" s="78"/>
      <c r="G575" s="118"/>
      <c r="H575" s="146"/>
      <c r="I575" s="78"/>
      <c r="J575" s="407"/>
      <c r="K575" s="400"/>
      <c r="L575" s="408"/>
      <c r="M575" s="408"/>
      <c r="N575" s="400"/>
      <c r="O575" s="211"/>
    </row>
    <row r="576" spans="1:15" ht="24.6" customHeight="1" outlineLevel="2">
      <c r="A576" s="406"/>
      <c r="B576" s="1208" t="s">
        <v>1072</v>
      </c>
      <c r="C576" s="98">
        <v>2</v>
      </c>
      <c r="D576" s="98" t="s">
        <v>2</v>
      </c>
      <c r="E576" s="89"/>
      <c r="F576" s="89"/>
      <c r="G576" s="89"/>
      <c r="H576" s="89"/>
      <c r="I576" s="89"/>
      <c r="J576" s="356"/>
      <c r="K576" s="376"/>
      <c r="L576" s="118" t="s">
        <v>3104</v>
      </c>
      <c r="M576" s="118" t="s">
        <v>3022</v>
      </c>
      <c r="N576" s="400"/>
      <c r="O576" s="411" t="s">
        <v>2867</v>
      </c>
    </row>
    <row r="577" spans="1:15" ht="24.6" customHeight="1" outlineLevel="2">
      <c r="A577" s="406"/>
      <c r="B577" s="1208" t="s">
        <v>1060</v>
      </c>
      <c r="C577" s="98">
        <v>17</v>
      </c>
      <c r="D577" s="98" t="s">
        <v>2</v>
      </c>
      <c r="E577" s="89"/>
      <c r="F577" s="89"/>
      <c r="G577" s="89"/>
      <c r="H577" s="89"/>
      <c r="I577" s="89"/>
      <c r="J577" s="356"/>
      <c r="K577" s="376"/>
      <c r="L577" s="118" t="s">
        <v>3104</v>
      </c>
      <c r="M577" s="118" t="s">
        <v>3022</v>
      </c>
      <c r="N577" s="400"/>
      <c r="O577" s="411" t="s">
        <v>2867</v>
      </c>
    </row>
    <row r="578" spans="1:15" ht="24.6" customHeight="1" outlineLevel="2">
      <c r="A578" s="406"/>
      <c r="B578" s="1208" t="s">
        <v>1061</v>
      </c>
      <c r="C578" s="98">
        <v>1</v>
      </c>
      <c r="D578" s="98" t="s">
        <v>2</v>
      </c>
      <c r="E578" s="89"/>
      <c r="F578" s="89"/>
      <c r="G578" s="89"/>
      <c r="H578" s="89"/>
      <c r="I578" s="89"/>
      <c r="J578" s="356"/>
      <c r="K578" s="376"/>
      <c r="L578" s="118" t="s">
        <v>3104</v>
      </c>
      <c r="M578" s="118" t="s">
        <v>3022</v>
      </c>
      <c r="N578" s="400"/>
      <c r="O578" s="411" t="s">
        <v>2868</v>
      </c>
    </row>
    <row r="579" spans="1:15" ht="24.6" customHeight="1" outlineLevel="2">
      <c r="A579" s="406"/>
      <c r="B579" s="1208" t="s">
        <v>1062</v>
      </c>
      <c r="C579" s="98">
        <v>2</v>
      </c>
      <c r="D579" s="98" t="s">
        <v>2</v>
      </c>
      <c r="E579" s="89"/>
      <c r="F579" s="89"/>
      <c r="G579" s="89"/>
      <c r="H579" s="89"/>
      <c r="I579" s="89"/>
      <c r="J579" s="356"/>
      <c r="K579" s="376"/>
      <c r="L579" s="118" t="s">
        <v>3104</v>
      </c>
      <c r="M579" s="118" t="s">
        <v>3022</v>
      </c>
      <c r="N579" s="400"/>
      <c r="O579" s="411" t="s">
        <v>2869</v>
      </c>
    </row>
    <row r="580" spans="1:15" ht="24.6" customHeight="1" outlineLevel="2">
      <c r="A580" s="406"/>
      <c r="B580" s="1208" t="s">
        <v>1063</v>
      </c>
      <c r="C580" s="98">
        <v>1</v>
      </c>
      <c r="D580" s="98" t="s">
        <v>2</v>
      </c>
      <c r="E580" s="89"/>
      <c r="F580" s="89"/>
      <c r="G580" s="89"/>
      <c r="H580" s="89"/>
      <c r="I580" s="89"/>
      <c r="J580" s="356"/>
      <c r="K580" s="376"/>
      <c r="L580" s="118" t="s">
        <v>3104</v>
      </c>
      <c r="M580" s="118" t="s">
        <v>3022</v>
      </c>
      <c r="N580" s="400"/>
      <c r="O580" s="411" t="s">
        <v>2870</v>
      </c>
    </row>
    <row r="581" spans="1:15" ht="24.6" customHeight="1" outlineLevel="2">
      <c r="A581" s="406"/>
      <c r="B581" s="1208" t="s">
        <v>1064</v>
      </c>
      <c r="C581" s="98">
        <v>1</v>
      </c>
      <c r="D581" s="98" t="s">
        <v>2</v>
      </c>
      <c r="E581" s="89"/>
      <c r="F581" s="89"/>
      <c r="G581" s="89"/>
      <c r="H581" s="89"/>
      <c r="I581" s="89"/>
      <c r="J581" s="356"/>
      <c r="K581" s="376"/>
      <c r="L581" s="118" t="s">
        <v>3104</v>
      </c>
      <c r="M581" s="118" t="s">
        <v>3022</v>
      </c>
      <c r="N581" s="400"/>
      <c r="O581" s="411" t="s">
        <v>2871</v>
      </c>
    </row>
    <row r="582" spans="1:15" ht="24.6" customHeight="1" outlineLevel="2">
      <c r="A582" s="412"/>
      <c r="B582" s="1208" t="s">
        <v>1714</v>
      </c>
      <c r="C582" s="98">
        <v>1</v>
      </c>
      <c r="D582" s="413" t="s">
        <v>18</v>
      </c>
      <c r="E582" s="60"/>
      <c r="F582" s="89"/>
      <c r="G582" s="60"/>
      <c r="H582" s="89"/>
      <c r="I582" s="60"/>
      <c r="J582" s="407"/>
      <c r="K582" s="400"/>
      <c r="L582" s="118" t="s">
        <v>3022</v>
      </c>
      <c r="M582" s="118" t="s">
        <v>3022</v>
      </c>
      <c r="N582" s="400"/>
      <c r="O582" s="411"/>
    </row>
    <row r="583" spans="1:15" ht="24.6" customHeight="1" outlineLevel="2">
      <c r="A583" s="406"/>
      <c r="B583" s="1208" t="s">
        <v>971</v>
      </c>
      <c r="C583" s="98">
        <v>22</v>
      </c>
      <c r="D583" s="98" t="s">
        <v>2</v>
      </c>
      <c r="E583" s="89"/>
      <c r="F583" s="89"/>
      <c r="G583" s="89"/>
      <c r="H583" s="89"/>
      <c r="I583" s="89"/>
      <c r="J583" s="356"/>
      <c r="K583" s="376"/>
      <c r="L583" s="118" t="s">
        <v>3022</v>
      </c>
      <c r="M583" s="118" t="s">
        <v>3022</v>
      </c>
      <c r="N583" s="400"/>
      <c r="O583" s="411" t="s">
        <v>2877</v>
      </c>
    </row>
    <row r="584" spans="1:15" ht="24.6" customHeight="1" outlineLevel="2">
      <c r="A584" s="406"/>
      <c r="B584" s="1208" t="s">
        <v>972</v>
      </c>
      <c r="C584" s="98">
        <v>2</v>
      </c>
      <c r="D584" s="98" t="s">
        <v>2</v>
      </c>
      <c r="E584" s="89"/>
      <c r="F584" s="89"/>
      <c r="G584" s="89"/>
      <c r="H584" s="89"/>
      <c r="I584" s="89"/>
      <c r="J584" s="356"/>
      <c r="K584" s="376"/>
      <c r="L584" s="118" t="s">
        <v>3022</v>
      </c>
      <c r="M584" s="118" t="s">
        <v>3022</v>
      </c>
      <c r="N584" s="400"/>
      <c r="O584" s="411" t="s">
        <v>2878</v>
      </c>
    </row>
    <row r="585" spans="1:15" ht="24.6" customHeight="1" outlineLevel="2">
      <c r="A585" s="412"/>
      <c r="B585" s="1207" t="s">
        <v>947</v>
      </c>
      <c r="C585" s="97"/>
      <c r="D585" s="406"/>
      <c r="E585" s="89"/>
      <c r="F585" s="78"/>
      <c r="G585" s="146"/>
      <c r="H585" s="146"/>
      <c r="I585" s="78"/>
      <c r="J585" s="407"/>
      <c r="K585" s="400"/>
      <c r="L585" s="408"/>
      <c r="M585" s="408"/>
      <c r="N585" s="400"/>
      <c r="O585" s="211"/>
    </row>
    <row r="586" spans="1:15" ht="24.6" customHeight="1" outlineLevel="2">
      <c r="A586" s="406"/>
      <c r="B586" s="1208" t="s">
        <v>3594</v>
      </c>
      <c r="C586" s="98">
        <v>342</v>
      </c>
      <c r="D586" s="98" t="s">
        <v>645</v>
      </c>
      <c r="E586" s="89"/>
      <c r="F586" s="89"/>
      <c r="G586" s="89"/>
      <c r="H586" s="89"/>
      <c r="I586" s="89"/>
      <c r="J586" s="356"/>
      <c r="K586" s="376"/>
      <c r="L586" s="118" t="e">
        <f>VLOOKUP($O586,#REF!,6,FALSE)</f>
        <v>#REF!</v>
      </c>
      <c r="M586" s="118" t="e">
        <f>VLOOKUP($O586,#REF!,7,FALSE)</f>
        <v>#REF!</v>
      </c>
      <c r="N586" s="400"/>
      <c r="O586" s="411" t="s">
        <v>2944</v>
      </c>
    </row>
    <row r="587" spans="1:15" ht="24.6" customHeight="1" outlineLevel="2">
      <c r="A587" s="412"/>
      <c r="B587" s="1208" t="s">
        <v>1692</v>
      </c>
      <c r="C587" s="98">
        <v>1</v>
      </c>
      <c r="D587" s="413" t="s">
        <v>18</v>
      </c>
      <c r="E587" s="111"/>
      <c r="F587" s="89"/>
      <c r="G587" s="105"/>
      <c r="H587" s="89"/>
      <c r="I587" s="60"/>
      <c r="J587" s="407"/>
      <c r="K587" s="400"/>
      <c r="L587" s="414" t="s">
        <v>3081</v>
      </c>
      <c r="M587" s="414" t="s">
        <v>3082</v>
      </c>
      <c r="N587" s="400"/>
      <c r="O587" s="411"/>
    </row>
    <row r="588" spans="1:15" ht="24.6" customHeight="1" outlineLevel="2">
      <c r="A588" s="412"/>
      <c r="B588" s="1207" t="s">
        <v>948</v>
      </c>
      <c r="C588" s="98"/>
      <c r="D588" s="406"/>
      <c r="E588" s="60"/>
      <c r="F588" s="111"/>
      <c r="G588" s="60"/>
      <c r="H588" s="146"/>
      <c r="I588" s="78"/>
      <c r="J588" s="407"/>
      <c r="K588" s="400"/>
      <c r="L588" s="408"/>
      <c r="M588" s="408"/>
      <c r="N588" s="400"/>
      <c r="O588" s="211"/>
    </row>
    <row r="589" spans="1:15" ht="24.6" customHeight="1" outlineLevel="2">
      <c r="A589" s="406"/>
      <c r="B589" s="1208" t="s">
        <v>3593</v>
      </c>
      <c r="C589" s="98">
        <v>114</v>
      </c>
      <c r="D589" s="98" t="s">
        <v>645</v>
      </c>
      <c r="E589" s="89"/>
      <c r="F589" s="89"/>
      <c r="G589" s="89"/>
      <c r="H589" s="89"/>
      <c r="I589" s="89"/>
      <c r="J589" s="356"/>
      <c r="K589" s="376"/>
      <c r="L589" s="118" t="s">
        <v>3022</v>
      </c>
      <c r="M589" s="118" t="e">
        <f>VLOOKUP($O589,#REF!,7,FALSE)</f>
        <v>#REF!</v>
      </c>
      <c r="N589" s="400"/>
      <c r="O589" s="411" t="s">
        <v>2946</v>
      </c>
    </row>
    <row r="590" spans="1:15" ht="24.6" customHeight="1" outlineLevel="2">
      <c r="A590" s="412"/>
      <c r="B590" s="1208" t="s">
        <v>1691</v>
      </c>
      <c r="C590" s="98">
        <v>1</v>
      </c>
      <c r="D590" s="413" t="s">
        <v>18</v>
      </c>
      <c r="E590" s="111"/>
      <c r="F590" s="89"/>
      <c r="G590" s="105"/>
      <c r="H590" s="89"/>
      <c r="I590" s="60"/>
      <c r="J590" s="407"/>
      <c r="K590" s="400"/>
      <c r="L590" s="414" t="s">
        <v>3081</v>
      </c>
      <c r="M590" s="414" t="s">
        <v>3082</v>
      </c>
      <c r="N590" s="400"/>
      <c r="O590" s="411"/>
    </row>
    <row r="591" spans="1:15" ht="24.6" customHeight="1" outlineLevel="1">
      <c r="A591" s="415"/>
      <c r="B591" s="1128" t="s">
        <v>176</v>
      </c>
      <c r="C591" s="416"/>
      <c r="D591" s="417"/>
      <c r="E591" s="418"/>
      <c r="F591" s="419"/>
      <c r="G591" s="420"/>
      <c r="H591" s="419"/>
      <c r="I591" s="419"/>
      <c r="J591" s="421"/>
      <c r="L591" s="422"/>
      <c r="M591" s="422"/>
      <c r="O591" s="423"/>
    </row>
    <row r="592" spans="1:15" ht="24.6" customHeight="1" outlineLevel="1">
      <c r="A592" s="404">
        <v>6.3</v>
      </c>
      <c r="B592" s="1207" t="s">
        <v>973</v>
      </c>
      <c r="C592" s="405"/>
      <c r="D592" s="406"/>
      <c r="E592" s="89"/>
      <c r="F592" s="78"/>
      <c r="G592" s="118"/>
      <c r="H592" s="146"/>
      <c r="I592" s="78"/>
      <c r="J592" s="407"/>
      <c r="K592" s="400"/>
      <c r="L592" s="408"/>
      <c r="M592" s="408"/>
      <c r="N592" s="400"/>
      <c r="O592" s="211"/>
    </row>
    <row r="593" spans="1:15" ht="24.6" customHeight="1" outlineLevel="2">
      <c r="A593" s="406"/>
      <c r="B593" s="1143" t="s">
        <v>974</v>
      </c>
      <c r="C593" s="98"/>
      <c r="D593" s="98"/>
      <c r="E593" s="89"/>
      <c r="F593" s="78"/>
      <c r="G593" s="118"/>
      <c r="H593" s="146"/>
      <c r="I593" s="78"/>
      <c r="J593" s="407"/>
      <c r="K593" s="400"/>
      <c r="L593" s="408"/>
      <c r="M593" s="408"/>
      <c r="N593" s="400"/>
      <c r="O593" s="211"/>
    </row>
    <row r="594" spans="1:15" ht="24.6" customHeight="1" outlineLevel="2">
      <c r="A594" s="406"/>
      <c r="B594" s="1208" t="s">
        <v>977</v>
      </c>
      <c r="C594" s="98">
        <v>2004</v>
      </c>
      <c r="D594" s="98" t="s">
        <v>976</v>
      </c>
      <c r="E594" s="89"/>
      <c r="F594" s="89"/>
      <c r="G594" s="89"/>
      <c r="H594" s="89"/>
      <c r="I594" s="89"/>
      <c r="J594" s="356"/>
      <c r="K594" s="376"/>
      <c r="L594" s="118" t="e">
        <f>VLOOKUP($O594,#REF!,6,FALSE)</f>
        <v>#REF!</v>
      </c>
      <c r="M594" s="118" t="e">
        <f>VLOOKUP($O594,#REF!,7,FALSE)</f>
        <v>#REF!</v>
      </c>
      <c r="N594" s="400"/>
      <c r="O594" s="411" t="s">
        <v>2896</v>
      </c>
    </row>
    <row r="595" spans="1:15" ht="24.6" customHeight="1" outlineLevel="2">
      <c r="A595" s="412"/>
      <c r="B595" s="1208" t="s">
        <v>978</v>
      </c>
      <c r="C595" s="98">
        <v>1</v>
      </c>
      <c r="D595" s="413" t="s">
        <v>18</v>
      </c>
      <c r="E595" s="111"/>
      <c r="F595" s="89"/>
      <c r="G595" s="105"/>
      <c r="H595" s="89"/>
      <c r="I595" s="60"/>
      <c r="J595" s="407"/>
      <c r="K595" s="400"/>
      <c r="L595" s="414" t="s">
        <v>3095</v>
      </c>
      <c r="M595" s="414" t="s">
        <v>3095</v>
      </c>
      <c r="N595" s="400"/>
      <c r="O595" s="411"/>
    </row>
    <row r="596" spans="1:15" ht="24.6" customHeight="1" outlineLevel="2">
      <c r="A596" s="412"/>
      <c r="B596" s="1208" t="s">
        <v>979</v>
      </c>
      <c r="C596" s="98">
        <v>1</v>
      </c>
      <c r="D596" s="413" t="s">
        <v>18</v>
      </c>
      <c r="E596" s="111"/>
      <c r="F596" s="89"/>
      <c r="G596" s="105"/>
      <c r="H596" s="89"/>
      <c r="I596" s="60"/>
      <c r="J596" s="407"/>
      <c r="K596" s="400"/>
      <c r="L596" s="414" t="s">
        <v>3095</v>
      </c>
      <c r="M596" s="414" t="s">
        <v>3095</v>
      </c>
      <c r="N596" s="400"/>
      <c r="O596" s="411"/>
    </row>
    <row r="597" spans="1:15" ht="24.6" customHeight="1" outlineLevel="2">
      <c r="A597" s="412"/>
      <c r="B597" s="1208" t="s">
        <v>980</v>
      </c>
      <c r="C597" s="98">
        <v>1</v>
      </c>
      <c r="D597" s="413" t="s">
        <v>18</v>
      </c>
      <c r="E597" s="111"/>
      <c r="F597" s="89"/>
      <c r="G597" s="105"/>
      <c r="H597" s="89"/>
      <c r="I597" s="60"/>
      <c r="J597" s="407"/>
      <c r="K597" s="400"/>
      <c r="L597" s="414" t="s">
        <v>3095</v>
      </c>
      <c r="M597" s="414" t="s">
        <v>3095</v>
      </c>
      <c r="N597" s="400"/>
      <c r="O597" s="411"/>
    </row>
    <row r="598" spans="1:15" ht="24.6" customHeight="1" outlineLevel="2">
      <c r="A598" s="406"/>
      <c r="B598" s="1143" t="s">
        <v>981</v>
      </c>
      <c r="C598" s="98"/>
      <c r="D598" s="98"/>
      <c r="E598" s="89"/>
      <c r="F598" s="78"/>
      <c r="G598" s="118"/>
      <c r="H598" s="146"/>
      <c r="I598" s="78"/>
      <c r="J598" s="407"/>
      <c r="K598" s="400"/>
      <c r="L598" s="408"/>
      <c r="M598" s="408"/>
      <c r="N598" s="400"/>
      <c r="O598" s="211"/>
    </row>
    <row r="599" spans="1:15" ht="24.6" customHeight="1" outlineLevel="2">
      <c r="A599" s="406"/>
      <c r="B599" s="1208" t="s">
        <v>982</v>
      </c>
      <c r="C599" s="98">
        <v>21</v>
      </c>
      <c r="D599" s="98" t="s">
        <v>645</v>
      </c>
      <c r="E599" s="89"/>
      <c r="F599" s="89"/>
      <c r="G599" s="89"/>
      <c r="H599" s="89"/>
      <c r="I599" s="89"/>
      <c r="J599" s="356"/>
      <c r="K599" s="376"/>
      <c r="L599" s="118" t="e">
        <f>VLOOKUP($O599,#REF!,6,FALSE)</f>
        <v>#REF!</v>
      </c>
      <c r="M599" s="118" t="e">
        <f>VLOOKUP($O599,#REF!,7,FALSE)</f>
        <v>#REF!</v>
      </c>
      <c r="N599" s="400"/>
      <c r="O599" s="411" t="s">
        <v>2897</v>
      </c>
    </row>
    <row r="600" spans="1:15" ht="24.6" customHeight="1" outlineLevel="1">
      <c r="A600" s="415"/>
      <c r="B600" s="1128" t="s">
        <v>178</v>
      </c>
      <c r="C600" s="416"/>
      <c r="D600" s="417"/>
      <c r="E600" s="418"/>
      <c r="F600" s="419"/>
      <c r="G600" s="420"/>
      <c r="H600" s="419"/>
      <c r="I600" s="419"/>
      <c r="J600" s="421"/>
      <c r="L600" s="422"/>
      <c r="M600" s="422"/>
      <c r="O600" s="423"/>
    </row>
    <row r="601" spans="1:15" ht="24.6" customHeight="1" outlineLevel="1">
      <c r="A601" s="404">
        <v>6.4</v>
      </c>
      <c r="B601" s="1207" t="s">
        <v>983</v>
      </c>
      <c r="C601" s="98"/>
      <c r="D601" s="413"/>
      <c r="E601" s="89"/>
      <c r="F601" s="60"/>
      <c r="G601" s="118"/>
      <c r="H601" s="118"/>
      <c r="I601" s="78"/>
      <c r="J601" s="425"/>
      <c r="K601" s="400"/>
      <c r="L601" s="408"/>
      <c r="M601" s="408"/>
      <c r="N601" s="400"/>
      <c r="O601" s="211"/>
    </row>
    <row r="602" spans="1:15" ht="24.6" customHeight="1" outlineLevel="2">
      <c r="A602" s="406"/>
      <c r="B602" s="1143" t="s">
        <v>988</v>
      </c>
      <c r="C602" s="98"/>
      <c r="D602" s="98"/>
      <c r="E602" s="89"/>
      <c r="F602" s="78"/>
      <c r="G602" s="118"/>
      <c r="H602" s="146"/>
      <c r="I602" s="78"/>
      <c r="J602" s="407"/>
      <c r="K602" s="400"/>
      <c r="L602" s="408"/>
      <c r="M602" s="408"/>
      <c r="N602" s="400"/>
      <c r="O602" s="211"/>
    </row>
    <row r="603" spans="1:15" ht="24.6" customHeight="1" outlineLevel="2">
      <c r="A603" s="406"/>
      <c r="B603" s="1208" t="s">
        <v>989</v>
      </c>
      <c r="C603" s="98">
        <v>18</v>
      </c>
      <c r="D603" s="98" t="s">
        <v>2</v>
      </c>
      <c r="E603" s="89"/>
      <c r="F603" s="89"/>
      <c r="G603" s="89"/>
      <c r="H603" s="89"/>
      <c r="I603" s="89"/>
      <c r="J603" s="356"/>
      <c r="K603" s="376"/>
      <c r="L603" s="118" t="e">
        <f>VLOOKUP($O603,#REF!,6,FALSE)</f>
        <v>#REF!</v>
      </c>
      <c r="M603" s="118" t="s">
        <v>3022</v>
      </c>
      <c r="N603" s="400"/>
      <c r="O603" s="411" t="s">
        <v>2916</v>
      </c>
    </row>
    <row r="604" spans="1:15" ht="24.6" customHeight="1" outlineLevel="2">
      <c r="A604" s="406"/>
      <c r="B604" s="1208" t="s">
        <v>1065</v>
      </c>
      <c r="C604" s="98">
        <v>2</v>
      </c>
      <c r="D604" s="98" t="s">
        <v>2</v>
      </c>
      <c r="E604" s="89"/>
      <c r="F604" s="89"/>
      <c r="G604" s="89"/>
      <c r="H604" s="89"/>
      <c r="I604" s="89"/>
      <c r="J604" s="356"/>
      <c r="K604" s="376"/>
      <c r="L604" s="118" t="e">
        <f>VLOOKUP($O604,#REF!,6,FALSE)</f>
        <v>#REF!</v>
      </c>
      <c r="M604" s="118" t="s">
        <v>3022</v>
      </c>
      <c r="N604" s="400"/>
      <c r="O604" s="411" t="s">
        <v>2917</v>
      </c>
    </row>
    <row r="605" spans="1:15" ht="24.6" customHeight="1" outlineLevel="2">
      <c r="A605" s="406"/>
      <c r="B605" s="1143" t="s">
        <v>994</v>
      </c>
      <c r="C605" s="98"/>
      <c r="D605" s="98"/>
      <c r="E605" s="89"/>
      <c r="F605" s="78"/>
      <c r="G605" s="118"/>
      <c r="H605" s="146"/>
      <c r="I605" s="78"/>
      <c r="J605" s="407"/>
      <c r="K605" s="400"/>
      <c r="L605" s="408"/>
      <c r="M605" s="408"/>
      <c r="N605" s="400"/>
      <c r="O605" s="211"/>
    </row>
    <row r="606" spans="1:15" ht="24.6" customHeight="1" outlineLevel="2">
      <c r="A606" s="406"/>
      <c r="B606" s="1208" t="s">
        <v>995</v>
      </c>
      <c r="C606" s="98">
        <v>5</v>
      </c>
      <c r="D606" s="98" t="s">
        <v>2</v>
      </c>
      <c r="E606" s="89"/>
      <c r="F606" s="89"/>
      <c r="G606" s="89"/>
      <c r="H606" s="89"/>
      <c r="I606" s="89"/>
      <c r="J606" s="356"/>
      <c r="K606" s="376"/>
      <c r="L606" s="118" t="e">
        <f>VLOOKUP($O606,#REF!,6,FALSE)</f>
        <v>#REF!</v>
      </c>
      <c r="M606" s="118" t="s">
        <v>3022</v>
      </c>
      <c r="N606" s="400"/>
      <c r="O606" s="411" t="s">
        <v>2902</v>
      </c>
    </row>
    <row r="607" spans="1:15" ht="24.6" customHeight="1" outlineLevel="2">
      <c r="A607" s="406"/>
      <c r="B607" s="1208" t="s">
        <v>996</v>
      </c>
      <c r="C607" s="98">
        <v>2</v>
      </c>
      <c r="D607" s="98" t="s">
        <v>2</v>
      </c>
      <c r="E607" s="89"/>
      <c r="F607" s="89"/>
      <c r="G607" s="89"/>
      <c r="H607" s="89"/>
      <c r="I607" s="89"/>
      <c r="J607" s="356"/>
      <c r="K607" s="376"/>
      <c r="L607" s="118" t="e">
        <f>VLOOKUP($O607,#REF!,6,FALSE)</f>
        <v>#REF!</v>
      </c>
      <c r="M607" s="118" t="s">
        <v>3022</v>
      </c>
      <c r="N607" s="400"/>
      <c r="O607" s="411" t="s">
        <v>2907</v>
      </c>
    </row>
    <row r="608" spans="1:15" ht="24.6" customHeight="1" outlineLevel="2">
      <c r="A608" s="406"/>
      <c r="B608" s="1208" t="s">
        <v>997</v>
      </c>
      <c r="C608" s="98">
        <v>1</v>
      </c>
      <c r="D608" s="98" t="s">
        <v>2</v>
      </c>
      <c r="E608" s="89"/>
      <c r="F608" s="89"/>
      <c r="G608" s="89"/>
      <c r="H608" s="89"/>
      <c r="I608" s="89"/>
      <c r="J608" s="356"/>
      <c r="K608" s="376"/>
      <c r="L608" s="118" t="e">
        <f>VLOOKUP($O608,#REF!,6,FALSE)</f>
        <v>#REF!</v>
      </c>
      <c r="M608" s="118" t="s">
        <v>3022</v>
      </c>
      <c r="N608" s="400"/>
      <c r="O608" s="411" t="s">
        <v>2904</v>
      </c>
    </row>
    <row r="609" spans="1:15" ht="24.6" customHeight="1" outlineLevel="2">
      <c r="A609" s="406"/>
      <c r="B609" s="1208" t="s">
        <v>1009</v>
      </c>
      <c r="C609" s="98">
        <v>23</v>
      </c>
      <c r="D609" s="98" t="s">
        <v>2</v>
      </c>
      <c r="E609" s="89"/>
      <c r="F609" s="89"/>
      <c r="G609" s="89"/>
      <c r="H609" s="89"/>
      <c r="I609" s="89"/>
      <c r="J609" s="356"/>
      <c r="K609" s="376"/>
      <c r="L609" s="118" t="s">
        <v>3022</v>
      </c>
      <c r="M609" s="118" t="s">
        <v>3022</v>
      </c>
      <c r="N609" s="400"/>
      <c r="O609" s="411" t="s">
        <v>2924</v>
      </c>
    </row>
    <row r="610" spans="1:15" ht="24.6" customHeight="1" outlineLevel="2">
      <c r="A610" s="406"/>
      <c r="B610" s="1208" t="s">
        <v>1066</v>
      </c>
      <c r="C610" s="98">
        <v>2</v>
      </c>
      <c r="D610" s="98" t="s">
        <v>2</v>
      </c>
      <c r="E610" s="89"/>
      <c r="F610" s="89"/>
      <c r="G610" s="89"/>
      <c r="H610" s="89"/>
      <c r="I610" s="89"/>
      <c r="J610" s="356"/>
      <c r="K610" s="376"/>
      <c r="L610" s="118" t="s">
        <v>3022</v>
      </c>
      <c r="M610" s="118" t="s">
        <v>3022</v>
      </c>
      <c r="N610" s="400"/>
      <c r="O610" s="411" t="s">
        <v>2925</v>
      </c>
    </row>
    <row r="611" spans="1:15" ht="24.6" customHeight="1" outlineLevel="2">
      <c r="A611" s="406"/>
      <c r="B611" s="1208" t="s">
        <v>1010</v>
      </c>
      <c r="C611" s="98">
        <v>2</v>
      </c>
      <c r="D611" s="98" t="s">
        <v>2</v>
      </c>
      <c r="E611" s="89"/>
      <c r="F611" s="89"/>
      <c r="G611" s="89"/>
      <c r="H611" s="89"/>
      <c r="I611" s="89"/>
      <c r="J611" s="356"/>
      <c r="K611" s="376"/>
      <c r="L611" s="118" t="s">
        <v>3022</v>
      </c>
      <c r="M611" s="118" t="s">
        <v>3022</v>
      </c>
      <c r="N611" s="400"/>
      <c r="O611" s="411" t="s">
        <v>2933</v>
      </c>
    </row>
    <row r="612" spans="1:15" ht="24.6" customHeight="1" outlineLevel="2">
      <c r="A612" s="406"/>
      <c r="B612" s="1208" t="s">
        <v>1012</v>
      </c>
      <c r="C612" s="98">
        <v>1</v>
      </c>
      <c r="D612" s="98" t="s">
        <v>2</v>
      </c>
      <c r="E612" s="89"/>
      <c r="F612" s="89"/>
      <c r="G612" s="89"/>
      <c r="H612" s="89"/>
      <c r="I612" s="89"/>
      <c r="J612" s="356"/>
      <c r="K612" s="376"/>
      <c r="L612" s="118" t="s">
        <v>3022</v>
      </c>
      <c r="M612" s="118" t="s">
        <v>3022</v>
      </c>
      <c r="N612" s="400"/>
      <c r="O612" s="411" t="s">
        <v>2928</v>
      </c>
    </row>
    <row r="613" spans="1:15" ht="24.6" customHeight="1" outlineLevel="1">
      <c r="A613" s="415"/>
      <c r="B613" s="1128" t="s">
        <v>180</v>
      </c>
      <c r="C613" s="416"/>
      <c r="D613" s="417"/>
      <c r="E613" s="418"/>
      <c r="F613" s="419"/>
      <c r="G613" s="420"/>
      <c r="H613" s="419"/>
      <c r="I613" s="419"/>
      <c r="J613" s="421"/>
      <c r="L613" s="422"/>
      <c r="M613" s="422"/>
      <c r="O613" s="423"/>
    </row>
    <row r="614" spans="1:15" s="433" customFormat="1">
      <c r="A614" s="428"/>
      <c r="B614" s="1128" t="s">
        <v>1381</v>
      </c>
      <c r="C614" s="429"/>
      <c r="D614" s="430"/>
      <c r="E614" s="418"/>
      <c r="F614" s="419"/>
      <c r="G614" s="420"/>
      <c r="H614" s="419"/>
      <c r="I614" s="419"/>
      <c r="J614" s="431"/>
      <c r="K614" s="432"/>
      <c r="L614" s="422"/>
      <c r="M614" s="422"/>
      <c r="N614" s="432"/>
      <c r="O614" s="423"/>
    </row>
    <row r="615" spans="1:15">
      <c r="A615" s="395">
        <v>7</v>
      </c>
      <c r="B615" s="1126" t="s">
        <v>1073</v>
      </c>
      <c r="C615" s="396"/>
      <c r="D615" s="397"/>
      <c r="E615" s="398"/>
      <c r="F615" s="55"/>
      <c r="G615" s="209"/>
      <c r="H615" s="152"/>
      <c r="I615" s="55"/>
      <c r="J615" s="399"/>
      <c r="K615" s="400"/>
      <c r="L615" s="401"/>
      <c r="M615" s="401"/>
      <c r="N615" s="400"/>
      <c r="O615" s="402"/>
    </row>
    <row r="616" spans="1:15" outlineLevel="1">
      <c r="A616" s="404">
        <v>7.1</v>
      </c>
      <c r="B616" s="1126" t="s">
        <v>1084</v>
      </c>
      <c r="C616" s="405"/>
      <c r="D616" s="406"/>
      <c r="E616" s="192"/>
      <c r="F616" s="78"/>
      <c r="G616" s="193"/>
      <c r="H616" s="146"/>
      <c r="I616" s="78"/>
      <c r="J616" s="407"/>
      <c r="K616" s="400"/>
      <c r="L616" s="408"/>
      <c r="M616" s="408"/>
      <c r="N616" s="400"/>
      <c r="O616" s="211"/>
    </row>
    <row r="617" spans="1:15" s="433" customFormat="1" outlineLevel="2">
      <c r="A617" s="409"/>
      <c r="B617" s="1207" t="s">
        <v>894</v>
      </c>
      <c r="C617" s="405"/>
      <c r="D617" s="406"/>
      <c r="E617" s="192"/>
      <c r="F617" s="78"/>
      <c r="G617" s="193"/>
      <c r="H617" s="146"/>
      <c r="I617" s="78"/>
      <c r="J617" s="407"/>
      <c r="K617" s="400"/>
      <c r="L617" s="408"/>
      <c r="M617" s="408"/>
      <c r="N617" s="400"/>
      <c r="O617" s="211"/>
    </row>
    <row r="618" spans="1:15" s="433" customFormat="1" outlineLevel="2">
      <c r="A618" s="410"/>
      <c r="B618" s="1143" t="s">
        <v>921</v>
      </c>
      <c r="C618" s="405"/>
      <c r="D618" s="406"/>
      <c r="E618" s="89"/>
      <c r="F618" s="78"/>
      <c r="G618" s="118"/>
      <c r="H618" s="146"/>
      <c r="I618" s="78"/>
      <c r="J618" s="407"/>
      <c r="K618" s="400"/>
      <c r="L618" s="408"/>
      <c r="M618" s="408"/>
      <c r="N618" s="400"/>
      <c r="O618" s="211"/>
    </row>
    <row r="619" spans="1:15" outlineLevel="2">
      <c r="A619" s="410"/>
      <c r="B619" s="1208" t="s">
        <v>1074</v>
      </c>
      <c r="C619" s="98">
        <v>1</v>
      </c>
      <c r="D619" s="98" t="s">
        <v>2</v>
      </c>
      <c r="E619" s="89"/>
      <c r="F619" s="89"/>
      <c r="G619" s="89"/>
      <c r="H619" s="89"/>
      <c r="I619" s="89"/>
      <c r="J619" s="356"/>
      <c r="K619" s="376"/>
      <c r="L619" s="118" t="e">
        <f>VLOOKUP($O619,#REF!,6,FALSE)</f>
        <v>#REF!</v>
      </c>
      <c r="M619" s="118" t="e">
        <f>VLOOKUP($O619,#REF!,7,FALSE)</f>
        <v>#REF!</v>
      </c>
      <c r="N619" s="400"/>
      <c r="O619" s="411" t="s">
        <v>2851</v>
      </c>
    </row>
    <row r="620" spans="1:15" outlineLevel="2">
      <c r="A620" s="410"/>
      <c r="B620" s="1208" t="s">
        <v>1056</v>
      </c>
      <c r="C620" s="98">
        <v>17</v>
      </c>
      <c r="D620" s="98" t="s">
        <v>2</v>
      </c>
      <c r="E620" s="89"/>
      <c r="F620" s="89"/>
      <c r="G620" s="89"/>
      <c r="H620" s="89"/>
      <c r="I620" s="89"/>
      <c r="J620" s="356"/>
      <c r="K620" s="376"/>
      <c r="L620" s="118" t="e">
        <f>VLOOKUP($O620,#REF!,6,FALSE)</f>
        <v>#REF!</v>
      </c>
      <c r="M620" s="118" t="e">
        <f>VLOOKUP($O620,#REF!,7,FALSE)</f>
        <v>#REF!</v>
      </c>
      <c r="N620" s="400"/>
      <c r="O620" s="411" t="s">
        <v>2852</v>
      </c>
    </row>
    <row r="621" spans="1:15" outlineLevel="2">
      <c r="A621" s="410"/>
      <c r="B621" s="1208" t="s">
        <v>1057</v>
      </c>
      <c r="C621" s="98">
        <v>1</v>
      </c>
      <c r="D621" s="98" t="s">
        <v>2</v>
      </c>
      <c r="E621" s="89"/>
      <c r="F621" s="89"/>
      <c r="G621" s="89"/>
      <c r="H621" s="89"/>
      <c r="I621" s="89"/>
      <c r="J621" s="356"/>
      <c r="K621" s="376"/>
      <c r="L621" s="118" t="e">
        <f>VLOOKUP($O621,#REF!,6,FALSE)</f>
        <v>#REF!</v>
      </c>
      <c r="M621" s="118" t="e">
        <f>VLOOKUP($O621,#REF!,7,FALSE)</f>
        <v>#REF!</v>
      </c>
      <c r="N621" s="400"/>
      <c r="O621" s="411" t="s">
        <v>2854</v>
      </c>
    </row>
    <row r="622" spans="1:15" outlineLevel="2">
      <c r="A622" s="410"/>
      <c r="B622" s="1208" t="s">
        <v>1058</v>
      </c>
      <c r="C622" s="98">
        <v>2</v>
      </c>
      <c r="D622" s="98" t="s">
        <v>2</v>
      </c>
      <c r="E622" s="89"/>
      <c r="F622" s="89"/>
      <c r="G622" s="89"/>
      <c r="H622" s="89"/>
      <c r="I622" s="89"/>
      <c r="J622" s="356"/>
      <c r="K622" s="376"/>
      <c r="L622" s="118" t="e">
        <f>VLOOKUP($O622,#REF!,6,FALSE)</f>
        <v>#REF!</v>
      </c>
      <c r="M622" s="118" t="e">
        <f>VLOOKUP($O622,#REF!,7,FALSE)</f>
        <v>#REF!</v>
      </c>
      <c r="N622" s="400"/>
      <c r="O622" s="411" t="s">
        <v>2855</v>
      </c>
    </row>
    <row r="623" spans="1:15" outlineLevel="2">
      <c r="A623" s="406"/>
      <c r="B623" s="1208" t="s">
        <v>930</v>
      </c>
      <c r="C623" s="98">
        <v>21</v>
      </c>
      <c r="D623" s="98" t="s">
        <v>2</v>
      </c>
      <c r="E623" s="89"/>
      <c r="F623" s="89"/>
      <c r="G623" s="89"/>
      <c r="H623" s="89"/>
      <c r="I623" s="89"/>
      <c r="J623" s="356"/>
      <c r="K623" s="376"/>
      <c r="L623" s="118" t="s">
        <v>3022</v>
      </c>
      <c r="M623" s="118" t="s">
        <v>3022</v>
      </c>
      <c r="N623" s="400"/>
      <c r="O623" s="411" t="s">
        <v>2857</v>
      </c>
    </row>
    <row r="624" spans="1:15" outlineLevel="2">
      <c r="A624" s="412"/>
      <c r="B624" s="1207" t="s">
        <v>931</v>
      </c>
      <c r="C624" s="97"/>
      <c r="D624" s="406"/>
      <c r="E624" s="89"/>
      <c r="F624" s="78"/>
      <c r="G624" s="146"/>
      <c r="H624" s="146"/>
      <c r="I624" s="78"/>
      <c r="J624" s="407"/>
      <c r="K624" s="400"/>
      <c r="L624" s="408"/>
      <c r="M624" s="408"/>
      <c r="N624" s="400"/>
      <c r="O624" s="211"/>
    </row>
    <row r="625" spans="1:15" outlineLevel="2">
      <c r="A625" s="406"/>
      <c r="B625" s="1208" t="s">
        <v>933</v>
      </c>
      <c r="C625" s="98">
        <v>98</v>
      </c>
      <c r="D625" s="98" t="s">
        <v>645</v>
      </c>
      <c r="E625" s="89"/>
      <c r="F625" s="89"/>
      <c r="G625" s="89"/>
      <c r="H625" s="89"/>
      <c r="I625" s="89"/>
      <c r="J625" s="356"/>
      <c r="K625" s="376"/>
      <c r="L625" s="118" t="e">
        <f>VLOOKUP($O625,#REF!,6,FALSE)</f>
        <v>#REF!</v>
      </c>
      <c r="M625" s="118" t="s">
        <v>3022</v>
      </c>
      <c r="N625" s="400"/>
      <c r="O625" s="411" t="s">
        <v>2880</v>
      </c>
    </row>
    <row r="626" spans="1:15" outlineLevel="2">
      <c r="A626" s="412"/>
      <c r="B626" s="1208" t="s">
        <v>935</v>
      </c>
      <c r="C626" s="98">
        <v>1</v>
      </c>
      <c r="D626" s="413" t="s">
        <v>18</v>
      </c>
      <c r="E626" s="111"/>
      <c r="F626" s="89"/>
      <c r="G626" s="105"/>
      <c r="H626" s="89"/>
      <c r="I626" s="60"/>
      <c r="J626" s="407"/>
      <c r="K626" s="400"/>
      <c r="L626" s="414" t="s">
        <v>3095</v>
      </c>
      <c r="M626" s="414" t="s">
        <v>3095</v>
      </c>
      <c r="N626" s="400"/>
      <c r="O626" s="411"/>
    </row>
    <row r="627" spans="1:15" outlineLevel="2">
      <c r="A627" s="412"/>
      <c r="B627" s="1208" t="s">
        <v>936</v>
      </c>
      <c r="C627" s="98">
        <v>1</v>
      </c>
      <c r="D627" s="413" t="s">
        <v>18</v>
      </c>
      <c r="E627" s="111"/>
      <c r="F627" s="89"/>
      <c r="G627" s="105"/>
      <c r="H627" s="89"/>
      <c r="I627" s="60"/>
      <c r="J627" s="407"/>
      <c r="K627" s="400"/>
      <c r="L627" s="414" t="s">
        <v>3095</v>
      </c>
      <c r="M627" s="414" t="s">
        <v>3095</v>
      </c>
      <c r="N627" s="400"/>
      <c r="O627" s="411"/>
    </row>
    <row r="628" spans="1:15" outlineLevel="2">
      <c r="A628" s="412"/>
      <c r="B628" s="1208" t="s">
        <v>937</v>
      </c>
      <c r="C628" s="98">
        <v>1</v>
      </c>
      <c r="D628" s="413" t="s">
        <v>18</v>
      </c>
      <c r="E628" s="111"/>
      <c r="F628" s="89"/>
      <c r="G628" s="105"/>
      <c r="H628" s="89"/>
      <c r="I628" s="60"/>
      <c r="J628" s="407"/>
      <c r="K628" s="400"/>
      <c r="L628" s="414" t="s">
        <v>3095</v>
      </c>
      <c r="M628" s="414" t="s">
        <v>3095</v>
      </c>
      <c r="N628" s="400"/>
      <c r="O628" s="411"/>
    </row>
    <row r="629" spans="1:15" outlineLevel="2">
      <c r="A629" s="412"/>
      <c r="B629" s="1207" t="s">
        <v>938</v>
      </c>
      <c r="C629" s="97"/>
      <c r="D629" s="406"/>
      <c r="E629" s="89"/>
      <c r="F629" s="78"/>
      <c r="G629" s="146"/>
      <c r="H629" s="146"/>
      <c r="I629" s="78"/>
      <c r="J629" s="407"/>
      <c r="K629" s="400"/>
      <c r="L629" s="408"/>
      <c r="M629" s="408"/>
      <c r="N629" s="400"/>
      <c r="O629" s="211"/>
    </row>
    <row r="630" spans="1:15" outlineLevel="2">
      <c r="A630" s="406"/>
      <c r="B630" s="1208" t="s">
        <v>939</v>
      </c>
      <c r="C630" s="98">
        <v>98</v>
      </c>
      <c r="D630" s="98" t="s">
        <v>645</v>
      </c>
      <c r="E630" s="89"/>
      <c r="F630" s="89"/>
      <c r="G630" s="89"/>
      <c r="H630" s="89"/>
      <c r="I630" s="89"/>
      <c r="J630" s="356"/>
      <c r="K630" s="376"/>
      <c r="L630" s="118" t="e">
        <f>VLOOKUP($O630,#REF!,6,FALSE)</f>
        <v>#REF!</v>
      </c>
      <c r="M630" s="118" t="s">
        <v>3022</v>
      </c>
      <c r="N630" s="400"/>
      <c r="O630" s="411" t="s">
        <v>2879</v>
      </c>
    </row>
    <row r="631" spans="1:15" outlineLevel="2">
      <c r="A631" s="412"/>
      <c r="B631" s="1208" t="s">
        <v>935</v>
      </c>
      <c r="C631" s="98">
        <v>1</v>
      </c>
      <c r="D631" s="413" t="s">
        <v>18</v>
      </c>
      <c r="E631" s="111"/>
      <c r="F631" s="89"/>
      <c r="G631" s="105"/>
      <c r="H631" s="89"/>
      <c r="I631" s="60"/>
      <c r="J631" s="407"/>
      <c r="K631" s="400"/>
      <c r="L631" s="414" t="s">
        <v>3095</v>
      </c>
      <c r="M631" s="414" t="s">
        <v>3095</v>
      </c>
      <c r="N631" s="400"/>
      <c r="O631" s="411"/>
    </row>
    <row r="632" spans="1:15" outlineLevel="2">
      <c r="A632" s="412"/>
      <c r="B632" s="1208" t="s">
        <v>936</v>
      </c>
      <c r="C632" s="98">
        <v>1</v>
      </c>
      <c r="D632" s="413" t="s">
        <v>18</v>
      </c>
      <c r="E632" s="111"/>
      <c r="F632" s="89"/>
      <c r="G632" s="105"/>
      <c r="H632" s="89"/>
      <c r="I632" s="60"/>
      <c r="J632" s="407"/>
      <c r="K632" s="400"/>
      <c r="L632" s="414" t="s">
        <v>3095</v>
      </c>
      <c r="M632" s="414" t="s">
        <v>3095</v>
      </c>
      <c r="N632" s="400"/>
      <c r="O632" s="411"/>
    </row>
    <row r="633" spans="1:15" outlineLevel="2">
      <c r="A633" s="412"/>
      <c r="B633" s="1208" t="s">
        <v>937</v>
      </c>
      <c r="C633" s="98">
        <v>1</v>
      </c>
      <c r="D633" s="413" t="s">
        <v>18</v>
      </c>
      <c r="E633" s="111"/>
      <c r="F633" s="89"/>
      <c r="G633" s="105"/>
      <c r="H633" s="89"/>
      <c r="I633" s="60"/>
      <c r="J633" s="407"/>
      <c r="K633" s="400"/>
      <c r="L633" s="414" t="s">
        <v>3095</v>
      </c>
      <c r="M633" s="414" t="s">
        <v>3095</v>
      </c>
      <c r="N633" s="400"/>
      <c r="O633" s="411"/>
    </row>
    <row r="634" spans="1:15" outlineLevel="2">
      <c r="A634" s="412"/>
      <c r="B634" s="1207" t="s">
        <v>940</v>
      </c>
      <c r="C634" s="97"/>
      <c r="D634" s="406"/>
      <c r="E634" s="92"/>
      <c r="F634" s="78"/>
      <c r="G634" s="146"/>
      <c r="H634" s="146"/>
      <c r="I634" s="78"/>
      <c r="J634" s="407"/>
      <c r="K634" s="400"/>
      <c r="L634" s="408"/>
      <c r="M634" s="408"/>
      <c r="N634" s="400"/>
      <c r="O634" s="211"/>
    </row>
    <row r="635" spans="1:15" outlineLevel="2">
      <c r="A635" s="406"/>
      <c r="B635" s="1208" t="s">
        <v>939</v>
      </c>
      <c r="C635" s="98">
        <v>98</v>
      </c>
      <c r="D635" s="98" t="s">
        <v>645</v>
      </c>
      <c r="E635" s="89"/>
      <c r="F635" s="89"/>
      <c r="G635" s="89"/>
      <c r="H635" s="89"/>
      <c r="I635" s="89"/>
      <c r="J635" s="356"/>
      <c r="K635" s="376"/>
      <c r="L635" s="118" t="e">
        <f>VLOOKUP($O635,#REF!,6,FALSE)</f>
        <v>#REF!</v>
      </c>
      <c r="M635" s="118" t="s">
        <v>3022</v>
      </c>
      <c r="N635" s="400"/>
      <c r="O635" s="411" t="s">
        <v>2883</v>
      </c>
    </row>
    <row r="636" spans="1:15" outlineLevel="2">
      <c r="A636" s="406"/>
      <c r="B636" s="1208" t="s">
        <v>933</v>
      </c>
      <c r="C636" s="98">
        <v>98</v>
      </c>
      <c r="D636" s="98" t="s">
        <v>645</v>
      </c>
      <c r="E636" s="89"/>
      <c r="F636" s="89"/>
      <c r="G636" s="89"/>
      <c r="H636" s="89"/>
      <c r="I636" s="89"/>
      <c r="J636" s="356"/>
      <c r="K636" s="376"/>
      <c r="L636" s="118" t="e">
        <f>VLOOKUP($O636,#REF!,6,FALSE)</f>
        <v>#REF!</v>
      </c>
      <c r="M636" s="118" t="e">
        <f>VLOOKUP($O636,#REF!,7,FALSE)</f>
        <v>#REF!</v>
      </c>
      <c r="N636" s="400"/>
      <c r="O636" s="411" t="s">
        <v>2884</v>
      </c>
    </row>
    <row r="637" spans="1:15" outlineLevel="2">
      <c r="A637" s="412"/>
      <c r="B637" s="1208" t="s">
        <v>1712</v>
      </c>
      <c r="C637" s="98">
        <v>1</v>
      </c>
      <c r="D637" s="413" t="s">
        <v>18</v>
      </c>
      <c r="E637" s="111"/>
      <c r="F637" s="89"/>
      <c r="G637" s="105"/>
      <c r="H637" s="89"/>
      <c r="I637" s="60"/>
      <c r="J637" s="407"/>
      <c r="K637" s="400"/>
      <c r="L637" s="414" t="s">
        <v>3095</v>
      </c>
      <c r="M637" s="414" t="s">
        <v>3095</v>
      </c>
      <c r="N637" s="400"/>
      <c r="O637" s="411"/>
    </row>
    <row r="638" spans="1:15" outlineLevel="2">
      <c r="A638" s="412"/>
      <c r="B638" s="1207" t="s">
        <v>941</v>
      </c>
      <c r="C638" s="98"/>
      <c r="D638" s="413"/>
      <c r="E638" s="89"/>
      <c r="F638" s="78"/>
      <c r="G638" s="118"/>
      <c r="H638" s="146"/>
      <c r="I638" s="78"/>
      <c r="J638" s="407"/>
      <c r="K638" s="400"/>
      <c r="L638" s="408"/>
      <c r="M638" s="408"/>
      <c r="N638" s="400"/>
      <c r="O638" s="211"/>
    </row>
    <row r="639" spans="1:15" outlineLevel="2">
      <c r="A639" s="406"/>
      <c r="B639" s="1208" t="s">
        <v>942</v>
      </c>
      <c r="C639" s="98">
        <v>106</v>
      </c>
      <c r="D639" s="98" t="s">
        <v>645</v>
      </c>
      <c r="E639" s="89"/>
      <c r="F639" s="89"/>
      <c r="G639" s="89"/>
      <c r="H639" s="89"/>
      <c r="I639" s="89"/>
      <c r="J639" s="356"/>
      <c r="K639" s="376"/>
      <c r="L639" s="118" t="e">
        <f>VLOOKUP($O639,#REF!,6,FALSE)</f>
        <v>#REF!</v>
      </c>
      <c r="M639" s="118" t="e">
        <f>VLOOKUP($O639,#REF!,7,FALSE)</f>
        <v>#REF!</v>
      </c>
      <c r="N639" s="400"/>
      <c r="O639" s="411" t="s">
        <v>2887</v>
      </c>
    </row>
    <row r="640" spans="1:15" outlineLevel="2">
      <c r="A640" s="406"/>
      <c r="B640" s="1208" t="s">
        <v>943</v>
      </c>
      <c r="C640" s="98">
        <v>21</v>
      </c>
      <c r="D640" s="98" t="s">
        <v>645</v>
      </c>
      <c r="E640" s="89"/>
      <c r="F640" s="89"/>
      <c r="G640" s="89"/>
      <c r="H640" s="89"/>
      <c r="I640" s="89"/>
      <c r="J640" s="356"/>
      <c r="K640" s="376"/>
      <c r="L640" s="118" t="e">
        <f>VLOOKUP($O640,#REF!,6,FALSE)</f>
        <v>#REF!</v>
      </c>
      <c r="M640" s="118" t="e">
        <f>VLOOKUP($O640,#REF!,7,FALSE)</f>
        <v>#REF!</v>
      </c>
      <c r="N640" s="400"/>
      <c r="O640" s="411" t="s">
        <v>2888</v>
      </c>
    </row>
    <row r="641" spans="1:15" outlineLevel="2">
      <c r="A641" s="412"/>
      <c r="B641" s="1208" t="s">
        <v>3587</v>
      </c>
      <c r="C641" s="98">
        <v>1</v>
      </c>
      <c r="D641" s="413" t="s">
        <v>18</v>
      </c>
      <c r="E641" s="111"/>
      <c r="F641" s="89"/>
      <c r="G641" s="105"/>
      <c r="H641" s="89"/>
      <c r="I641" s="60"/>
      <c r="J641" s="407"/>
      <c r="K641" s="400"/>
      <c r="L641" s="414" t="s">
        <v>3085</v>
      </c>
      <c r="M641" s="414" t="s">
        <v>3085</v>
      </c>
      <c r="N641" s="400"/>
      <c r="O641" s="411"/>
    </row>
    <row r="642" spans="1:15" outlineLevel="2">
      <c r="A642" s="412"/>
      <c r="B642" s="1208" t="s">
        <v>3588</v>
      </c>
      <c r="C642" s="98">
        <v>1</v>
      </c>
      <c r="D642" s="413" t="s">
        <v>18</v>
      </c>
      <c r="E642" s="111"/>
      <c r="F642" s="89"/>
      <c r="G642" s="105"/>
      <c r="H642" s="89"/>
      <c r="I642" s="60"/>
      <c r="J642" s="407"/>
      <c r="K642" s="400"/>
      <c r="L642" s="414" t="s">
        <v>3085</v>
      </c>
      <c r="M642" s="414" t="s">
        <v>3085</v>
      </c>
      <c r="N642" s="400"/>
      <c r="O642" s="411"/>
    </row>
    <row r="643" spans="1:15" outlineLevel="2">
      <c r="A643" s="412"/>
      <c r="B643" s="1208" t="s">
        <v>3589</v>
      </c>
      <c r="C643" s="98">
        <v>1</v>
      </c>
      <c r="D643" s="413" t="s">
        <v>18</v>
      </c>
      <c r="E643" s="111"/>
      <c r="F643" s="89"/>
      <c r="G643" s="105"/>
      <c r="H643" s="89"/>
      <c r="I643" s="60"/>
      <c r="J643" s="407"/>
      <c r="K643" s="400"/>
      <c r="L643" s="414" t="s">
        <v>3085</v>
      </c>
      <c r="M643" s="414" t="s">
        <v>3085</v>
      </c>
      <c r="N643" s="400"/>
      <c r="O643" s="411"/>
    </row>
    <row r="644" spans="1:15" outlineLevel="2">
      <c r="A644" s="412"/>
      <c r="B644" s="1207" t="s">
        <v>946</v>
      </c>
      <c r="C644" s="98"/>
      <c r="D644" s="406"/>
      <c r="E644" s="89"/>
      <c r="F644" s="78"/>
      <c r="G644" s="118"/>
      <c r="H644" s="146"/>
      <c r="I644" s="78"/>
      <c r="J644" s="407"/>
      <c r="K644" s="400"/>
      <c r="L644" s="408"/>
      <c r="M644" s="408"/>
      <c r="N644" s="400"/>
      <c r="O644" s="211"/>
    </row>
    <row r="645" spans="1:15" outlineLevel="2">
      <c r="A645" s="406"/>
      <c r="B645" s="1208" t="s">
        <v>942</v>
      </c>
      <c r="C645" s="98">
        <v>106</v>
      </c>
      <c r="D645" s="98" t="s">
        <v>645</v>
      </c>
      <c r="E645" s="89"/>
      <c r="F645" s="89"/>
      <c r="G645" s="89"/>
      <c r="H645" s="89"/>
      <c r="I645" s="89"/>
      <c r="J645" s="356"/>
      <c r="K645" s="376"/>
      <c r="L645" s="118" t="e">
        <f>VLOOKUP($O645,#REF!,6,FALSE)</f>
        <v>#REF!</v>
      </c>
      <c r="M645" s="118" t="e">
        <f>VLOOKUP($O645,#REF!,7,FALSE)</f>
        <v>#REF!</v>
      </c>
      <c r="N645" s="400"/>
      <c r="O645" s="411" t="s">
        <v>2891</v>
      </c>
    </row>
    <row r="646" spans="1:15" outlineLevel="2">
      <c r="A646" s="406"/>
      <c r="B646" s="1208" t="s">
        <v>943</v>
      </c>
      <c r="C646" s="98">
        <v>21</v>
      </c>
      <c r="D646" s="98" t="s">
        <v>645</v>
      </c>
      <c r="E646" s="89"/>
      <c r="F646" s="89"/>
      <c r="G646" s="89"/>
      <c r="H646" s="89"/>
      <c r="I646" s="89"/>
      <c r="J646" s="356"/>
      <c r="K646" s="376"/>
      <c r="L646" s="118" t="e">
        <f>VLOOKUP($O646,#REF!,6,FALSE)</f>
        <v>#REF!</v>
      </c>
      <c r="M646" s="118" t="e">
        <f>VLOOKUP($O646,#REF!,7,FALSE)</f>
        <v>#REF!</v>
      </c>
      <c r="N646" s="400"/>
      <c r="O646" s="411" t="s">
        <v>2892</v>
      </c>
    </row>
    <row r="647" spans="1:15" outlineLevel="2">
      <c r="A647" s="412"/>
      <c r="B647" s="1208" t="s">
        <v>1713</v>
      </c>
      <c r="C647" s="98">
        <v>1</v>
      </c>
      <c r="D647" s="413" t="s">
        <v>18</v>
      </c>
      <c r="E647" s="111"/>
      <c r="F647" s="89"/>
      <c r="G647" s="105"/>
      <c r="H647" s="89"/>
      <c r="I647" s="60"/>
      <c r="J647" s="407"/>
      <c r="K647" s="400"/>
      <c r="L647" s="414" t="s">
        <v>3095</v>
      </c>
      <c r="M647" s="414" t="s">
        <v>3095</v>
      </c>
      <c r="N647" s="400"/>
      <c r="O647" s="411"/>
    </row>
    <row r="648" spans="1:15" outlineLevel="2">
      <c r="A648" s="412"/>
      <c r="B648" s="1207" t="s">
        <v>947</v>
      </c>
      <c r="C648" s="97"/>
      <c r="D648" s="406"/>
      <c r="E648" s="89"/>
      <c r="F648" s="78"/>
      <c r="G648" s="146"/>
      <c r="H648" s="146"/>
      <c r="I648" s="78"/>
      <c r="J648" s="407"/>
      <c r="K648" s="400"/>
      <c r="L648" s="408"/>
      <c r="M648" s="408"/>
      <c r="N648" s="400"/>
      <c r="O648" s="211"/>
    </row>
    <row r="649" spans="1:15" outlineLevel="2">
      <c r="A649" s="406"/>
      <c r="B649" s="1208" t="s">
        <v>3594</v>
      </c>
      <c r="C649" s="98">
        <v>239</v>
      </c>
      <c r="D649" s="98" t="s">
        <v>645</v>
      </c>
      <c r="E649" s="89"/>
      <c r="F649" s="89"/>
      <c r="G649" s="89"/>
      <c r="H649" s="89"/>
      <c r="I649" s="89"/>
      <c r="J649" s="356"/>
      <c r="K649" s="376"/>
      <c r="L649" s="118" t="e">
        <f>VLOOKUP($O649,#REF!,6,FALSE)</f>
        <v>#REF!</v>
      </c>
      <c r="M649" s="118" t="e">
        <f>VLOOKUP($O649,#REF!,7,FALSE)</f>
        <v>#REF!</v>
      </c>
      <c r="N649" s="400"/>
      <c r="O649" s="411" t="s">
        <v>2944</v>
      </c>
    </row>
    <row r="650" spans="1:15" outlineLevel="2">
      <c r="A650" s="406"/>
      <c r="B650" s="1208" t="s">
        <v>3595</v>
      </c>
      <c r="C650" s="98">
        <v>57</v>
      </c>
      <c r="D650" s="98" t="s">
        <v>645</v>
      </c>
      <c r="E650" s="89"/>
      <c r="F650" s="89"/>
      <c r="G650" s="89"/>
      <c r="H650" s="89"/>
      <c r="I650" s="89"/>
      <c r="J650" s="356"/>
      <c r="K650" s="376"/>
      <c r="L650" s="118" t="e">
        <f>VLOOKUP($O650,#REF!,6,FALSE)</f>
        <v>#REF!</v>
      </c>
      <c r="M650" s="118" t="e">
        <f>VLOOKUP($O650,#REF!,7,FALSE)</f>
        <v>#REF!</v>
      </c>
      <c r="N650" s="400"/>
      <c r="O650" s="411" t="s">
        <v>2945</v>
      </c>
    </row>
    <row r="651" spans="1:15" outlineLevel="2">
      <c r="A651" s="412"/>
      <c r="B651" s="1208" t="s">
        <v>1692</v>
      </c>
      <c r="C651" s="98">
        <v>1</v>
      </c>
      <c r="D651" s="413" t="s">
        <v>18</v>
      </c>
      <c r="E651" s="111"/>
      <c r="F651" s="89"/>
      <c r="G651" s="105"/>
      <c r="H651" s="89"/>
      <c r="I651" s="60"/>
      <c r="J651" s="407"/>
      <c r="K651" s="400"/>
      <c r="L651" s="414" t="s">
        <v>3081</v>
      </c>
      <c r="M651" s="414" t="s">
        <v>3082</v>
      </c>
      <c r="N651" s="400"/>
      <c r="O651" s="411"/>
    </row>
    <row r="652" spans="1:15" outlineLevel="2">
      <c r="A652" s="412"/>
      <c r="B652" s="1207" t="s">
        <v>948</v>
      </c>
      <c r="C652" s="98"/>
      <c r="D652" s="406"/>
      <c r="E652" s="89"/>
      <c r="F652" s="78"/>
      <c r="G652" s="146"/>
      <c r="H652" s="146"/>
      <c r="I652" s="78"/>
      <c r="J652" s="407"/>
      <c r="K652" s="400"/>
      <c r="L652" s="408"/>
      <c r="M652" s="408"/>
      <c r="N652" s="400"/>
      <c r="O652" s="211"/>
    </row>
    <row r="653" spans="1:15" outlineLevel="2">
      <c r="A653" s="406"/>
      <c r="B653" s="1208" t="s">
        <v>3593</v>
      </c>
      <c r="C653" s="98">
        <v>98</v>
      </c>
      <c r="D653" s="98" t="s">
        <v>645</v>
      </c>
      <c r="E653" s="89"/>
      <c r="F653" s="89"/>
      <c r="G653" s="89"/>
      <c r="H653" s="89"/>
      <c r="I653" s="89"/>
      <c r="J653" s="356"/>
      <c r="K653" s="376"/>
      <c r="L653" s="118" t="s">
        <v>3022</v>
      </c>
      <c r="M653" s="118" t="e">
        <f>VLOOKUP($O653,#REF!,7,FALSE)</f>
        <v>#REF!</v>
      </c>
      <c r="N653" s="400"/>
      <c r="O653" s="411" t="s">
        <v>2946</v>
      </c>
    </row>
    <row r="654" spans="1:15" outlineLevel="2">
      <c r="A654" s="406"/>
      <c r="B654" s="1208" t="s">
        <v>1691</v>
      </c>
      <c r="C654" s="98">
        <v>1</v>
      </c>
      <c r="D654" s="98" t="s">
        <v>18</v>
      </c>
      <c r="E654" s="111"/>
      <c r="F654" s="89"/>
      <c r="G654" s="105"/>
      <c r="H654" s="89"/>
      <c r="I654" s="60"/>
      <c r="J654" s="407"/>
      <c r="K654" s="400"/>
      <c r="L654" s="414" t="s">
        <v>3081</v>
      </c>
      <c r="M654" s="414" t="s">
        <v>3082</v>
      </c>
      <c r="N654" s="400"/>
      <c r="O654" s="411"/>
    </row>
    <row r="655" spans="1:15" outlineLevel="1">
      <c r="A655" s="415"/>
      <c r="B655" s="1128" t="s">
        <v>3590</v>
      </c>
      <c r="C655" s="416"/>
      <c r="D655" s="417"/>
      <c r="E655" s="418"/>
      <c r="F655" s="419"/>
      <c r="G655" s="420"/>
      <c r="H655" s="419"/>
      <c r="I655" s="419"/>
      <c r="J655" s="421"/>
      <c r="L655" s="422"/>
      <c r="M655" s="422"/>
      <c r="O655" s="423"/>
    </row>
    <row r="656" spans="1:15" outlineLevel="1">
      <c r="A656" s="404">
        <v>7.2</v>
      </c>
      <c r="B656" s="1126" t="s">
        <v>1088</v>
      </c>
      <c r="C656" s="405"/>
      <c r="D656" s="406"/>
      <c r="E656" s="89"/>
      <c r="F656" s="78"/>
      <c r="G656" s="193"/>
      <c r="H656" s="146"/>
      <c r="I656" s="78"/>
      <c r="J656" s="407"/>
      <c r="K656" s="400"/>
      <c r="L656" s="408"/>
      <c r="M656" s="408"/>
      <c r="N656" s="400"/>
      <c r="O656" s="211"/>
    </row>
    <row r="657" spans="1:15" outlineLevel="2">
      <c r="A657" s="404"/>
      <c r="B657" s="1207" t="s">
        <v>949</v>
      </c>
      <c r="C657" s="405"/>
      <c r="D657" s="406"/>
      <c r="E657" s="89"/>
      <c r="F657" s="78"/>
      <c r="G657" s="193"/>
      <c r="H657" s="146"/>
      <c r="I657" s="78"/>
      <c r="J657" s="407"/>
      <c r="K657" s="400"/>
      <c r="L657" s="408"/>
      <c r="M657" s="408"/>
      <c r="N657" s="400"/>
      <c r="O657" s="211"/>
    </row>
    <row r="658" spans="1:15" outlineLevel="2">
      <c r="A658" s="410"/>
      <c r="B658" s="1143" t="s">
        <v>960</v>
      </c>
      <c r="C658" s="405"/>
      <c r="D658" s="406"/>
      <c r="E658" s="89"/>
      <c r="F658" s="78"/>
      <c r="G658" s="118"/>
      <c r="H658" s="146"/>
      <c r="I658" s="78"/>
      <c r="J658" s="407"/>
      <c r="K658" s="400"/>
      <c r="L658" s="408"/>
      <c r="M658" s="408"/>
      <c r="N658" s="400"/>
      <c r="O658" s="211"/>
    </row>
    <row r="659" spans="1:15" outlineLevel="2">
      <c r="A659" s="406"/>
      <c r="B659" s="1208" t="s">
        <v>1075</v>
      </c>
      <c r="C659" s="98">
        <v>2</v>
      </c>
      <c r="D659" s="98" t="s">
        <v>2</v>
      </c>
      <c r="E659" s="89"/>
      <c r="F659" s="89"/>
      <c r="G659" s="89"/>
      <c r="H659" s="89"/>
      <c r="I659" s="89"/>
      <c r="J659" s="356"/>
      <c r="K659" s="376"/>
      <c r="L659" s="118" t="s">
        <v>3104</v>
      </c>
      <c r="M659" s="118" t="s">
        <v>3022</v>
      </c>
      <c r="N659" s="400"/>
      <c r="O659" s="411" t="s">
        <v>2867</v>
      </c>
    </row>
    <row r="660" spans="1:15" outlineLevel="2">
      <c r="A660" s="406"/>
      <c r="B660" s="1208" t="s">
        <v>1060</v>
      </c>
      <c r="C660" s="98">
        <v>17</v>
      </c>
      <c r="D660" s="98" t="s">
        <v>2</v>
      </c>
      <c r="E660" s="89"/>
      <c r="F660" s="89"/>
      <c r="G660" s="89"/>
      <c r="H660" s="89"/>
      <c r="I660" s="89"/>
      <c r="J660" s="356"/>
      <c r="K660" s="376"/>
      <c r="L660" s="118" t="s">
        <v>3108</v>
      </c>
      <c r="M660" s="118" t="s">
        <v>3022</v>
      </c>
      <c r="N660" s="400"/>
      <c r="O660" s="411" t="s">
        <v>2867</v>
      </c>
    </row>
    <row r="661" spans="1:15" outlineLevel="2">
      <c r="A661" s="406"/>
      <c r="B661" s="1208" t="s">
        <v>1061</v>
      </c>
      <c r="C661" s="98">
        <v>1</v>
      </c>
      <c r="D661" s="98" t="s">
        <v>2</v>
      </c>
      <c r="E661" s="89"/>
      <c r="F661" s="89"/>
      <c r="G661" s="89"/>
      <c r="H661" s="89"/>
      <c r="I661" s="89"/>
      <c r="J661" s="356"/>
      <c r="K661" s="376"/>
      <c r="L661" s="118" t="s">
        <v>3108</v>
      </c>
      <c r="M661" s="118" t="s">
        <v>3022</v>
      </c>
      <c r="N661" s="400"/>
      <c r="O661" s="411" t="s">
        <v>2868</v>
      </c>
    </row>
    <row r="662" spans="1:15" outlineLevel="2">
      <c r="A662" s="406"/>
      <c r="B662" s="1208" t="s">
        <v>1062</v>
      </c>
      <c r="C662" s="98">
        <v>2</v>
      </c>
      <c r="D662" s="98" t="s">
        <v>2</v>
      </c>
      <c r="E662" s="89"/>
      <c r="F662" s="89"/>
      <c r="G662" s="89"/>
      <c r="H662" s="89"/>
      <c r="I662" s="89"/>
      <c r="J662" s="356"/>
      <c r="K662" s="376"/>
      <c r="L662" s="118" t="s">
        <v>3108</v>
      </c>
      <c r="M662" s="118" t="s">
        <v>3022</v>
      </c>
      <c r="N662" s="400"/>
      <c r="O662" s="411" t="s">
        <v>2869</v>
      </c>
    </row>
    <row r="663" spans="1:15" outlineLevel="2">
      <c r="A663" s="406"/>
      <c r="B663" s="1208" t="s">
        <v>1063</v>
      </c>
      <c r="C663" s="98">
        <v>1</v>
      </c>
      <c r="D663" s="98" t="s">
        <v>2</v>
      </c>
      <c r="E663" s="89"/>
      <c r="F663" s="89"/>
      <c r="G663" s="89"/>
      <c r="H663" s="89"/>
      <c r="I663" s="89"/>
      <c r="J663" s="356"/>
      <c r="K663" s="376"/>
      <c r="L663" s="118" t="s">
        <v>3104</v>
      </c>
      <c r="M663" s="118" t="s">
        <v>3022</v>
      </c>
      <c r="N663" s="400"/>
      <c r="O663" s="411" t="s">
        <v>2870</v>
      </c>
    </row>
    <row r="664" spans="1:15" outlineLevel="2">
      <c r="A664" s="406"/>
      <c r="B664" s="1208" t="s">
        <v>1064</v>
      </c>
      <c r="C664" s="98">
        <v>1</v>
      </c>
      <c r="D664" s="98" t="s">
        <v>2</v>
      </c>
      <c r="E664" s="89"/>
      <c r="F664" s="89"/>
      <c r="G664" s="89"/>
      <c r="H664" s="89"/>
      <c r="I664" s="89"/>
      <c r="J664" s="356"/>
      <c r="K664" s="376"/>
      <c r="L664" s="118" t="s">
        <v>3104</v>
      </c>
      <c r="M664" s="118" t="s">
        <v>3022</v>
      </c>
      <c r="N664" s="400"/>
      <c r="O664" s="411" t="s">
        <v>2871</v>
      </c>
    </row>
    <row r="665" spans="1:15" outlineLevel="2">
      <c r="A665" s="412"/>
      <c r="B665" s="1208" t="s">
        <v>1714</v>
      </c>
      <c r="C665" s="98">
        <v>1</v>
      </c>
      <c r="D665" s="413" t="s">
        <v>18</v>
      </c>
      <c r="E665" s="60"/>
      <c r="F665" s="89"/>
      <c r="G665" s="60"/>
      <c r="H665" s="89"/>
      <c r="I665" s="60"/>
      <c r="J665" s="407"/>
      <c r="K665" s="400"/>
      <c r="L665" s="118" t="s">
        <v>3022</v>
      </c>
      <c r="M665" s="118" t="s">
        <v>3022</v>
      </c>
      <c r="N665" s="400"/>
      <c r="O665" s="411"/>
    </row>
    <row r="666" spans="1:15" outlineLevel="2">
      <c r="A666" s="406"/>
      <c r="B666" s="1208" t="s">
        <v>971</v>
      </c>
      <c r="C666" s="98">
        <v>22</v>
      </c>
      <c r="D666" s="98" t="s">
        <v>2</v>
      </c>
      <c r="E666" s="89"/>
      <c r="F666" s="89"/>
      <c r="G666" s="89"/>
      <c r="H666" s="89"/>
      <c r="I666" s="89"/>
      <c r="J666" s="356"/>
      <c r="K666" s="376"/>
      <c r="L666" s="118" t="s">
        <v>3022</v>
      </c>
      <c r="M666" s="118" t="s">
        <v>3022</v>
      </c>
      <c r="N666" s="400"/>
      <c r="O666" s="411" t="s">
        <v>2877</v>
      </c>
    </row>
    <row r="667" spans="1:15" outlineLevel="2">
      <c r="A667" s="406"/>
      <c r="B667" s="1208" t="s">
        <v>972</v>
      </c>
      <c r="C667" s="98">
        <v>2</v>
      </c>
      <c r="D667" s="98" t="s">
        <v>2</v>
      </c>
      <c r="E667" s="89"/>
      <c r="F667" s="89"/>
      <c r="G667" s="89"/>
      <c r="H667" s="89"/>
      <c r="I667" s="89"/>
      <c r="J667" s="356"/>
      <c r="K667" s="376"/>
      <c r="L667" s="118" t="s">
        <v>3022</v>
      </c>
      <c r="M667" s="118" t="s">
        <v>3022</v>
      </c>
      <c r="N667" s="400"/>
      <c r="O667" s="411" t="s">
        <v>2878</v>
      </c>
    </row>
    <row r="668" spans="1:15" outlineLevel="2">
      <c r="A668" s="412"/>
      <c r="B668" s="1207" t="s">
        <v>947</v>
      </c>
      <c r="C668" s="97"/>
      <c r="D668" s="406"/>
      <c r="E668" s="89"/>
      <c r="F668" s="78"/>
      <c r="G668" s="146"/>
      <c r="H668" s="146"/>
      <c r="I668" s="78"/>
      <c r="J668" s="407"/>
      <c r="K668" s="400"/>
      <c r="L668" s="408"/>
      <c r="M668" s="408"/>
      <c r="N668" s="400"/>
      <c r="O668" s="211"/>
    </row>
    <row r="669" spans="1:15" outlineLevel="2">
      <c r="A669" s="406"/>
      <c r="B669" s="1208" t="s">
        <v>3594</v>
      </c>
      <c r="C669" s="98">
        <v>342</v>
      </c>
      <c r="D669" s="98" t="s">
        <v>645</v>
      </c>
      <c r="E669" s="89"/>
      <c r="F669" s="89"/>
      <c r="G669" s="89"/>
      <c r="H669" s="89"/>
      <c r="I669" s="89"/>
      <c r="J669" s="356"/>
      <c r="K669" s="376"/>
      <c r="L669" s="118" t="e">
        <f>VLOOKUP($O669,#REF!,6,FALSE)</f>
        <v>#REF!</v>
      </c>
      <c r="M669" s="118" t="e">
        <f>VLOOKUP($O669,#REF!,7,FALSE)</f>
        <v>#REF!</v>
      </c>
      <c r="N669" s="400"/>
      <c r="O669" s="411" t="s">
        <v>2944</v>
      </c>
    </row>
    <row r="670" spans="1:15" outlineLevel="2">
      <c r="A670" s="412"/>
      <c r="B670" s="1208" t="s">
        <v>1692</v>
      </c>
      <c r="C670" s="98">
        <v>1</v>
      </c>
      <c r="D670" s="413" t="s">
        <v>18</v>
      </c>
      <c r="E670" s="111"/>
      <c r="F670" s="89"/>
      <c r="G670" s="105"/>
      <c r="H670" s="89"/>
      <c r="I670" s="60"/>
      <c r="J670" s="407"/>
      <c r="K670" s="400"/>
      <c r="L670" s="414" t="s">
        <v>3081</v>
      </c>
      <c r="M670" s="414" t="s">
        <v>3082</v>
      </c>
      <c r="N670" s="400"/>
      <c r="O670" s="411"/>
    </row>
    <row r="671" spans="1:15" outlineLevel="2">
      <c r="A671" s="412"/>
      <c r="B671" s="1207" t="s">
        <v>948</v>
      </c>
      <c r="C671" s="98"/>
      <c r="D671" s="406"/>
      <c r="E671" s="60"/>
      <c r="F671" s="111"/>
      <c r="G671" s="60"/>
      <c r="H671" s="146"/>
      <c r="I671" s="78"/>
      <c r="J671" s="407"/>
      <c r="K671" s="400"/>
      <c r="L671" s="408"/>
      <c r="M671" s="408"/>
      <c r="N671" s="400"/>
      <c r="O671" s="211"/>
    </row>
    <row r="672" spans="1:15" outlineLevel="2">
      <c r="A672" s="406"/>
      <c r="B672" s="1208" t="s">
        <v>3593</v>
      </c>
      <c r="C672" s="98">
        <v>114</v>
      </c>
      <c r="D672" s="98" t="s">
        <v>645</v>
      </c>
      <c r="E672" s="89"/>
      <c r="F672" s="89"/>
      <c r="G672" s="89"/>
      <c r="H672" s="89"/>
      <c r="I672" s="89"/>
      <c r="J672" s="356"/>
      <c r="K672" s="376"/>
      <c r="L672" s="118" t="s">
        <v>3022</v>
      </c>
      <c r="M672" s="118" t="e">
        <f>VLOOKUP($O672,#REF!,7,FALSE)</f>
        <v>#REF!</v>
      </c>
      <c r="N672" s="400"/>
      <c r="O672" s="411" t="s">
        <v>2946</v>
      </c>
    </row>
    <row r="673" spans="1:15" outlineLevel="2">
      <c r="A673" s="412"/>
      <c r="B673" s="1208" t="s">
        <v>1691</v>
      </c>
      <c r="C673" s="98">
        <v>1</v>
      </c>
      <c r="D673" s="413" t="s">
        <v>18</v>
      </c>
      <c r="E673" s="111"/>
      <c r="F673" s="89"/>
      <c r="G673" s="105"/>
      <c r="H673" s="89"/>
      <c r="I673" s="60"/>
      <c r="J673" s="407"/>
      <c r="K673" s="400"/>
      <c r="L673" s="414" t="s">
        <v>3081</v>
      </c>
      <c r="M673" s="414" t="s">
        <v>3082</v>
      </c>
      <c r="N673" s="400"/>
      <c r="O673" s="411"/>
    </row>
    <row r="674" spans="1:15" outlineLevel="1">
      <c r="A674" s="415"/>
      <c r="B674" s="1128" t="s">
        <v>188</v>
      </c>
      <c r="C674" s="416"/>
      <c r="D674" s="417"/>
      <c r="E674" s="418"/>
      <c r="F674" s="419"/>
      <c r="G674" s="420"/>
      <c r="H674" s="419"/>
      <c r="I674" s="419"/>
      <c r="J674" s="421"/>
      <c r="L674" s="422"/>
      <c r="M674" s="422"/>
      <c r="O674" s="423"/>
    </row>
    <row r="675" spans="1:15" outlineLevel="1">
      <c r="A675" s="404">
        <v>7.3</v>
      </c>
      <c r="B675" s="1207" t="s">
        <v>973</v>
      </c>
      <c r="C675" s="405"/>
      <c r="D675" s="406"/>
      <c r="E675" s="89"/>
      <c r="F675" s="78"/>
      <c r="G675" s="118"/>
      <c r="H675" s="146"/>
      <c r="I675" s="78"/>
      <c r="J675" s="407"/>
      <c r="K675" s="400"/>
      <c r="L675" s="408"/>
      <c r="M675" s="408"/>
      <c r="N675" s="400"/>
      <c r="O675" s="211"/>
    </row>
    <row r="676" spans="1:15" outlineLevel="2">
      <c r="A676" s="406"/>
      <c r="B676" s="1143" t="s">
        <v>974</v>
      </c>
      <c r="C676" s="98"/>
      <c r="D676" s="98"/>
      <c r="E676" s="89"/>
      <c r="F676" s="78"/>
      <c r="G676" s="118"/>
      <c r="H676" s="146"/>
      <c r="I676" s="78"/>
      <c r="J676" s="407"/>
      <c r="K676" s="400"/>
      <c r="L676" s="408"/>
      <c r="M676" s="408"/>
      <c r="N676" s="400"/>
      <c r="O676" s="211"/>
    </row>
    <row r="677" spans="1:15" outlineLevel="2">
      <c r="A677" s="406"/>
      <c r="B677" s="1208" t="s">
        <v>977</v>
      </c>
      <c r="C677" s="98">
        <v>2004</v>
      </c>
      <c r="D677" s="98" t="s">
        <v>976</v>
      </c>
      <c r="E677" s="89"/>
      <c r="F677" s="89"/>
      <c r="G677" s="89"/>
      <c r="H677" s="89"/>
      <c r="I677" s="89"/>
      <c r="J677" s="356"/>
      <c r="K677" s="376"/>
      <c r="L677" s="118" t="e">
        <f>VLOOKUP($O677,#REF!,6,FALSE)</f>
        <v>#REF!</v>
      </c>
      <c r="M677" s="118" t="e">
        <f>VLOOKUP($O677,#REF!,7,FALSE)</f>
        <v>#REF!</v>
      </c>
      <c r="N677" s="400"/>
      <c r="O677" s="411" t="s">
        <v>2896</v>
      </c>
    </row>
    <row r="678" spans="1:15" outlineLevel="2">
      <c r="A678" s="412"/>
      <c r="B678" s="1208" t="s">
        <v>978</v>
      </c>
      <c r="C678" s="98">
        <v>1</v>
      </c>
      <c r="D678" s="413" t="s">
        <v>18</v>
      </c>
      <c r="E678" s="111"/>
      <c r="F678" s="89"/>
      <c r="G678" s="105"/>
      <c r="H678" s="89"/>
      <c r="I678" s="60"/>
      <c r="J678" s="407"/>
      <c r="K678" s="400"/>
      <c r="L678" s="414" t="s">
        <v>3095</v>
      </c>
      <c r="M678" s="414" t="s">
        <v>3095</v>
      </c>
      <c r="N678" s="400"/>
      <c r="O678" s="411"/>
    </row>
    <row r="679" spans="1:15" outlineLevel="2">
      <c r="A679" s="412"/>
      <c r="B679" s="1208" t="s">
        <v>979</v>
      </c>
      <c r="C679" s="98">
        <v>1</v>
      </c>
      <c r="D679" s="413" t="s">
        <v>18</v>
      </c>
      <c r="E679" s="111"/>
      <c r="F679" s="89"/>
      <c r="G679" s="105"/>
      <c r="H679" s="89"/>
      <c r="I679" s="60"/>
      <c r="J679" s="407"/>
      <c r="K679" s="400"/>
      <c r="L679" s="414" t="s">
        <v>3095</v>
      </c>
      <c r="M679" s="414" t="s">
        <v>3095</v>
      </c>
      <c r="N679" s="400"/>
      <c r="O679" s="411"/>
    </row>
    <row r="680" spans="1:15" outlineLevel="2">
      <c r="A680" s="412"/>
      <c r="B680" s="1208" t="s">
        <v>980</v>
      </c>
      <c r="C680" s="98">
        <v>1</v>
      </c>
      <c r="D680" s="413" t="s">
        <v>18</v>
      </c>
      <c r="E680" s="111"/>
      <c r="F680" s="89"/>
      <c r="G680" s="105"/>
      <c r="H680" s="89"/>
      <c r="I680" s="60"/>
      <c r="J680" s="407"/>
      <c r="K680" s="400"/>
      <c r="L680" s="414" t="s">
        <v>3095</v>
      </c>
      <c r="M680" s="414" t="s">
        <v>3095</v>
      </c>
      <c r="N680" s="400"/>
      <c r="O680" s="411"/>
    </row>
    <row r="681" spans="1:15" outlineLevel="2">
      <c r="A681" s="406"/>
      <c r="B681" s="1143" t="s">
        <v>981</v>
      </c>
      <c r="C681" s="98"/>
      <c r="D681" s="98"/>
      <c r="E681" s="89"/>
      <c r="F681" s="78"/>
      <c r="G681" s="118"/>
      <c r="H681" s="146"/>
      <c r="I681" s="78"/>
      <c r="J681" s="407"/>
      <c r="K681" s="400"/>
      <c r="L681" s="408"/>
      <c r="M681" s="408"/>
      <c r="N681" s="400"/>
      <c r="O681" s="211"/>
    </row>
    <row r="682" spans="1:15" outlineLevel="2">
      <c r="A682" s="406"/>
      <c r="B682" s="1208" t="s">
        <v>982</v>
      </c>
      <c r="C682" s="98">
        <v>21</v>
      </c>
      <c r="D682" s="98" t="s">
        <v>645</v>
      </c>
      <c r="E682" s="89"/>
      <c r="F682" s="89"/>
      <c r="G682" s="89"/>
      <c r="H682" s="89"/>
      <c r="I682" s="89"/>
      <c r="J682" s="356"/>
      <c r="K682" s="376"/>
      <c r="L682" s="118" t="e">
        <f>VLOOKUP($O682,#REF!,6,FALSE)</f>
        <v>#REF!</v>
      </c>
      <c r="M682" s="118" t="e">
        <f>VLOOKUP($O682,#REF!,7,FALSE)</f>
        <v>#REF!</v>
      </c>
      <c r="N682" s="400"/>
      <c r="O682" s="411" t="s">
        <v>2897</v>
      </c>
    </row>
    <row r="683" spans="1:15" outlineLevel="1">
      <c r="A683" s="415"/>
      <c r="B683" s="1128" t="s">
        <v>3591</v>
      </c>
      <c r="C683" s="416"/>
      <c r="D683" s="417"/>
      <c r="E683" s="418"/>
      <c r="F683" s="419"/>
      <c r="G683" s="420"/>
      <c r="H683" s="419"/>
      <c r="I683" s="419"/>
      <c r="J683" s="421"/>
      <c r="L683" s="422"/>
      <c r="M683" s="422"/>
      <c r="O683" s="423"/>
    </row>
    <row r="684" spans="1:15" outlineLevel="1">
      <c r="A684" s="404">
        <v>7.4</v>
      </c>
      <c r="B684" s="1207" t="s">
        <v>983</v>
      </c>
      <c r="C684" s="98"/>
      <c r="D684" s="413"/>
      <c r="E684" s="89"/>
      <c r="F684" s="60"/>
      <c r="G684" s="118"/>
      <c r="H684" s="118"/>
      <c r="I684" s="78"/>
      <c r="J684" s="425"/>
      <c r="K684" s="400"/>
      <c r="L684" s="408"/>
      <c r="M684" s="408"/>
      <c r="N684" s="400"/>
      <c r="O684" s="211"/>
    </row>
    <row r="685" spans="1:15" outlineLevel="2">
      <c r="A685" s="406"/>
      <c r="B685" s="1143" t="s">
        <v>988</v>
      </c>
      <c r="C685" s="98"/>
      <c r="D685" s="98"/>
      <c r="E685" s="89"/>
      <c r="F685" s="78"/>
      <c r="G685" s="118"/>
      <c r="H685" s="146"/>
      <c r="I685" s="78"/>
      <c r="J685" s="407"/>
      <c r="K685" s="400"/>
      <c r="L685" s="408"/>
      <c r="M685" s="408"/>
      <c r="N685" s="400"/>
      <c r="O685" s="211"/>
    </row>
    <row r="686" spans="1:15" outlineLevel="2">
      <c r="A686" s="406"/>
      <c r="B686" s="1208" t="s">
        <v>989</v>
      </c>
      <c r="C686" s="98">
        <v>18</v>
      </c>
      <c r="D686" s="98" t="s">
        <v>2</v>
      </c>
      <c r="E686" s="89"/>
      <c r="F686" s="89"/>
      <c r="G686" s="89"/>
      <c r="H686" s="89"/>
      <c r="I686" s="89"/>
      <c r="J686" s="356"/>
      <c r="K686" s="376"/>
      <c r="L686" s="118" t="e">
        <f>VLOOKUP($O686,#REF!,6,FALSE)</f>
        <v>#REF!</v>
      </c>
      <c r="M686" s="118" t="s">
        <v>3022</v>
      </c>
      <c r="N686" s="400"/>
      <c r="O686" s="411" t="s">
        <v>2916</v>
      </c>
    </row>
    <row r="687" spans="1:15" outlineLevel="2">
      <c r="A687" s="406"/>
      <c r="B687" s="1208" t="s">
        <v>1065</v>
      </c>
      <c r="C687" s="98">
        <v>2</v>
      </c>
      <c r="D687" s="98" t="s">
        <v>2</v>
      </c>
      <c r="E687" s="89"/>
      <c r="F687" s="89"/>
      <c r="G687" s="89"/>
      <c r="H687" s="89"/>
      <c r="I687" s="89"/>
      <c r="J687" s="356"/>
      <c r="K687" s="376"/>
      <c r="L687" s="118" t="e">
        <f>VLOOKUP($O687,#REF!,6,FALSE)</f>
        <v>#REF!</v>
      </c>
      <c r="M687" s="118" t="s">
        <v>3022</v>
      </c>
      <c r="N687" s="400"/>
      <c r="O687" s="411" t="s">
        <v>2917</v>
      </c>
    </row>
    <row r="688" spans="1:15" outlineLevel="2">
      <c r="A688" s="406"/>
      <c r="B688" s="1143" t="s">
        <v>994</v>
      </c>
      <c r="C688" s="98"/>
      <c r="D688" s="98"/>
      <c r="E688" s="89"/>
      <c r="F688" s="78"/>
      <c r="G688" s="118"/>
      <c r="H688" s="146"/>
      <c r="I688" s="78"/>
      <c r="J688" s="407"/>
      <c r="K688" s="400"/>
      <c r="L688" s="408"/>
      <c r="M688" s="408"/>
      <c r="N688" s="400"/>
      <c r="O688" s="211"/>
    </row>
    <row r="689" spans="1:15" outlineLevel="2">
      <c r="A689" s="406"/>
      <c r="B689" s="1208" t="s">
        <v>995</v>
      </c>
      <c r="C689" s="98">
        <v>5</v>
      </c>
      <c r="D689" s="98" t="s">
        <v>2</v>
      </c>
      <c r="E689" s="89"/>
      <c r="F689" s="89"/>
      <c r="G689" s="89"/>
      <c r="H689" s="89"/>
      <c r="I689" s="89"/>
      <c r="J689" s="356"/>
      <c r="K689" s="376"/>
      <c r="L689" s="118" t="e">
        <f>VLOOKUP($O689,#REF!,6,FALSE)</f>
        <v>#REF!</v>
      </c>
      <c r="M689" s="118" t="s">
        <v>3022</v>
      </c>
      <c r="N689" s="400"/>
      <c r="O689" s="411" t="s">
        <v>2902</v>
      </c>
    </row>
    <row r="690" spans="1:15" outlineLevel="2">
      <c r="A690" s="406"/>
      <c r="B690" s="1208" t="s">
        <v>996</v>
      </c>
      <c r="C690" s="98">
        <v>2</v>
      </c>
      <c r="D690" s="98" t="s">
        <v>2</v>
      </c>
      <c r="E690" s="89"/>
      <c r="F690" s="89"/>
      <c r="G690" s="89"/>
      <c r="H690" s="89"/>
      <c r="I690" s="89"/>
      <c r="J690" s="356"/>
      <c r="K690" s="376"/>
      <c r="L690" s="118" t="e">
        <f>VLOOKUP($O690,#REF!,6,FALSE)</f>
        <v>#REF!</v>
      </c>
      <c r="M690" s="118" t="s">
        <v>3022</v>
      </c>
      <c r="N690" s="400"/>
      <c r="O690" s="411" t="s">
        <v>2907</v>
      </c>
    </row>
    <row r="691" spans="1:15" outlineLevel="2">
      <c r="A691" s="406"/>
      <c r="B691" s="1208" t="s">
        <v>997</v>
      </c>
      <c r="C691" s="98">
        <v>1</v>
      </c>
      <c r="D691" s="98" t="s">
        <v>2</v>
      </c>
      <c r="E691" s="89"/>
      <c r="F691" s="89"/>
      <c r="G691" s="89"/>
      <c r="H691" s="89"/>
      <c r="I691" s="89"/>
      <c r="J691" s="356"/>
      <c r="K691" s="376"/>
      <c r="L691" s="118" t="e">
        <f>VLOOKUP($O691,#REF!,6,FALSE)</f>
        <v>#REF!</v>
      </c>
      <c r="M691" s="118" t="s">
        <v>3022</v>
      </c>
      <c r="N691" s="400"/>
      <c r="O691" s="411" t="s">
        <v>2904</v>
      </c>
    </row>
    <row r="692" spans="1:15" outlineLevel="2">
      <c r="A692" s="406"/>
      <c r="B692" s="1208" t="s">
        <v>1009</v>
      </c>
      <c r="C692" s="98">
        <v>23</v>
      </c>
      <c r="D692" s="98" t="s">
        <v>2</v>
      </c>
      <c r="E692" s="89"/>
      <c r="F692" s="89"/>
      <c r="G692" s="89"/>
      <c r="H692" s="89"/>
      <c r="I692" s="89"/>
      <c r="J692" s="356"/>
      <c r="K692" s="376"/>
      <c r="L692" s="118" t="s">
        <v>3022</v>
      </c>
      <c r="M692" s="118" t="s">
        <v>3022</v>
      </c>
      <c r="N692" s="400"/>
      <c r="O692" s="411" t="s">
        <v>2924</v>
      </c>
    </row>
    <row r="693" spans="1:15" outlineLevel="2">
      <c r="A693" s="406"/>
      <c r="B693" s="1208" t="s">
        <v>1066</v>
      </c>
      <c r="C693" s="98">
        <v>2</v>
      </c>
      <c r="D693" s="98" t="s">
        <v>2</v>
      </c>
      <c r="E693" s="89"/>
      <c r="F693" s="89"/>
      <c r="G693" s="89"/>
      <c r="H693" s="89"/>
      <c r="I693" s="89"/>
      <c r="J693" s="356"/>
      <c r="K693" s="376"/>
      <c r="L693" s="118" t="s">
        <v>3022</v>
      </c>
      <c r="M693" s="118" t="s">
        <v>3022</v>
      </c>
      <c r="N693" s="400"/>
      <c r="O693" s="411" t="s">
        <v>2925</v>
      </c>
    </row>
    <row r="694" spans="1:15" outlineLevel="2">
      <c r="A694" s="406"/>
      <c r="B694" s="1208" t="s">
        <v>1010</v>
      </c>
      <c r="C694" s="98">
        <v>2</v>
      </c>
      <c r="D694" s="98" t="s">
        <v>2</v>
      </c>
      <c r="E694" s="89"/>
      <c r="F694" s="89"/>
      <c r="G694" s="89"/>
      <c r="H694" s="89"/>
      <c r="I694" s="89"/>
      <c r="J694" s="356"/>
      <c r="K694" s="376"/>
      <c r="L694" s="118" t="s">
        <v>3022</v>
      </c>
      <c r="M694" s="118" t="s">
        <v>3022</v>
      </c>
      <c r="N694" s="400"/>
      <c r="O694" s="411" t="s">
        <v>2933</v>
      </c>
    </row>
    <row r="695" spans="1:15" outlineLevel="2">
      <c r="A695" s="406"/>
      <c r="B695" s="1208" t="s">
        <v>1012</v>
      </c>
      <c r="C695" s="98">
        <v>1</v>
      </c>
      <c r="D695" s="98" t="s">
        <v>2</v>
      </c>
      <c r="E695" s="89"/>
      <c r="F695" s="89"/>
      <c r="G695" s="89"/>
      <c r="H695" s="89"/>
      <c r="I695" s="89"/>
      <c r="J695" s="356"/>
      <c r="K695" s="376"/>
      <c r="L695" s="118" t="s">
        <v>3022</v>
      </c>
      <c r="M695" s="118" t="s">
        <v>3022</v>
      </c>
      <c r="N695" s="400"/>
      <c r="O695" s="411" t="s">
        <v>2928</v>
      </c>
    </row>
    <row r="696" spans="1:15" outlineLevel="1">
      <c r="A696" s="415"/>
      <c r="B696" s="1128" t="s">
        <v>3590</v>
      </c>
      <c r="C696" s="416"/>
      <c r="D696" s="417"/>
      <c r="E696" s="418"/>
      <c r="F696" s="419"/>
      <c r="G696" s="420"/>
      <c r="H696" s="419"/>
      <c r="I696" s="419"/>
      <c r="J696" s="421"/>
      <c r="L696" s="422"/>
      <c r="M696" s="422"/>
      <c r="O696" s="423"/>
    </row>
    <row r="697" spans="1:15" s="433" customFormat="1">
      <c r="A697" s="428"/>
      <c r="B697" s="1128" t="s">
        <v>3592</v>
      </c>
      <c r="C697" s="429"/>
      <c r="D697" s="430"/>
      <c r="E697" s="418"/>
      <c r="F697" s="419"/>
      <c r="G697" s="420"/>
      <c r="H697" s="419"/>
      <c r="I697" s="419"/>
      <c r="J697" s="431"/>
      <c r="K697" s="432"/>
      <c r="L697" s="422"/>
      <c r="M697" s="422"/>
      <c r="N697" s="432"/>
      <c r="O697" s="423"/>
    </row>
    <row r="698" spans="1:15">
      <c r="A698" s="395">
        <v>8</v>
      </c>
      <c r="B698" s="1126" t="s">
        <v>1076</v>
      </c>
      <c r="C698" s="396"/>
      <c r="D698" s="397"/>
      <c r="E698" s="398"/>
      <c r="F698" s="55"/>
      <c r="G698" s="209"/>
      <c r="H698" s="152"/>
      <c r="I698" s="55"/>
      <c r="J698" s="399"/>
      <c r="K698" s="400"/>
      <c r="L698" s="401"/>
      <c r="M698" s="401"/>
      <c r="N698" s="400"/>
      <c r="O698" s="402"/>
    </row>
    <row r="699" spans="1:15" ht="24.6" customHeight="1" outlineLevel="1">
      <c r="A699" s="404">
        <v>8.1</v>
      </c>
      <c r="B699" s="1207" t="s">
        <v>949</v>
      </c>
      <c r="C699" s="405"/>
      <c r="D699" s="406"/>
      <c r="E699" s="89"/>
      <c r="F699" s="78"/>
      <c r="G699" s="193"/>
      <c r="H699" s="146"/>
      <c r="I699" s="78"/>
      <c r="J699" s="407"/>
      <c r="K699" s="400"/>
      <c r="L699" s="408"/>
      <c r="M699" s="408"/>
      <c r="N699" s="400"/>
      <c r="O699" s="211"/>
    </row>
    <row r="700" spans="1:15" ht="24.6" customHeight="1" outlineLevel="2">
      <c r="A700" s="410"/>
      <c r="B700" s="1208" t="s">
        <v>958</v>
      </c>
      <c r="C700" s="405"/>
      <c r="D700" s="406"/>
      <c r="E700" s="89"/>
      <c r="F700" s="78"/>
      <c r="G700" s="118"/>
      <c r="H700" s="146"/>
      <c r="I700" s="78"/>
      <c r="J700" s="407"/>
      <c r="K700" s="400"/>
      <c r="L700" s="408"/>
      <c r="M700" s="408"/>
      <c r="N700" s="400"/>
      <c r="O700" s="211"/>
    </row>
    <row r="701" spans="1:15" ht="24.6" customHeight="1" outlineLevel="2">
      <c r="A701" s="406"/>
      <c r="B701" s="1208" t="s">
        <v>1077</v>
      </c>
      <c r="C701" s="98">
        <v>1</v>
      </c>
      <c r="D701" s="98" t="s">
        <v>2</v>
      </c>
      <c r="E701" s="89"/>
      <c r="F701" s="89"/>
      <c r="G701" s="89"/>
      <c r="H701" s="89"/>
      <c r="I701" s="89"/>
      <c r="J701" s="356"/>
      <c r="K701" s="376"/>
      <c r="L701" s="118" t="s">
        <v>3108</v>
      </c>
      <c r="M701" s="118" t="s">
        <v>3107</v>
      </c>
      <c r="N701" s="400"/>
      <c r="O701" s="411" t="s">
        <v>2873</v>
      </c>
    </row>
    <row r="702" spans="1:15" ht="24.6" customHeight="1" outlineLevel="2">
      <c r="A702" s="410"/>
      <c r="B702" s="1208" t="s">
        <v>960</v>
      </c>
      <c r="C702" s="405"/>
      <c r="D702" s="406"/>
      <c r="E702" s="89"/>
      <c r="F702" s="78"/>
      <c r="G702" s="118"/>
      <c r="H702" s="146"/>
      <c r="I702" s="78"/>
      <c r="J702" s="407"/>
      <c r="K702" s="400"/>
      <c r="L702" s="408"/>
      <c r="M702" s="408"/>
      <c r="N702" s="400"/>
      <c r="O702" s="211"/>
    </row>
    <row r="703" spans="1:15" ht="24.6" customHeight="1" outlineLevel="2">
      <c r="A703" s="406"/>
      <c r="B703" s="1208" t="s">
        <v>1078</v>
      </c>
      <c r="C703" s="98">
        <v>1</v>
      </c>
      <c r="D703" s="98" t="s">
        <v>2</v>
      </c>
      <c r="E703" s="89"/>
      <c r="F703" s="89"/>
      <c r="G703" s="89"/>
      <c r="H703" s="89"/>
      <c r="I703" s="89"/>
      <c r="J703" s="356"/>
      <c r="K703" s="376"/>
      <c r="L703" s="118" t="s">
        <v>3108</v>
      </c>
      <c r="M703" s="118" t="s">
        <v>3107</v>
      </c>
      <c r="N703" s="400"/>
      <c r="O703" s="411" t="s">
        <v>2867</v>
      </c>
    </row>
    <row r="704" spans="1:15" ht="24.6" customHeight="1" outlineLevel="2">
      <c r="A704" s="412"/>
      <c r="B704" s="1208" t="s">
        <v>1714</v>
      </c>
      <c r="C704" s="98">
        <v>1</v>
      </c>
      <c r="D704" s="413" t="s">
        <v>18</v>
      </c>
      <c r="E704" s="60"/>
      <c r="F704" s="89"/>
      <c r="G704" s="60"/>
      <c r="H704" s="89"/>
      <c r="I704" s="60"/>
      <c r="J704" s="407"/>
      <c r="K704" s="400"/>
      <c r="L704" s="118" t="s">
        <v>3107</v>
      </c>
      <c r="M704" s="118" t="s">
        <v>3107</v>
      </c>
      <c r="N704" s="400"/>
      <c r="O704" s="411"/>
    </row>
    <row r="705" spans="1:15" ht="24.6" customHeight="1" outlineLevel="2">
      <c r="A705" s="406"/>
      <c r="B705" s="1208" t="s">
        <v>972</v>
      </c>
      <c r="C705" s="98">
        <v>2</v>
      </c>
      <c r="D705" s="98" t="s">
        <v>2</v>
      </c>
      <c r="E705" s="89"/>
      <c r="F705" s="89"/>
      <c r="G705" s="89"/>
      <c r="H705" s="89"/>
      <c r="I705" s="89"/>
      <c r="J705" s="356"/>
      <c r="K705" s="376"/>
      <c r="L705" s="118" t="s">
        <v>3107</v>
      </c>
      <c r="M705" s="118" t="s">
        <v>3107</v>
      </c>
      <c r="N705" s="400"/>
      <c r="O705" s="411" t="s">
        <v>2878</v>
      </c>
    </row>
    <row r="706" spans="1:15" ht="24.6" customHeight="1" outlineLevel="2">
      <c r="A706" s="412"/>
      <c r="B706" s="1207" t="s">
        <v>947</v>
      </c>
      <c r="C706" s="97"/>
      <c r="D706" s="406"/>
      <c r="E706" s="89"/>
      <c r="F706" s="78"/>
      <c r="G706" s="146"/>
      <c r="H706" s="146"/>
      <c r="I706" s="78"/>
      <c r="J706" s="407"/>
      <c r="K706" s="400"/>
      <c r="L706" s="408"/>
      <c r="M706" s="408"/>
      <c r="N706" s="400"/>
      <c r="O706" s="211"/>
    </row>
    <row r="707" spans="1:15" ht="24.6" customHeight="1" outlineLevel="2">
      <c r="A707" s="406"/>
      <c r="B707" s="1208" t="s">
        <v>3594</v>
      </c>
      <c r="C707" s="98">
        <v>42</v>
      </c>
      <c r="D707" s="98" t="s">
        <v>645</v>
      </c>
      <c r="E707" s="89"/>
      <c r="F707" s="89"/>
      <c r="G707" s="89"/>
      <c r="H707" s="89"/>
      <c r="I707" s="89"/>
      <c r="J707" s="356"/>
      <c r="K707" s="376"/>
      <c r="L707" s="118" t="e">
        <f>VLOOKUP($O707,#REF!,6,FALSE)</f>
        <v>#REF!</v>
      </c>
      <c r="M707" s="118" t="e">
        <f>VLOOKUP($O707,#REF!,7,FALSE)</f>
        <v>#REF!</v>
      </c>
      <c r="N707" s="400"/>
      <c r="O707" s="411" t="s">
        <v>2944</v>
      </c>
    </row>
    <row r="708" spans="1:15" ht="24.6" customHeight="1" outlineLevel="2">
      <c r="A708" s="412"/>
      <c r="B708" s="1208" t="s">
        <v>1692</v>
      </c>
      <c r="C708" s="98">
        <v>1</v>
      </c>
      <c r="D708" s="413" t="s">
        <v>18</v>
      </c>
      <c r="E708" s="111"/>
      <c r="F708" s="89"/>
      <c r="G708" s="105"/>
      <c r="H708" s="89"/>
      <c r="I708" s="60"/>
      <c r="J708" s="407"/>
      <c r="K708" s="400"/>
      <c r="L708" s="414" t="s">
        <v>3081</v>
      </c>
      <c r="M708" s="414" t="s">
        <v>3082</v>
      </c>
      <c r="N708" s="400"/>
      <c r="O708" s="411"/>
    </row>
    <row r="709" spans="1:15" ht="24.6" customHeight="1" outlineLevel="2">
      <c r="A709" s="412"/>
      <c r="B709" s="1207" t="s">
        <v>948</v>
      </c>
      <c r="C709" s="98"/>
      <c r="D709" s="406"/>
      <c r="E709" s="60"/>
      <c r="F709" s="111"/>
      <c r="G709" s="60"/>
      <c r="H709" s="146"/>
      <c r="I709" s="78"/>
      <c r="J709" s="407"/>
      <c r="K709" s="400"/>
      <c r="L709" s="408"/>
      <c r="M709" s="408"/>
      <c r="N709" s="400"/>
      <c r="O709" s="211"/>
    </row>
    <row r="710" spans="1:15" ht="24.6" customHeight="1" outlineLevel="2">
      <c r="A710" s="406"/>
      <c r="B710" s="1208" t="s">
        <v>3593</v>
      </c>
      <c r="C710" s="98">
        <v>14</v>
      </c>
      <c r="D710" s="98" t="s">
        <v>645</v>
      </c>
      <c r="E710" s="89"/>
      <c r="F710" s="89"/>
      <c r="G710" s="89"/>
      <c r="H710" s="89"/>
      <c r="I710" s="89"/>
      <c r="J710" s="356"/>
      <c r="K710" s="376"/>
      <c r="L710" s="118" t="s">
        <v>3107</v>
      </c>
      <c r="M710" s="118" t="e">
        <f>VLOOKUP($O710,#REF!,7,FALSE)</f>
        <v>#REF!</v>
      </c>
      <c r="N710" s="400"/>
      <c r="O710" s="411" t="s">
        <v>2946</v>
      </c>
    </row>
    <row r="711" spans="1:15" ht="24.6" customHeight="1" outlineLevel="2">
      <c r="A711" s="412"/>
      <c r="B711" s="1208" t="s">
        <v>1691</v>
      </c>
      <c r="C711" s="98">
        <v>1</v>
      </c>
      <c r="D711" s="413" t="s">
        <v>18</v>
      </c>
      <c r="E711" s="111"/>
      <c r="F711" s="89"/>
      <c r="G711" s="105"/>
      <c r="H711" s="89"/>
      <c r="I711" s="60"/>
      <c r="J711" s="407"/>
      <c r="K711" s="400"/>
      <c r="L711" s="414" t="s">
        <v>3081</v>
      </c>
      <c r="M711" s="414" t="s">
        <v>3082</v>
      </c>
      <c r="N711" s="400"/>
      <c r="O711" s="411"/>
    </row>
    <row r="712" spans="1:15" ht="24.6" customHeight="1" outlineLevel="1">
      <c r="A712" s="415"/>
      <c r="B712" s="1128" t="s">
        <v>194</v>
      </c>
      <c r="C712" s="416"/>
      <c r="D712" s="417"/>
      <c r="E712" s="418"/>
      <c r="F712" s="419"/>
      <c r="G712" s="420"/>
      <c r="H712" s="419"/>
      <c r="I712" s="419"/>
      <c r="J712" s="421"/>
      <c r="L712" s="422"/>
      <c r="M712" s="422"/>
      <c r="O712" s="423"/>
    </row>
    <row r="713" spans="1:15" ht="24.6" customHeight="1" outlineLevel="1">
      <c r="A713" s="404">
        <v>8.1999999999999993</v>
      </c>
      <c r="B713" s="1207" t="s">
        <v>973</v>
      </c>
      <c r="C713" s="405"/>
      <c r="D713" s="406"/>
      <c r="E713" s="89"/>
      <c r="F713" s="78"/>
      <c r="G713" s="118"/>
      <c r="H713" s="146"/>
      <c r="I713" s="78"/>
      <c r="J713" s="407"/>
      <c r="K713" s="400"/>
      <c r="L713" s="408"/>
      <c r="M713" s="408"/>
      <c r="N713" s="400"/>
      <c r="O713" s="211"/>
    </row>
    <row r="714" spans="1:15" ht="24.6" customHeight="1" outlineLevel="2">
      <c r="A714" s="406"/>
      <c r="B714" s="1143" t="s">
        <v>974</v>
      </c>
      <c r="C714" s="98"/>
      <c r="D714" s="98"/>
      <c r="E714" s="89"/>
      <c r="F714" s="78"/>
      <c r="G714" s="118"/>
      <c r="H714" s="146"/>
      <c r="I714" s="78"/>
      <c r="J714" s="407"/>
      <c r="K714" s="400"/>
      <c r="L714" s="408"/>
      <c r="M714" s="408"/>
      <c r="N714" s="400"/>
      <c r="O714" s="211"/>
    </row>
    <row r="715" spans="1:15" ht="24.6" customHeight="1" outlineLevel="2">
      <c r="A715" s="406"/>
      <c r="B715" s="1208" t="s">
        <v>975</v>
      </c>
      <c r="C715" s="98">
        <v>70</v>
      </c>
      <c r="D715" s="98" t="s">
        <v>976</v>
      </c>
      <c r="E715" s="89"/>
      <c r="F715" s="89"/>
      <c r="G715" s="89"/>
      <c r="H715" s="89"/>
      <c r="I715" s="89"/>
      <c r="J715" s="356"/>
      <c r="K715" s="376"/>
      <c r="L715" s="118" t="e">
        <f>VLOOKUP($O715,#REF!,6,FALSE)</f>
        <v>#REF!</v>
      </c>
      <c r="M715" s="118" t="e">
        <f>VLOOKUP($O715,#REF!,7,FALSE)</f>
        <v>#REF!</v>
      </c>
      <c r="N715" s="400"/>
      <c r="O715" s="411" t="s">
        <v>2895</v>
      </c>
    </row>
    <row r="716" spans="1:15" ht="24.6" customHeight="1" outlineLevel="2">
      <c r="A716" s="406"/>
      <c r="B716" s="1208" t="s">
        <v>977</v>
      </c>
      <c r="C716" s="98">
        <v>221</v>
      </c>
      <c r="D716" s="98" t="s">
        <v>976</v>
      </c>
      <c r="E716" s="89"/>
      <c r="F716" s="89"/>
      <c r="G716" s="89"/>
      <c r="H716" s="89"/>
      <c r="I716" s="89"/>
      <c r="J716" s="356"/>
      <c r="K716" s="376"/>
      <c r="L716" s="118" t="e">
        <f>VLOOKUP($O716,#REF!,6,FALSE)</f>
        <v>#REF!</v>
      </c>
      <c r="M716" s="118" t="e">
        <f>VLOOKUP($O716,#REF!,7,FALSE)</f>
        <v>#REF!</v>
      </c>
      <c r="N716" s="400"/>
      <c r="O716" s="411" t="s">
        <v>2896</v>
      </c>
    </row>
    <row r="717" spans="1:15" ht="24.6" customHeight="1" outlineLevel="2">
      <c r="A717" s="412"/>
      <c r="B717" s="1208" t="s">
        <v>978</v>
      </c>
      <c r="C717" s="98">
        <v>1</v>
      </c>
      <c r="D717" s="413" t="s">
        <v>18</v>
      </c>
      <c r="E717" s="111"/>
      <c r="F717" s="89"/>
      <c r="G717" s="105"/>
      <c r="H717" s="89"/>
      <c r="I717" s="60"/>
      <c r="J717" s="407"/>
      <c r="K717" s="400"/>
      <c r="L717" s="414" t="s">
        <v>3095</v>
      </c>
      <c r="M717" s="414" t="s">
        <v>3095</v>
      </c>
      <c r="N717" s="400"/>
      <c r="O717" s="411"/>
    </row>
    <row r="718" spans="1:15" ht="24.6" customHeight="1" outlineLevel="2">
      <c r="A718" s="412"/>
      <c r="B718" s="1208" t="s">
        <v>979</v>
      </c>
      <c r="C718" s="98">
        <v>1</v>
      </c>
      <c r="D718" s="413" t="s">
        <v>18</v>
      </c>
      <c r="E718" s="111"/>
      <c r="F718" s="89"/>
      <c r="G718" s="105"/>
      <c r="H718" s="89"/>
      <c r="I718" s="60"/>
      <c r="J718" s="407"/>
      <c r="K718" s="400"/>
      <c r="L718" s="414" t="s">
        <v>3095</v>
      </c>
      <c r="M718" s="414" t="s">
        <v>3095</v>
      </c>
      <c r="N718" s="400"/>
      <c r="O718" s="411"/>
    </row>
    <row r="719" spans="1:15" ht="24.6" customHeight="1" outlineLevel="2">
      <c r="A719" s="412"/>
      <c r="B719" s="1208" t="s">
        <v>980</v>
      </c>
      <c r="C719" s="98">
        <v>1</v>
      </c>
      <c r="D719" s="413" t="s">
        <v>18</v>
      </c>
      <c r="E719" s="111"/>
      <c r="F719" s="89"/>
      <c r="G719" s="105"/>
      <c r="H719" s="89"/>
      <c r="I719" s="60"/>
      <c r="J719" s="407"/>
      <c r="K719" s="400"/>
      <c r="L719" s="414" t="s">
        <v>3095</v>
      </c>
      <c r="M719" s="414" t="s">
        <v>3095</v>
      </c>
      <c r="N719" s="400"/>
      <c r="O719" s="411"/>
    </row>
    <row r="720" spans="1:15" ht="24.6" customHeight="1" outlineLevel="2">
      <c r="A720" s="406"/>
      <c r="B720" s="1143" t="s">
        <v>981</v>
      </c>
      <c r="C720" s="98"/>
      <c r="D720" s="98"/>
      <c r="E720" s="89"/>
      <c r="F720" s="78"/>
      <c r="G720" s="118"/>
      <c r="H720" s="146"/>
      <c r="I720" s="78"/>
      <c r="J720" s="407"/>
      <c r="K720" s="400"/>
      <c r="L720" s="408"/>
      <c r="M720" s="408"/>
      <c r="N720" s="400"/>
      <c r="O720" s="211"/>
    </row>
    <row r="721" spans="1:15" ht="24.6" customHeight="1" outlineLevel="2">
      <c r="A721" s="406"/>
      <c r="B721" s="1208" t="s">
        <v>982</v>
      </c>
      <c r="C721" s="89">
        <v>1</v>
      </c>
      <c r="D721" s="98" t="s">
        <v>645</v>
      </c>
      <c r="E721" s="89"/>
      <c r="F721" s="89"/>
      <c r="G721" s="89"/>
      <c r="H721" s="89"/>
      <c r="I721" s="89"/>
      <c r="J721" s="356"/>
      <c r="K721" s="376"/>
      <c r="L721" s="118" t="e">
        <f>VLOOKUP($O721,#REF!,6,FALSE)</f>
        <v>#REF!</v>
      </c>
      <c r="M721" s="118" t="e">
        <f>VLOOKUP($O721,#REF!,7,FALSE)</f>
        <v>#REF!</v>
      </c>
      <c r="N721" s="400"/>
      <c r="O721" s="411" t="s">
        <v>2897</v>
      </c>
    </row>
    <row r="722" spans="1:15" ht="24.6" customHeight="1" outlineLevel="1">
      <c r="A722" s="415"/>
      <c r="B722" s="1128" t="s">
        <v>195</v>
      </c>
      <c r="C722" s="416"/>
      <c r="D722" s="417"/>
      <c r="E722" s="418"/>
      <c r="F722" s="419"/>
      <c r="G722" s="420"/>
      <c r="H722" s="419"/>
      <c r="I722" s="419"/>
      <c r="J722" s="421"/>
      <c r="L722" s="422"/>
      <c r="M722" s="422"/>
      <c r="O722" s="423"/>
    </row>
    <row r="723" spans="1:15" ht="24.6" customHeight="1" outlineLevel="1">
      <c r="A723" s="404">
        <v>8.3000000000000007</v>
      </c>
      <c r="B723" s="1207" t="s">
        <v>983</v>
      </c>
      <c r="C723" s="98"/>
      <c r="D723" s="413"/>
      <c r="E723" s="89"/>
      <c r="F723" s="60"/>
      <c r="G723" s="118"/>
      <c r="H723" s="118"/>
      <c r="I723" s="78"/>
      <c r="J723" s="425"/>
      <c r="K723" s="400"/>
      <c r="L723" s="408"/>
      <c r="M723" s="408"/>
      <c r="N723" s="400"/>
      <c r="O723" s="211"/>
    </row>
    <row r="724" spans="1:15" ht="24.6" customHeight="1" outlineLevel="2">
      <c r="A724" s="406"/>
      <c r="B724" s="1143" t="s">
        <v>1007</v>
      </c>
      <c r="C724" s="98"/>
      <c r="D724" s="98"/>
      <c r="E724" s="89"/>
      <c r="F724" s="78"/>
      <c r="G724" s="118"/>
      <c r="H724" s="146"/>
      <c r="I724" s="78"/>
      <c r="J724" s="407"/>
      <c r="K724" s="400"/>
      <c r="L724" s="408"/>
      <c r="M724" s="408"/>
      <c r="N724" s="400"/>
      <c r="O724" s="211"/>
    </row>
    <row r="725" spans="1:15" ht="24.6" customHeight="1" outlineLevel="2">
      <c r="A725" s="406"/>
      <c r="B725" s="1208" t="s">
        <v>1079</v>
      </c>
      <c r="C725" s="98">
        <v>2</v>
      </c>
      <c r="D725" s="98" t="s">
        <v>2</v>
      </c>
      <c r="E725" s="89"/>
      <c r="F725" s="89"/>
      <c r="G725" s="89"/>
      <c r="H725" s="89"/>
      <c r="I725" s="89"/>
      <c r="J725" s="356"/>
      <c r="K725" s="376"/>
      <c r="L725" s="118" t="e">
        <f>VLOOKUP($O725,#REF!,6,FALSE)</f>
        <v>#REF!</v>
      </c>
      <c r="M725" s="118" t="s">
        <v>3107</v>
      </c>
      <c r="N725" s="400"/>
      <c r="O725" s="411" t="s">
        <v>2914</v>
      </c>
    </row>
    <row r="726" spans="1:15" ht="24.6" customHeight="1" outlineLevel="2">
      <c r="A726" s="406"/>
      <c r="B726" s="1143" t="s">
        <v>984</v>
      </c>
      <c r="C726" s="98"/>
      <c r="D726" s="98"/>
      <c r="E726" s="89"/>
      <c r="F726" s="78"/>
      <c r="G726" s="118"/>
      <c r="H726" s="146"/>
      <c r="I726" s="78"/>
      <c r="J726" s="407"/>
      <c r="K726" s="400"/>
      <c r="L726" s="408"/>
      <c r="M726" s="408"/>
      <c r="N726" s="400"/>
      <c r="O726" s="211"/>
    </row>
    <row r="727" spans="1:15" ht="24.6" customHeight="1" outlineLevel="2">
      <c r="A727" s="406"/>
      <c r="B727" s="1208" t="s">
        <v>1080</v>
      </c>
      <c r="C727" s="98">
        <v>2</v>
      </c>
      <c r="D727" s="98" t="s">
        <v>2</v>
      </c>
      <c r="E727" s="89"/>
      <c r="F727" s="89"/>
      <c r="G727" s="89"/>
      <c r="H727" s="89"/>
      <c r="I727" s="89"/>
      <c r="J727" s="356"/>
      <c r="K727" s="376"/>
      <c r="L727" s="118" t="e">
        <f>VLOOKUP($O727,#REF!,6,FALSE)</f>
        <v>#REF!</v>
      </c>
      <c r="M727" s="118" t="s">
        <v>3107</v>
      </c>
      <c r="N727" s="400"/>
      <c r="O727" s="411" t="s">
        <v>2899</v>
      </c>
    </row>
    <row r="728" spans="1:15" ht="24.6" customHeight="1" outlineLevel="2">
      <c r="A728" s="406"/>
      <c r="B728" s="1143" t="s">
        <v>994</v>
      </c>
      <c r="C728" s="98"/>
      <c r="D728" s="98"/>
      <c r="E728" s="89"/>
      <c r="F728" s="78"/>
      <c r="G728" s="118"/>
      <c r="H728" s="146"/>
      <c r="I728" s="78"/>
      <c r="J728" s="407"/>
      <c r="K728" s="400"/>
      <c r="L728" s="408"/>
      <c r="M728" s="408"/>
      <c r="N728" s="400"/>
      <c r="O728" s="211"/>
    </row>
    <row r="729" spans="1:15" ht="24.6" customHeight="1" outlineLevel="2">
      <c r="A729" s="406"/>
      <c r="B729" s="1208" t="s">
        <v>995</v>
      </c>
      <c r="C729" s="98">
        <v>1</v>
      </c>
      <c r="D729" s="98" t="s">
        <v>2</v>
      </c>
      <c r="E729" s="89"/>
      <c r="F729" s="89"/>
      <c r="G729" s="89"/>
      <c r="H729" s="89"/>
      <c r="I729" s="89"/>
      <c r="J729" s="356"/>
      <c r="K729" s="376"/>
      <c r="L729" s="118" t="e">
        <f>VLOOKUP($O729,#REF!,6,FALSE)</f>
        <v>#REF!</v>
      </c>
      <c r="M729" s="118" t="s">
        <v>3107</v>
      </c>
      <c r="N729" s="400"/>
      <c r="O729" s="411" t="s">
        <v>2902</v>
      </c>
    </row>
    <row r="730" spans="1:15" ht="24.6" customHeight="1" outlineLevel="2">
      <c r="A730" s="406"/>
      <c r="B730" s="1208" t="s">
        <v>1081</v>
      </c>
      <c r="C730" s="98">
        <v>1</v>
      </c>
      <c r="D730" s="98" t="s">
        <v>2</v>
      </c>
      <c r="E730" s="89"/>
      <c r="F730" s="89"/>
      <c r="G730" s="89"/>
      <c r="H730" s="89"/>
      <c r="I730" s="89"/>
      <c r="J730" s="356"/>
      <c r="K730" s="376"/>
      <c r="L730" s="118" t="e">
        <f>VLOOKUP($O730,#REF!,6,FALSE)</f>
        <v>#REF!</v>
      </c>
      <c r="M730" s="118" t="s">
        <v>3107</v>
      </c>
      <c r="N730" s="400"/>
      <c r="O730" s="411" t="s">
        <v>2909</v>
      </c>
    </row>
    <row r="731" spans="1:15" ht="24.6" customHeight="1" outlineLevel="2">
      <c r="A731" s="406"/>
      <c r="B731" s="1208" t="s">
        <v>1009</v>
      </c>
      <c r="C731" s="98">
        <v>1</v>
      </c>
      <c r="D731" s="98" t="s">
        <v>2</v>
      </c>
      <c r="E731" s="89"/>
      <c r="F731" s="89"/>
      <c r="G731" s="89"/>
      <c r="H731" s="89"/>
      <c r="I731" s="89"/>
      <c r="J731" s="356"/>
      <c r="K731" s="376"/>
      <c r="L731" s="118" t="s">
        <v>3107</v>
      </c>
      <c r="M731" s="118" t="s">
        <v>3107</v>
      </c>
      <c r="N731" s="400"/>
      <c r="O731" s="411" t="s">
        <v>2924</v>
      </c>
    </row>
    <row r="732" spans="1:15" ht="24.6" customHeight="1" outlineLevel="2">
      <c r="A732" s="406"/>
      <c r="B732" s="1208" t="s">
        <v>1011</v>
      </c>
      <c r="C732" s="98">
        <v>2</v>
      </c>
      <c r="D732" s="98" t="s">
        <v>2</v>
      </c>
      <c r="E732" s="89"/>
      <c r="F732" s="89"/>
      <c r="G732" s="89"/>
      <c r="H732" s="89"/>
      <c r="I732" s="89"/>
      <c r="J732" s="356"/>
      <c r="K732" s="376"/>
      <c r="L732" s="118" t="s">
        <v>3107</v>
      </c>
      <c r="M732" s="118" t="s">
        <v>3107</v>
      </c>
      <c r="N732" s="400"/>
      <c r="O732" s="411" t="s">
        <v>2926</v>
      </c>
    </row>
    <row r="733" spans="1:15" ht="24.6" customHeight="1" outlineLevel="2">
      <c r="A733" s="406"/>
      <c r="B733" s="1208" t="s">
        <v>1082</v>
      </c>
      <c r="C733" s="98">
        <v>1</v>
      </c>
      <c r="D733" s="98" t="s">
        <v>2</v>
      </c>
      <c r="E733" s="89"/>
      <c r="F733" s="89"/>
      <c r="G733" s="89"/>
      <c r="H733" s="89"/>
      <c r="I733" s="89"/>
      <c r="J733" s="356"/>
      <c r="K733" s="376"/>
      <c r="L733" s="118" t="s">
        <v>3107</v>
      </c>
      <c r="M733" s="118" t="s">
        <v>3107</v>
      </c>
      <c r="N733" s="400"/>
      <c r="O733" s="411" t="s">
        <v>2936</v>
      </c>
    </row>
    <row r="734" spans="1:15" ht="24.6" customHeight="1" outlineLevel="2">
      <c r="A734" s="406"/>
      <c r="B734" s="1208" t="s">
        <v>1083</v>
      </c>
      <c r="C734" s="98">
        <v>2</v>
      </c>
      <c r="D734" s="98" t="s">
        <v>2</v>
      </c>
      <c r="E734" s="89"/>
      <c r="F734" s="89"/>
      <c r="G734" s="89"/>
      <c r="H734" s="89"/>
      <c r="I734" s="89"/>
      <c r="J734" s="356"/>
      <c r="K734" s="376"/>
      <c r="L734" s="118" t="s">
        <v>3107</v>
      </c>
      <c r="M734" s="118" t="s">
        <v>3107</v>
      </c>
      <c r="N734" s="400"/>
      <c r="O734" s="411" t="s">
        <v>2942</v>
      </c>
    </row>
    <row r="735" spans="1:15" ht="24.6" customHeight="1" outlineLevel="1">
      <c r="A735" s="415"/>
      <c r="B735" s="1128" t="s">
        <v>196</v>
      </c>
      <c r="C735" s="416"/>
      <c r="D735" s="417"/>
      <c r="E735" s="418"/>
      <c r="F735" s="419"/>
      <c r="G735" s="420"/>
      <c r="H735" s="419"/>
      <c r="I735" s="419"/>
      <c r="J735" s="421"/>
      <c r="K735" s="143"/>
      <c r="L735" s="422"/>
      <c r="M735" s="422"/>
      <c r="N735" s="143"/>
      <c r="O735" s="423"/>
    </row>
    <row r="736" spans="1:15" s="433" customFormat="1">
      <c r="A736" s="428"/>
      <c r="B736" s="1128" t="s">
        <v>1383</v>
      </c>
      <c r="C736" s="429"/>
      <c r="D736" s="430"/>
      <c r="E736" s="418"/>
      <c r="F736" s="419"/>
      <c r="G736" s="420"/>
      <c r="H736" s="419"/>
      <c r="I736" s="419"/>
      <c r="J736" s="431"/>
      <c r="K736" s="432"/>
      <c r="L736" s="422"/>
      <c r="M736" s="422"/>
      <c r="N736" s="432"/>
      <c r="O736" s="423"/>
    </row>
    <row r="737" spans="1:15" s="433" customFormat="1" collapsed="1">
      <c r="A737" s="428"/>
      <c r="B737" s="1128" t="s">
        <v>1372</v>
      </c>
      <c r="C737" s="429"/>
      <c r="D737" s="430"/>
      <c r="E737" s="418"/>
      <c r="F737" s="419"/>
      <c r="G737" s="420"/>
      <c r="H737" s="419"/>
      <c r="I737" s="419"/>
      <c r="J737" s="431"/>
      <c r="K737" s="432"/>
      <c r="L737" s="422"/>
      <c r="M737" s="422"/>
      <c r="N737" s="432"/>
      <c r="O737" s="423"/>
    </row>
  </sheetData>
  <autoFilter ref="A1:BZ737" xr:uid="{00000000-0009-0000-0000-000017000000}"/>
  <mergeCells count="12">
    <mergeCell ref="O8:O9"/>
    <mergeCell ref="A2:J2"/>
    <mergeCell ref="G8:H8"/>
    <mergeCell ref="I8:I9"/>
    <mergeCell ref="J8:J9"/>
    <mergeCell ref="L8:L9"/>
    <mergeCell ref="M8:M9"/>
    <mergeCell ref="C8:C9"/>
    <mergeCell ref="D8:D9"/>
    <mergeCell ref="A8:A9"/>
    <mergeCell ref="B8:B9"/>
    <mergeCell ref="E8:F8"/>
  </mergeCells>
  <pageMargins left="0.5" right="0.5" top="0.5" bottom="0.5" header="0.3" footer="0.3"/>
  <pageSetup paperSize="9" scale="41" fitToHeight="0" orientation="portrait" r:id="rId1"/>
  <headerFooter>
    <oddHeader>&amp;Rแบบ ปร.4 (ก) แผ่นที่ &amp;P</oddHeader>
  </headerFooter>
  <rowBreaks count="3" manualBreakCount="3">
    <brk id="62" max="9" man="1"/>
    <brk id="252" max="9" man="1"/>
    <brk id="515" max="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 tint="0.39997558519241921"/>
    <pageSetUpPr fitToPage="1"/>
  </sheetPr>
  <dimension ref="A1:D25"/>
  <sheetViews>
    <sheetView view="pageBreakPreview" zoomScale="60" zoomScaleNormal="100" workbookViewId="0">
      <selection activeCell="I7" sqref="I7"/>
    </sheetView>
  </sheetViews>
  <sheetFormatPr defaultColWidth="9.875" defaultRowHeight="24.6"/>
  <cols>
    <col min="1" max="1" width="12" style="376" customWidth="1"/>
    <col min="2" max="2" width="80.625" style="376" customWidth="1"/>
    <col min="3" max="3" width="25.625" style="376" customWidth="1"/>
    <col min="4" max="4" width="18.625" style="377" customWidth="1"/>
    <col min="5" max="16384" width="9.875" style="376"/>
  </cols>
  <sheetData>
    <row r="1" spans="1:4">
      <c r="A1" s="1304" t="s">
        <v>1395</v>
      </c>
      <c r="B1" s="1304"/>
      <c r="C1" s="1304"/>
      <c r="D1" s="1304"/>
    </row>
    <row r="2" spans="1:4">
      <c r="A2" s="1170" t="s">
        <v>1741</v>
      </c>
      <c r="B2" s="387"/>
      <c r="C2" s="387"/>
      <c r="D2" s="387"/>
    </row>
    <row r="3" spans="1:4">
      <c r="A3" s="1170" t="s">
        <v>1451</v>
      </c>
      <c r="B3" s="387"/>
      <c r="C3" s="387"/>
      <c r="D3" s="387"/>
    </row>
    <row r="4" spans="1:4">
      <c r="A4" s="1170" t="s">
        <v>2356</v>
      </c>
      <c r="B4" s="387"/>
      <c r="C4" s="387"/>
      <c r="D4" s="387"/>
    </row>
    <row r="5" spans="1:4">
      <c r="A5" s="1170"/>
      <c r="B5" s="387"/>
      <c r="C5" s="387"/>
      <c r="D5" s="387" t="s">
        <v>2358</v>
      </c>
    </row>
    <row r="6" spans="1:4" s="562" customFormat="1">
      <c r="A6" s="1170" t="s">
        <v>1400</v>
      </c>
      <c r="B6" s="561"/>
      <c r="C6" s="561"/>
      <c r="D6" s="561"/>
    </row>
    <row r="7" spans="1:4" s="384" customFormat="1" ht="23.4">
      <c r="A7" s="525" t="s">
        <v>109</v>
      </c>
      <c r="B7" s="563" t="s">
        <v>0</v>
      </c>
      <c r="C7" s="564" t="s">
        <v>638</v>
      </c>
      <c r="D7" s="565" t="s">
        <v>1</v>
      </c>
    </row>
    <row r="8" spans="1:4">
      <c r="A8" s="477">
        <v>1</v>
      </c>
      <c r="B8" s="566" t="s">
        <v>886</v>
      </c>
      <c r="C8" s="94"/>
      <c r="D8" s="567"/>
    </row>
    <row r="9" spans="1:4">
      <c r="A9" s="477">
        <v>2</v>
      </c>
      <c r="B9" s="568" t="s">
        <v>887</v>
      </c>
      <c r="C9" s="95"/>
      <c r="D9" s="569"/>
    </row>
    <row r="10" spans="1:4">
      <c r="A10" s="477"/>
      <c r="B10" s="568"/>
      <c r="C10" s="95"/>
      <c r="D10" s="569"/>
    </row>
    <row r="11" spans="1:4">
      <c r="A11" s="477"/>
      <c r="B11" s="568"/>
      <c r="C11" s="95"/>
      <c r="D11" s="569"/>
    </row>
    <row r="12" spans="1:4">
      <c r="A12" s="477"/>
      <c r="B12" s="568"/>
      <c r="C12" s="95"/>
      <c r="D12" s="569"/>
    </row>
    <row r="13" spans="1:4">
      <c r="A13" s="477"/>
      <c r="B13" s="568"/>
      <c r="C13" s="95"/>
      <c r="D13" s="569"/>
    </row>
    <row r="14" spans="1:4">
      <c r="A14" s="477"/>
      <c r="B14" s="568"/>
      <c r="C14" s="95"/>
      <c r="D14" s="569"/>
    </row>
    <row r="15" spans="1:4">
      <c r="A15" s="477"/>
      <c r="B15" s="568"/>
      <c r="C15" s="95"/>
      <c r="D15" s="569"/>
    </row>
    <row r="16" spans="1:4">
      <c r="A16" s="477"/>
      <c r="B16" s="568"/>
      <c r="C16" s="95"/>
      <c r="D16" s="569"/>
    </row>
    <row r="17" spans="1:4">
      <c r="A17" s="477"/>
      <c r="B17" s="568"/>
      <c r="C17" s="95"/>
      <c r="D17" s="569"/>
    </row>
    <row r="18" spans="1:4">
      <c r="A18" s="477"/>
      <c r="B18" s="568"/>
      <c r="C18" s="95"/>
      <c r="D18" s="569"/>
    </row>
    <row r="19" spans="1:4">
      <c r="A19" s="477"/>
      <c r="B19" s="568"/>
      <c r="C19" s="95"/>
      <c r="D19" s="569"/>
    </row>
    <row r="20" spans="1:4">
      <c r="A20" s="477"/>
      <c r="B20" s="570"/>
      <c r="C20" s="95"/>
      <c r="D20" s="477"/>
    </row>
    <row r="21" spans="1:4">
      <c r="A21" s="477"/>
      <c r="B21" s="571"/>
      <c r="C21" s="95"/>
      <c r="D21" s="477"/>
    </row>
    <row r="22" spans="1:4">
      <c r="A22" s="424"/>
      <c r="B22" s="570"/>
      <c r="C22" s="95"/>
      <c r="D22" s="477"/>
    </row>
    <row r="23" spans="1:4">
      <c r="A23" s="572"/>
      <c r="C23" s="96"/>
      <c r="D23" s="573"/>
    </row>
    <row r="24" spans="1:4" s="488" customFormat="1" ht="24" thickBot="1">
      <c r="A24" s="574"/>
      <c r="B24" s="575" t="s">
        <v>1378</v>
      </c>
      <c r="C24" s="576"/>
      <c r="D24" s="577"/>
    </row>
    <row r="25" spans="1:4" ht="25.2" thickTop="1"/>
  </sheetData>
  <mergeCells count="1">
    <mergeCell ref="A1:D1"/>
  </mergeCells>
  <pageMargins left="0.5" right="0.5" top="0.5" bottom="0.5" header="0.3" footer="0.3"/>
  <pageSetup paperSize="9" scale="73" fitToHeight="0" orientation="portrait" r:id="rId1"/>
  <headerFooter>
    <oddHeader>&amp;Rแบบ ปร.4 (ก) แผ่นที่ 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3544C-AB9E-40BD-9B0A-7D1E5036823C}">
  <sheetPr>
    <pageSetUpPr fitToPage="1"/>
  </sheetPr>
  <dimension ref="A1:E33"/>
  <sheetViews>
    <sheetView topLeftCell="A13" workbookViewId="0">
      <selection sqref="A1:E33"/>
    </sheetView>
  </sheetViews>
  <sheetFormatPr defaultRowHeight="21"/>
  <cols>
    <col min="3" max="3" width="65" customWidth="1"/>
    <col min="4" max="4" width="22.75" customWidth="1"/>
    <col min="5" max="5" width="23.125" customWidth="1"/>
  </cols>
  <sheetData>
    <row r="1" spans="1:5" ht="26.4">
      <c r="A1" s="1257" t="s">
        <v>892</v>
      </c>
      <c r="B1" s="1257"/>
      <c r="C1" s="1257"/>
      <c r="D1" s="1257"/>
      <c r="E1" s="1257"/>
    </row>
    <row r="2" spans="1:5" ht="27.6">
      <c r="A2" s="1029" t="s">
        <v>2355</v>
      </c>
      <c r="B2" s="853"/>
      <c r="C2" s="854"/>
      <c r="D2" s="854"/>
      <c r="E2" s="854"/>
    </row>
    <row r="3" spans="1:5" ht="27.6">
      <c r="A3" s="1029" t="s">
        <v>1451</v>
      </c>
      <c r="B3" s="853"/>
      <c r="C3" s="854"/>
      <c r="D3" s="854"/>
      <c r="E3" s="855"/>
    </row>
    <row r="4" spans="1:5" ht="27.6">
      <c r="A4" s="1029" t="s">
        <v>2356</v>
      </c>
      <c r="B4" s="853"/>
      <c r="C4" s="854"/>
      <c r="D4" s="854"/>
      <c r="E4" s="855"/>
    </row>
    <row r="5" spans="1:5" ht="27.6">
      <c r="A5" s="1030" t="s">
        <v>3315</v>
      </c>
      <c r="B5" s="887"/>
      <c r="C5" s="888"/>
      <c r="D5" s="888"/>
      <c r="E5" s="889" t="s">
        <v>2358</v>
      </c>
    </row>
    <row r="6" spans="1:5" ht="26.4">
      <c r="A6" s="949" t="s">
        <v>3</v>
      </c>
      <c r="B6" s="1258" t="s">
        <v>0</v>
      </c>
      <c r="C6" s="1259"/>
      <c r="D6" s="950" t="s">
        <v>889</v>
      </c>
      <c r="E6" s="951" t="s">
        <v>1</v>
      </c>
    </row>
    <row r="7" spans="1:5" ht="26.4">
      <c r="A7" s="856">
        <v>1</v>
      </c>
      <c r="B7" s="1031" t="s">
        <v>3302</v>
      </c>
      <c r="C7" s="857"/>
      <c r="D7" s="896"/>
      <c r="E7" s="897"/>
    </row>
    <row r="8" spans="1:5" ht="26.4">
      <c r="A8" s="856">
        <v>2</v>
      </c>
      <c r="B8" s="1031" t="s">
        <v>890</v>
      </c>
      <c r="C8" s="858"/>
      <c r="D8" s="369"/>
      <c r="E8" s="898"/>
    </row>
    <row r="9" spans="1:5" ht="26.4">
      <c r="A9" s="856">
        <v>3</v>
      </c>
      <c r="B9" s="1031" t="s">
        <v>891</v>
      </c>
      <c r="C9" s="858"/>
      <c r="D9" s="369"/>
      <c r="E9" s="898"/>
    </row>
    <row r="10" spans="1:5" ht="26.4">
      <c r="A10" s="856"/>
      <c r="B10" s="1031"/>
      <c r="C10" s="858"/>
      <c r="D10" s="369"/>
      <c r="E10" s="744"/>
    </row>
    <row r="11" spans="1:5" ht="27.6">
      <c r="A11" s="860"/>
      <c r="B11" s="1032"/>
      <c r="C11" s="862"/>
      <c r="D11" s="370"/>
      <c r="E11" s="863"/>
    </row>
    <row r="12" spans="1:5" ht="27.6">
      <c r="A12" s="860"/>
      <c r="B12" s="1032"/>
      <c r="C12" s="861"/>
      <c r="D12" s="370"/>
      <c r="E12" s="859"/>
    </row>
    <row r="13" spans="1:5" ht="27.6">
      <c r="A13" s="860"/>
      <c r="B13" s="1032"/>
      <c r="C13" s="861"/>
      <c r="D13" s="370"/>
      <c r="E13" s="863"/>
    </row>
    <row r="14" spans="1:5" ht="27.6">
      <c r="A14" s="860"/>
      <c r="B14" s="1032"/>
      <c r="C14" s="861"/>
      <c r="D14" s="371"/>
      <c r="E14" s="864"/>
    </row>
    <row r="15" spans="1:5" ht="27.6">
      <c r="A15" s="860"/>
      <c r="B15" s="1032"/>
      <c r="C15" s="861"/>
      <c r="D15" s="371"/>
      <c r="E15" s="864"/>
    </row>
    <row r="16" spans="1:5" ht="27.6">
      <c r="A16" s="860"/>
      <c r="B16" s="1032"/>
      <c r="C16" s="861"/>
      <c r="D16" s="371"/>
      <c r="E16" s="864"/>
    </row>
    <row r="17" spans="1:5" ht="27.6">
      <c r="A17" s="860"/>
      <c r="B17" s="1032"/>
      <c r="C17" s="862"/>
      <c r="D17" s="367"/>
      <c r="E17" s="864"/>
    </row>
    <row r="18" spans="1:5" ht="27.6">
      <c r="A18" s="860"/>
      <c r="B18" s="1032"/>
      <c r="C18" s="862"/>
      <c r="D18" s="367"/>
      <c r="E18" s="864"/>
    </row>
    <row r="19" spans="1:5" ht="27.6">
      <c r="A19" s="860"/>
      <c r="B19" s="1032"/>
      <c r="C19" s="862"/>
      <c r="D19" s="367"/>
      <c r="E19" s="864"/>
    </row>
    <row r="20" spans="1:5" ht="27.6">
      <c r="A20" s="860"/>
      <c r="B20" s="923"/>
      <c r="C20" s="862"/>
      <c r="D20" s="367"/>
      <c r="E20" s="864"/>
    </row>
    <row r="21" spans="1:5" ht="27" thickBot="1">
      <c r="A21" s="865"/>
      <c r="B21" s="1033"/>
      <c r="C21" s="866"/>
      <c r="D21" s="368"/>
      <c r="E21" s="867"/>
    </row>
    <row r="22" spans="1:5" ht="27" thickTop="1">
      <c r="A22" s="946"/>
      <c r="B22" s="1260" t="s">
        <v>1372</v>
      </c>
      <c r="C22" s="1261"/>
      <c r="D22" s="947"/>
      <c r="E22" s="948"/>
    </row>
    <row r="23" spans="1:5" ht="24.6">
      <c r="A23" s="488"/>
      <c r="B23" s="377"/>
      <c r="C23" s="488"/>
      <c r="D23" s="868"/>
      <c r="E23" s="852"/>
    </row>
    <row r="24" spans="1:5" ht="24.6">
      <c r="A24" s="435"/>
      <c r="B24" s="436"/>
      <c r="C24" s="435"/>
      <c r="D24" s="435"/>
      <c r="E24" s="894"/>
    </row>
    <row r="25" spans="1:5" ht="24.6">
      <c r="A25" s="435"/>
      <c r="B25" s="436"/>
      <c r="C25" s="435"/>
      <c r="D25" s="435"/>
      <c r="E25" s="894"/>
    </row>
    <row r="26" spans="1:5" ht="24.6">
      <c r="A26" s="435"/>
      <c r="B26" s="436"/>
      <c r="C26" s="435"/>
      <c r="D26" s="930"/>
      <c r="E26" s="894"/>
    </row>
    <row r="27" spans="1:5" ht="24.6">
      <c r="A27" s="435"/>
      <c r="B27" s="436"/>
      <c r="C27" s="435"/>
      <c r="D27" s="930"/>
      <c r="E27" s="894"/>
    </row>
    <row r="28" spans="1:5" ht="24.6">
      <c r="A28" s="435"/>
      <c r="B28" s="436"/>
      <c r="C28" s="435"/>
      <c r="D28" s="930"/>
      <c r="E28" s="894"/>
    </row>
    <row r="29" spans="1:5" ht="24.6">
      <c r="A29" s="435"/>
      <c r="B29" s="436"/>
      <c r="C29" s="435"/>
      <c r="D29" s="930"/>
      <c r="E29" s="435"/>
    </row>
    <row r="30" spans="1:5" ht="24.6">
      <c r="A30" s="435"/>
      <c r="B30" s="436"/>
      <c r="C30" s="435"/>
      <c r="D30" s="435"/>
      <c r="E30" s="435"/>
    </row>
    <row r="31" spans="1:5" ht="24.6">
      <c r="A31" s="435"/>
      <c r="B31" s="436"/>
      <c r="C31" s="435"/>
      <c r="D31" s="435"/>
      <c r="E31" s="435"/>
    </row>
    <row r="32" spans="1:5" ht="27">
      <c r="A32" s="435"/>
      <c r="B32" s="436"/>
      <c r="C32" s="1262"/>
      <c r="D32" s="1262"/>
      <c r="E32" s="894"/>
    </row>
    <row r="33" spans="1:5" ht="25.8">
      <c r="A33" s="435"/>
      <c r="B33" s="436"/>
      <c r="C33" s="435"/>
      <c r="D33" s="931"/>
      <c r="E33" s="932"/>
    </row>
  </sheetData>
  <mergeCells count="4">
    <mergeCell ref="A1:E1"/>
    <mergeCell ref="B6:C6"/>
    <mergeCell ref="B22:C22"/>
    <mergeCell ref="C32:D32"/>
  </mergeCells>
  <conditionalFormatting sqref="E33">
    <cfRule type="cellIs" dxfId="1" priority="1" operator="lessThan">
      <formula>-0.01</formula>
    </cfRule>
    <cfRule type="cellIs" dxfId="0" priority="2" operator="greaterThan">
      <formula>0.01</formula>
    </cfRule>
  </conditionalFormatting>
  <pageMargins left="0.31496062992125984" right="0.11811023622047245" top="0.47244094488188981" bottom="0.19685039370078741" header="0.31496062992125984" footer="0.31496062992125984"/>
  <pageSetup paperSize="9" scale="83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7" tint="0.79998168889431442"/>
    <pageSetUpPr fitToPage="1"/>
  </sheetPr>
  <dimension ref="A2:O6886"/>
  <sheetViews>
    <sheetView view="pageBreakPreview" zoomScale="70" zoomScaleNormal="90" zoomScaleSheetLayoutView="70" workbookViewId="0">
      <selection activeCell="C23" sqref="C23"/>
    </sheetView>
  </sheetViews>
  <sheetFormatPr defaultColWidth="9.875" defaultRowHeight="24.6" outlineLevelRow="1"/>
  <cols>
    <col min="1" max="1" width="8.625" style="376" customWidth="1"/>
    <col min="2" max="2" width="87.625" style="503" customWidth="1"/>
    <col min="3" max="3" width="15.625" style="81" customWidth="1"/>
    <col min="4" max="4" width="10.625" style="376" customWidth="1"/>
    <col min="5" max="8" width="20.625" style="81" customWidth="1"/>
    <col min="9" max="9" width="25.625" style="81" customWidth="1"/>
    <col min="10" max="10" width="15.625" style="560" customWidth="1"/>
    <col min="11" max="11" width="3.625" style="376" hidden="1" customWidth="1"/>
    <col min="12" max="13" width="45.625" style="143" hidden="1" customWidth="1"/>
    <col min="14" max="14" width="3.625" style="376" hidden="1" customWidth="1"/>
    <col min="15" max="15" width="30.625" style="174" hidden="1" customWidth="1"/>
    <col min="16" max="21" width="9.875" style="376"/>
    <col min="22" max="26" width="0" style="376" hidden="1" customWidth="1"/>
    <col min="27" max="16384" width="9.875" style="376"/>
  </cols>
  <sheetData>
    <row r="2" spans="1:15" outlineLevel="1">
      <c r="A2" s="1323" t="s">
        <v>17</v>
      </c>
      <c r="B2" s="1323"/>
      <c r="C2" s="1323"/>
      <c r="D2" s="1323"/>
      <c r="E2" s="1323"/>
      <c r="F2" s="1323"/>
      <c r="G2" s="1323"/>
      <c r="H2" s="1323"/>
      <c r="I2" s="1323"/>
      <c r="J2" s="1323"/>
      <c r="L2" s="377"/>
      <c r="M2" s="377"/>
      <c r="O2" s="378"/>
    </row>
    <row r="3" spans="1:15" outlineLevel="1">
      <c r="A3" s="1210" t="s">
        <v>3179</v>
      </c>
      <c r="B3" s="380"/>
      <c r="C3" s="311"/>
      <c r="D3" s="381"/>
      <c r="E3" s="316"/>
      <c r="F3" s="311"/>
      <c r="G3" s="316"/>
      <c r="H3" s="312"/>
      <c r="I3" s="311"/>
      <c r="J3" s="382"/>
    </row>
    <row r="4" spans="1:15" outlineLevel="1">
      <c r="A4" s="1210" t="s">
        <v>1451</v>
      </c>
      <c r="B4" s="383"/>
      <c r="C4" s="313"/>
      <c r="D4" s="384"/>
      <c r="E4" s="316"/>
      <c r="F4" s="314"/>
      <c r="G4" s="316"/>
      <c r="H4" s="312"/>
      <c r="I4" s="311"/>
      <c r="J4" s="382"/>
    </row>
    <row r="5" spans="1:15" outlineLevel="1">
      <c r="A5" s="1210" t="s">
        <v>2356</v>
      </c>
      <c r="B5" s="385"/>
      <c r="C5" s="386"/>
      <c r="D5" s="386"/>
      <c r="E5" s="316"/>
      <c r="F5" s="314"/>
      <c r="G5" s="316"/>
      <c r="H5" s="312"/>
      <c r="I5" s="311"/>
      <c r="J5" s="382"/>
    </row>
    <row r="6" spans="1:15" outlineLevel="1">
      <c r="A6" s="1170"/>
      <c r="B6" s="385"/>
      <c r="C6" s="386"/>
      <c r="D6" s="386"/>
      <c r="E6" s="316"/>
      <c r="F6" s="314"/>
      <c r="G6" s="316"/>
      <c r="H6" s="312"/>
      <c r="I6" s="311"/>
      <c r="J6" s="382" t="s">
        <v>2358</v>
      </c>
    </row>
    <row r="7" spans="1:15" outlineLevel="1">
      <c r="A7" s="1210" t="s">
        <v>1400</v>
      </c>
      <c r="B7" s="388"/>
      <c r="C7" s="388"/>
      <c r="D7" s="388"/>
      <c r="E7" s="316"/>
      <c r="F7" s="314"/>
      <c r="G7" s="316"/>
      <c r="H7" s="312"/>
      <c r="I7" s="311"/>
      <c r="J7" s="382"/>
      <c r="K7" s="536"/>
      <c r="L7" s="176"/>
      <c r="M7" s="176"/>
      <c r="N7" s="536"/>
      <c r="O7" s="179"/>
    </row>
    <row r="8" spans="1:15" s="393" customFormat="1" ht="24.6" customHeight="1">
      <c r="A8" s="1305" t="s">
        <v>3</v>
      </c>
      <c r="B8" s="1307" t="s">
        <v>0</v>
      </c>
      <c r="C8" s="1309" t="s">
        <v>5</v>
      </c>
      <c r="D8" s="1305" t="s">
        <v>4</v>
      </c>
      <c r="E8" s="1311" t="s">
        <v>6</v>
      </c>
      <c r="F8" s="1312"/>
      <c r="G8" s="1311" t="s">
        <v>7</v>
      </c>
      <c r="H8" s="1312"/>
      <c r="I8" s="1313" t="s">
        <v>35</v>
      </c>
      <c r="J8" s="1315" t="s">
        <v>1</v>
      </c>
      <c r="L8" s="1325" t="s">
        <v>1686</v>
      </c>
      <c r="M8" s="1325" t="s">
        <v>1687</v>
      </c>
      <c r="O8" s="1325" t="s">
        <v>1908</v>
      </c>
    </row>
    <row r="9" spans="1:15" s="393" customFormat="1">
      <c r="A9" s="1306"/>
      <c r="B9" s="1308"/>
      <c r="C9" s="1310"/>
      <c r="D9" s="1306"/>
      <c r="E9" s="394" t="s">
        <v>9</v>
      </c>
      <c r="F9" s="394" t="s">
        <v>116</v>
      </c>
      <c r="G9" s="394" t="s">
        <v>9</v>
      </c>
      <c r="H9" s="394" t="s">
        <v>116</v>
      </c>
      <c r="I9" s="1314"/>
      <c r="J9" s="1316"/>
      <c r="L9" s="1326"/>
      <c r="M9" s="1326"/>
      <c r="O9" s="1326"/>
    </row>
    <row r="10" spans="1:15">
      <c r="A10" s="537">
        <v>1</v>
      </c>
      <c r="B10" s="538" t="s">
        <v>886</v>
      </c>
      <c r="C10" s="85"/>
      <c r="D10" s="86"/>
      <c r="E10" s="85"/>
      <c r="F10" s="85"/>
      <c r="G10" s="85"/>
      <c r="H10" s="85"/>
      <c r="I10" s="85"/>
      <c r="J10" s="554"/>
      <c r="L10" s="146"/>
      <c r="M10" s="151"/>
      <c r="O10" s="194"/>
    </row>
    <row r="11" spans="1:15" ht="25.5" customHeight="1" outlineLevel="1">
      <c r="A11" s="539"/>
      <c r="B11" s="540" t="s">
        <v>3598</v>
      </c>
      <c r="C11" s="98">
        <v>2</v>
      </c>
      <c r="D11" s="541" t="s">
        <v>2</v>
      </c>
      <c r="E11" s="60"/>
      <c r="F11" s="89"/>
      <c r="G11" s="60"/>
      <c r="H11" s="89"/>
      <c r="I11" s="89"/>
      <c r="J11" s="555"/>
      <c r="L11" s="118" t="e">
        <f>VLOOKUP($O11,#REF!,6,FALSE)</f>
        <v>#REF!</v>
      </c>
      <c r="M11" s="118" t="e">
        <f>VLOOKUP($O11,#REF!,7,FALSE)</f>
        <v>#REF!</v>
      </c>
      <c r="O11" s="411" t="s">
        <v>1401</v>
      </c>
    </row>
    <row r="12" spans="1:15">
      <c r="A12" s="542"/>
      <c r="B12" s="543" t="s">
        <v>110</v>
      </c>
      <c r="C12" s="544"/>
      <c r="D12" s="545"/>
      <c r="E12" s="544"/>
      <c r="F12" s="546"/>
      <c r="G12" s="544"/>
      <c r="H12" s="546"/>
      <c r="I12" s="418"/>
      <c r="J12" s="556"/>
      <c r="L12" s="475"/>
      <c r="M12" s="475"/>
      <c r="O12" s="475"/>
    </row>
    <row r="13" spans="1:15">
      <c r="A13" s="500">
        <v>2</v>
      </c>
      <c r="B13" s="547" t="s">
        <v>887</v>
      </c>
      <c r="C13" s="85"/>
      <c r="D13" s="548"/>
      <c r="E13" s="92"/>
      <c r="F13" s="92"/>
      <c r="G13" s="92"/>
      <c r="H13" s="92"/>
      <c r="I13" s="85"/>
      <c r="J13" s="557"/>
      <c r="L13" s="146"/>
      <c r="M13" s="151"/>
      <c r="O13" s="194"/>
    </row>
    <row r="14" spans="1:15" ht="23.25" customHeight="1" outlineLevel="1">
      <c r="A14" s="539"/>
      <c r="B14" s="540" t="s">
        <v>3599</v>
      </c>
      <c r="C14" s="98">
        <v>1</v>
      </c>
      <c r="D14" s="541" t="s">
        <v>2</v>
      </c>
      <c r="E14" s="60"/>
      <c r="F14" s="89"/>
      <c r="G14" s="60"/>
      <c r="H14" s="89"/>
      <c r="I14" s="89"/>
      <c r="J14" s="555"/>
      <c r="L14" s="118" t="e">
        <f>VLOOKUP($O14,#REF!,6,FALSE)</f>
        <v>#REF!</v>
      </c>
      <c r="M14" s="118" t="e">
        <f>VLOOKUP($O14,#REF!,7,FALSE)</f>
        <v>#REF!</v>
      </c>
      <c r="O14" s="411" t="s">
        <v>1402</v>
      </c>
    </row>
    <row r="15" spans="1:15">
      <c r="A15" s="542"/>
      <c r="B15" s="543" t="s">
        <v>3597</v>
      </c>
      <c r="C15" s="544"/>
      <c r="D15" s="545"/>
      <c r="E15" s="544"/>
      <c r="F15" s="418"/>
      <c r="G15" s="544"/>
      <c r="H15" s="418"/>
      <c r="I15" s="418"/>
      <c r="J15" s="556"/>
      <c r="L15" s="475"/>
      <c r="M15" s="475"/>
      <c r="O15" s="475"/>
    </row>
    <row r="16" spans="1:15">
      <c r="A16" s="542"/>
      <c r="B16" s="543" t="s">
        <v>888</v>
      </c>
      <c r="C16" s="544"/>
      <c r="D16" s="545"/>
      <c r="E16" s="544"/>
      <c r="F16" s="549"/>
      <c r="G16" s="544"/>
      <c r="H16" s="549"/>
      <c r="I16" s="418"/>
      <c r="J16" s="556"/>
      <c r="L16" s="550"/>
      <c r="M16" s="550"/>
      <c r="O16" s="550"/>
    </row>
    <row r="17" spans="1:15">
      <c r="A17" s="551"/>
      <c r="B17" s="552"/>
      <c r="C17" s="93"/>
      <c r="D17" s="551"/>
      <c r="E17" s="93"/>
      <c r="F17" s="93"/>
      <c r="G17" s="93"/>
      <c r="H17" s="93"/>
      <c r="I17" s="93"/>
      <c r="J17" s="558"/>
      <c r="L17" s="150"/>
      <c r="M17" s="150"/>
      <c r="O17" s="210"/>
    </row>
    <row r="18" spans="1:15">
      <c r="A18" s="551"/>
      <c r="B18" s="552"/>
      <c r="D18" s="551"/>
      <c r="J18" s="559"/>
    </row>
    <row r="19" spans="1:15">
      <c r="A19" s="551"/>
      <c r="B19" s="552"/>
      <c r="D19" s="551"/>
      <c r="J19" s="559"/>
    </row>
    <row r="20" spans="1:15">
      <c r="A20" s="551"/>
      <c r="B20" s="552"/>
      <c r="D20" s="551"/>
      <c r="J20" s="559"/>
    </row>
    <row r="21" spans="1:15">
      <c r="A21" s="551"/>
      <c r="B21" s="552"/>
    </row>
    <row r="22" spans="1:15">
      <c r="A22" s="551"/>
      <c r="B22" s="552"/>
    </row>
    <row r="23" spans="1:15">
      <c r="A23" s="551"/>
      <c r="B23" s="552"/>
    </row>
    <row r="24" spans="1:15">
      <c r="A24" s="551"/>
      <c r="B24" s="552"/>
    </row>
    <row r="25" spans="1:15">
      <c r="A25" s="551"/>
      <c r="B25" s="552"/>
    </row>
    <row r="26" spans="1:15">
      <c r="A26" s="551"/>
      <c r="B26" s="552"/>
    </row>
    <row r="27" spans="1:15">
      <c r="A27" s="551"/>
      <c r="B27" s="552"/>
    </row>
    <row r="28" spans="1:15">
      <c r="A28" s="551"/>
      <c r="B28" s="552"/>
    </row>
    <row r="29" spans="1:15">
      <c r="A29" s="551"/>
      <c r="B29" s="552"/>
    </row>
    <row r="30" spans="1:15">
      <c r="A30" s="551"/>
      <c r="B30" s="552"/>
    </row>
    <row r="31" spans="1:15">
      <c r="A31" s="551"/>
      <c r="B31" s="552"/>
    </row>
    <row r="32" spans="1:15">
      <c r="A32" s="551"/>
      <c r="B32" s="552"/>
    </row>
    <row r="33" spans="1:2">
      <c r="A33" s="551"/>
      <c r="B33" s="552"/>
    </row>
    <row r="34" spans="1:2">
      <c r="A34" s="551"/>
      <c r="B34" s="552"/>
    </row>
    <row r="35" spans="1:2">
      <c r="A35" s="551"/>
      <c r="B35" s="552"/>
    </row>
    <row r="36" spans="1:2">
      <c r="A36" s="551"/>
      <c r="B36" s="552"/>
    </row>
    <row r="37" spans="1:2">
      <c r="A37" s="551"/>
      <c r="B37" s="552"/>
    </row>
    <row r="38" spans="1:2">
      <c r="A38" s="551"/>
      <c r="B38" s="552"/>
    </row>
    <row r="39" spans="1:2">
      <c r="A39" s="551"/>
      <c r="B39" s="552"/>
    </row>
    <row r="40" spans="1:2">
      <c r="A40" s="551"/>
      <c r="B40" s="552"/>
    </row>
    <row r="41" spans="1:2">
      <c r="A41" s="551"/>
      <c r="B41" s="552"/>
    </row>
    <row r="42" spans="1:2">
      <c r="A42" s="551"/>
      <c r="B42" s="552"/>
    </row>
    <row r="43" spans="1:2">
      <c r="A43" s="553"/>
      <c r="B43" s="552"/>
    </row>
    <row r="44" spans="1:2">
      <c r="A44" s="553"/>
      <c r="B44" s="552"/>
    </row>
    <row r="45" spans="1:2">
      <c r="A45" s="553"/>
      <c r="B45" s="552"/>
    </row>
    <row r="46" spans="1:2">
      <c r="A46" s="553"/>
      <c r="B46" s="552"/>
    </row>
    <row r="47" spans="1:2">
      <c r="A47" s="553"/>
      <c r="B47" s="552"/>
    </row>
    <row r="48" spans="1:2">
      <c r="A48" s="553"/>
      <c r="B48" s="552"/>
    </row>
    <row r="49" spans="1:2">
      <c r="A49" s="553"/>
      <c r="B49" s="552"/>
    </row>
    <row r="50" spans="1:2">
      <c r="A50" s="553"/>
      <c r="B50" s="552"/>
    </row>
    <row r="51" spans="1:2">
      <c r="A51" s="553"/>
      <c r="B51" s="552"/>
    </row>
    <row r="52" spans="1:2">
      <c r="A52" s="553"/>
      <c r="B52" s="552"/>
    </row>
    <row r="53" spans="1:2">
      <c r="A53" s="553"/>
      <c r="B53" s="552"/>
    </row>
    <row r="54" spans="1:2">
      <c r="A54" s="553"/>
      <c r="B54" s="552"/>
    </row>
    <row r="55" spans="1:2">
      <c r="A55" s="553"/>
      <c r="B55" s="552"/>
    </row>
    <row r="56" spans="1:2">
      <c r="A56" s="553"/>
      <c r="B56" s="552"/>
    </row>
    <row r="57" spans="1:2">
      <c r="A57" s="553"/>
      <c r="B57" s="552"/>
    </row>
    <row r="58" spans="1:2">
      <c r="A58" s="553"/>
      <c r="B58" s="552"/>
    </row>
    <row r="59" spans="1:2">
      <c r="A59" s="553"/>
      <c r="B59" s="552"/>
    </row>
    <row r="60" spans="1:2">
      <c r="A60" s="553"/>
      <c r="B60" s="552"/>
    </row>
    <row r="61" spans="1:2">
      <c r="A61" s="553"/>
      <c r="B61" s="552"/>
    </row>
    <row r="62" spans="1:2">
      <c r="A62" s="553"/>
      <c r="B62" s="552"/>
    </row>
    <row r="63" spans="1:2">
      <c r="A63" s="553"/>
      <c r="B63" s="552"/>
    </row>
    <row r="64" spans="1:2">
      <c r="A64" s="553"/>
      <c r="B64" s="552"/>
    </row>
    <row r="65" spans="1:2">
      <c r="A65" s="553"/>
      <c r="B65" s="552"/>
    </row>
    <row r="66" spans="1:2">
      <c r="A66" s="553"/>
      <c r="B66" s="552"/>
    </row>
    <row r="67" spans="1:2">
      <c r="A67" s="553"/>
      <c r="B67" s="552"/>
    </row>
    <row r="68" spans="1:2">
      <c r="A68" s="553"/>
      <c r="B68" s="552"/>
    </row>
    <row r="69" spans="1:2">
      <c r="A69" s="553"/>
    </row>
    <row r="70" spans="1:2">
      <c r="A70" s="553"/>
    </row>
    <row r="71" spans="1:2">
      <c r="A71" s="553"/>
    </row>
    <row r="72" spans="1:2">
      <c r="A72" s="553"/>
    </row>
    <row r="73" spans="1:2">
      <c r="A73" s="553"/>
    </row>
    <row r="74" spans="1:2">
      <c r="A74" s="553"/>
    </row>
    <row r="75" spans="1:2">
      <c r="A75" s="553"/>
    </row>
    <row r="76" spans="1:2">
      <c r="A76" s="553"/>
    </row>
    <row r="77" spans="1:2">
      <c r="A77" s="553"/>
    </row>
    <row r="78" spans="1:2">
      <c r="A78" s="553"/>
    </row>
    <row r="79" spans="1:2">
      <c r="A79" s="553"/>
    </row>
    <row r="80" spans="1:2">
      <c r="A80" s="553"/>
    </row>
    <row r="81" spans="1:1">
      <c r="A81" s="553"/>
    </row>
    <row r="82" spans="1:1">
      <c r="A82" s="553"/>
    </row>
    <row r="83" spans="1:1">
      <c r="A83" s="553"/>
    </row>
    <row r="84" spans="1:1">
      <c r="A84" s="553"/>
    </row>
    <row r="85" spans="1:1">
      <c r="A85" s="553"/>
    </row>
    <row r="86" spans="1:1">
      <c r="A86" s="553"/>
    </row>
    <row r="87" spans="1:1">
      <c r="A87" s="553"/>
    </row>
    <row r="88" spans="1:1">
      <c r="A88" s="553"/>
    </row>
    <row r="89" spans="1:1">
      <c r="A89" s="553"/>
    </row>
    <row r="90" spans="1:1">
      <c r="A90" s="553"/>
    </row>
    <row r="91" spans="1:1">
      <c r="A91" s="553"/>
    </row>
    <row r="92" spans="1:1">
      <c r="A92" s="553"/>
    </row>
    <row r="93" spans="1:1">
      <c r="A93" s="553"/>
    </row>
    <row r="94" spans="1:1">
      <c r="A94" s="553"/>
    </row>
    <row r="95" spans="1:1">
      <c r="A95" s="553"/>
    </row>
    <row r="96" spans="1:1">
      <c r="A96" s="553"/>
    </row>
    <row r="97" spans="1:1">
      <c r="A97" s="553"/>
    </row>
    <row r="98" spans="1:1">
      <c r="A98" s="553"/>
    </row>
    <row r="99" spans="1:1">
      <c r="A99" s="553"/>
    </row>
    <row r="100" spans="1:1">
      <c r="A100" s="553"/>
    </row>
    <row r="101" spans="1:1">
      <c r="A101" s="553"/>
    </row>
    <row r="102" spans="1:1">
      <c r="A102" s="553"/>
    </row>
    <row r="103" spans="1:1">
      <c r="A103" s="553"/>
    </row>
    <row r="104" spans="1:1">
      <c r="A104" s="553"/>
    </row>
    <row r="105" spans="1:1">
      <c r="A105" s="553"/>
    </row>
    <row r="106" spans="1:1">
      <c r="A106" s="553"/>
    </row>
    <row r="107" spans="1:1">
      <c r="A107" s="553"/>
    </row>
    <row r="108" spans="1:1">
      <c r="A108" s="553"/>
    </row>
    <row r="109" spans="1:1">
      <c r="A109" s="553"/>
    </row>
    <row r="110" spans="1:1">
      <c r="A110" s="553"/>
    </row>
    <row r="111" spans="1:1">
      <c r="A111" s="553"/>
    </row>
    <row r="112" spans="1:1">
      <c r="A112" s="553"/>
    </row>
    <row r="113" spans="1:1">
      <c r="A113" s="553"/>
    </row>
    <row r="114" spans="1:1">
      <c r="A114" s="553"/>
    </row>
    <row r="115" spans="1:1">
      <c r="A115" s="553"/>
    </row>
    <row r="116" spans="1:1">
      <c r="A116" s="553"/>
    </row>
    <row r="117" spans="1:1">
      <c r="A117" s="553"/>
    </row>
    <row r="118" spans="1:1">
      <c r="A118" s="553"/>
    </row>
    <row r="119" spans="1:1">
      <c r="A119" s="553"/>
    </row>
    <row r="120" spans="1:1">
      <c r="A120" s="553"/>
    </row>
    <row r="121" spans="1:1">
      <c r="A121" s="553"/>
    </row>
    <row r="122" spans="1:1">
      <c r="A122" s="553"/>
    </row>
    <row r="123" spans="1:1">
      <c r="A123" s="553"/>
    </row>
    <row r="124" spans="1:1">
      <c r="A124" s="553"/>
    </row>
    <row r="125" spans="1:1">
      <c r="A125" s="553"/>
    </row>
    <row r="126" spans="1:1">
      <c r="A126" s="553"/>
    </row>
    <row r="127" spans="1:1">
      <c r="A127" s="553"/>
    </row>
    <row r="128" spans="1:1">
      <c r="A128" s="553"/>
    </row>
    <row r="129" spans="1:1">
      <c r="A129" s="553"/>
    </row>
    <row r="130" spans="1:1">
      <c r="A130" s="553"/>
    </row>
    <row r="131" spans="1:1">
      <c r="A131" s="553"/>
    </row>
    <row r="132" spans="1:1">
      <c r="A132" s="553"/>
    </row>
    <row r="133" spans="1:1">
      <c r="A133" s="553"/>
    </row>
    <row r="134" spans="1:1">
      <c r="A134" s="553"/>
    </row>
    <row r="135" spans="1:1">
      <c r="A135" s="553"/>
    </row>
    <row r="136" spans="1:1">
      <c r="A136" s="553"/>
    </row>
    <row r="137" spans="1:1">
      <c r="A137" s="553"/>
    </row>
    <row r="138" spans="1:1">
      <c r="A138" s="553"/>
    </row>
    <row r="139" spans="1:1">
      <c r="A139" s="553"/>
    </row>
    <row r="140" spans="1:1">
      <c r="A140" s="553"/>
    </row>
    <row r="141" spans="1:1">
      <c r="A141" s="553"/>
    </row>
    <row r="142" spans="1:1">
      <c r="A142" s="553"/>
    </row>
    <row r="143" spans="1:1">
      <c r="A143" s="553"/>
    </row>
    <row r="144" spans="1:1">
      <c r="A144" s="553"/>
    </row>
    <row r="145" spans="1:1">
      <c r="A145" s="553"/>
    </row>
    <row r="146" spans="1:1">
      <c r="A146" s="553"/>
    </row>
    <row r="147" spans="1:1">
      <c r="A147" s="553"/>
    </row>
    <row r="148" spans="1:1">
      <c r="A148" s="553"/>
    </row>
    <row r="149" spans="1:1">
      <c r="A149" s="553"/>
    </row>
    <row r="150" spans="1:1">
      <c r="A150" s="553"/>
    </row>
    <row r="151" spans="1:1">
      <c r="A151" s="553"/>
    </row>
    <row r="152" spans="1:1">
      <c r="A152" s="553"/>
    </row>
    <row r="153" spans="1:1">
      <c r="A153" s="553"/>
    </row>
    <row r="154" spans="1:1">
      <c r="A154" s="553"/>
    </row>
    <row r="155" spans="1:1">
      <c r="A155" s="553"/>
    </row>
    <row r="156" spans="1:1">
      <c r="A156" s="553"/>
    </row>
    <row r="157" spans="1:1">
      <c r="A157" s="553"/>
    </row>
    <row r="158" spans="1:1">
      <c r="A158" s="553"/>
    </row>
    <row r="159" spans="1:1">
      <c r="A159" s="553"/>
    </row>
    <row r="160" spans="1:1">
      <c r="A160" s="553"/>
    </row>
    <row r="161" spans="1:1">
      <c r="A161" s="553"/>
    </row>
    <row r="162" spans="1:1">
      <c r="A162" s="553"/>
    </row>
    <row r="163" spans="1:1">
      <c r="A163" s="553"/>
    </row>
    <row r="164" spans="1:1">
      <c r="A164" s="553"/>
    </row>
    <row r="165" spans="1:1">
      <c r="A165" s="553"/>
    </row>
    <row r="166" spans="1:1">
      <c r="A166" s="553"/>
    </row>
    <row r="167" spans="1:1">
      <c r="A167" s="553"/>
    </row>
    <row r="168" spans="1:1">
      <c r="A168" s="553"/>
    </row>
    <row r="169" spans="1:1">
      <c r="A169" s="553"/>
    </row>
    <row r="170" spans="1:1">
      <c r="A170" s="553"/>
    </row>
    <row r="171" spans="1:1">
      <c r="A171" s="553"/>
    </row>
    <row r="172" spans="1:1">
      <c r="A172" s="553"/>
    </row>
    <row r="173" spans="1:1">
      <c r="A173" s="553"/>
    </row>
    <row r="174" spans="1:1">
      <c r="A174" s="553"/>
    </row>
    <row r="175" spans="1:1">
      <c r="A175" s="553"/>
    </row>
    <row r="176" spans="1:1">
      <c r="A176" s="553"/>
    </row>
    <row r="177" spans="1:1">
      <c r="A177" s="553"/>
    </row>
    <row r="178" spans="1:1">
      <c r="A178" s="553"/>
    </row>
    <row r="179" spans="1:1">
      <c r="A179" s="553"/>
    </row>
    <row r="180" spans="1:1">
      <c r="A180" s="553"/>
    </row>
    <row r="181" spans="1:1">
      <c r="A181" s="553"/>
    </row>
    <row r="182" spans="1:1">
      <c r="A182" s="553"/>
    </row>
    <row r="183" spans="1:1">
      <c r="A183" s="553"/>
    </row>
    <row r="184" spans="1:1">
      <c r="A184" s="553"/>
    </row>
    <row r="185" spans="1:1">
      <c r="A185" s="553"/>
    </row>
    <row r="186" spans="1:1">
      <c r="A186" s="553"/>
    </row>
    <row r="187" spans="1:1">
      <c r="A187" s="553"/>
    </row>
    <row r="188" spans="1:1">
      <c r="A188" s="553"/>
    </row>
    <row r="189" spans="1:1">
      <c r="A189" s="553"/>
    </row>
    <row r="190" spans="1:1">
      <c r="A190" s="553"/>
    </row>
    <row r="191" spans="1:1">
      <c r="A191" s="553"/>
    </row>
    <row r="192" spans="1:1">
      <c r="A192" s="553"/>
    </row>
    <row r="193" spans="1:1">
      <c r="A193" s="553"/>
    </row>
    <row r="194" spans="1:1">
      <c r="A194" s="553"/>
    </row>
    <row r="195" spans="1:1">
      <c r="A195" s="553"/>
    </row>
    <row r="196" spans="1:1">
      <c r="A196" s="553"/>
    </row>
    <row r="197" spans="1:1">
      <c r="A197" s="553"/>
    </row>
    <row r="198" spans="1:1">
      <c r="A198" s="553"/>
    </row>
    <row r="199" spans="1:1">
      <c r="A199" s="553"/>
    </row>
    <row r="200" spans="1:1">
      <c r="A200" s="553"/>
    </row>
    <row r="201" spans="1:1">
      <c r="A201" s="553"/>
    </row>
    <row r="202" spans="1:1">
      <c r="A202" s="553"/>
    </row>
    <row r="203" spans="1:1">
      <c r="A203" s="553"/>
    </row>
    <row r="204" spans="1:1">
      <c r="A204" s="553"/>
    </row>
    <row r="205" spans="1:1">
      <c r="A205" s="553"/>
    </row>
    <row r="206" spans="1:1">
      <c r="A206" s="553"/>
    </row>
    <row r="207" spans="1:1">
      <c r="A207" s="553"/>
    </row>
    <row r="208" spans="1:1">
      <c r="A208" s="553"/>
    </row>
    <row r="209" spans="1:1">
      <c r="A209" s="553"/>
    </row>
    <row r="210" spans="1:1">
      <c r="A210" s="553"/>
    </row>
    <row r="211" spans="1:1">
      <c r="A211" s="553"/>
    </row>
    <row r="212" spans="1:1">
      <c r="A212" s="553"/>
    </row>
    <row r="213" spans="1:1">
      <c r="A213" s="553"/>
    </row>
    <row r="214" spans="1:1">
      <c r="A214" s="553"/>
    </row>
    <row r="215" spans="1:1">
      <c r="A215" s="553"/>
    </row>
    <row r="216" spans="1:1">
      <c r="A216" s="553"/>
    </row>
    <row r="217" spans="1:1">
      <c r="A217" s="553"/>
    </row>
    <row r="218" spans="1:1">
      <c r="A218" s="553"/>
    </row>
    <row r="219" spans="1:1">
      <c r="A219" s="553"/>
    </row>
    <row r="220" spans="1:1">
      <c r="A220" s="553"/>
    </row>
    <row r="221" spans="1:1">
      <c r="A221" s="553"/>
    </row>
    <row r="222" spans="1:1">
      <c r="A222" s="553"/>
    </row>
    <row r="223" spans="1:1">
      <c r="A223" s="553"/>
    </row>
    <row r="224" spans="1:1">
      <c r="A224" s="553"/>
    </row>
    <row r="225" spans="1:1">
      <c r="A225" s="553"/>
    </row>
    <row r="226" spans="1:1">
      <c r="A226" s="553"/>
    </row>
    <row r="227" spans="1:1">
      <c r="A227" s="553"/>
    </row>
    <row r="228" spans="1:1">
      <c r="A228" s="553"/>
    </row>
    <row r="229" spans="1:1">
      <c r="A229" s="553"/>
    </row>
    <row r="230" spans="1:1">
      <c r="A230" s="553"/>
    </row>
    <row r="231" spans="1:1">
      <c r="A231" s="553"/>
    </row>
    <row r="232" spans="1:1">
      <c r="A232" s="553"/>
    </row>
    <row r="233" spans="1:1">
      <c r="A233" s="553"/>
    </row>
    <row r="234" spans="1:1">
      <c r="A234" s="553"/>
    </row>
    <row r="235" spans="1:1">
      <c r="A235" s="553"/>
    </row>
    <row r="236" spans="1:1">
      <c r="A236" s="553"/>
    </row>
    <row r="237" spans="1:1">
      <c r="A237" s="553"/>
    </row>
    <row r="238" spans="1:1">
      <c r="A238" s="553"/>
    </row>
    <row r="239" spans="1:1">
      <c r="A239" s="553"/>
    </row>
    <row r="240" spans="1:1">
      <c r="A240" s="553"/>
    </row>
    <row r="241" spans="1:1">
      <c r="A241" s="553"/>
    </row>
    <row r="242" spans="1:1">
      <c r="A242" s="553"/>
    </row>
    <row r="243" spans="1:1">
      <c r="A243" s="553"/>
    </row>
    <row r="244" spans="1:1">
      <c r="A244" s="553"/>
    </row>
    <row r="245" spans="1:1">
      <c r="A245" s="553"/>
    </row>
    <row r="246" spans="1:1">
      <c r="A246" s="553"/>
    </row>
    <row r="247" spans="1:1">
      <c r="A247" s="553"/>
    </row>
    <row r="248" spans="1:1">
      <c r="A248" s="553"/>
    </row>
    <row r="249" spans="1:1">
      <c r="A249" s="553"/>
    </row>
    <row r="250" spans="1:1">
      <c r="A250" s="553"/>
    </row>
    <row r="251" spans="1:1">
      <c r="A251" s="553"/>
    </row>
    <row r="252" spans="1:1">
      <c r="A252" s="553"/>
    </row>
    <row r="253" spans="1:1">
      <c r="A253" s="553"/>
    </row>
    <row r="254" spans="1:1">
      <c r="A254" s="553"/>
    </row>
    <row r="255" spans="1:1">
      <c r="A255" s="553"/>
    </row>
    <row r="256" spans="1:1">
      <c r="A256" s="553"/>
    </row>
    <row r="257" spans="1:1">
      <c r="A257" s="553"/>
    </row>
    <row r="258" spans="1:1">
      <c r="A258" s="553"/>
    </row>
    <row r="259" spans="1:1">
      <c r="A259" s="553"/>
    </row>
    <row r="260" spans="1:1">
      <c r="A260" s="553"/>
    </row>
    <row r="261" spans="1:1">
      <c r="A261" s="553"/>
    </row>
    <row r="262" spans="1:1">
      <c r="A262" s="553"/>
    </row>
    <row r="263" spans="1:1">
      <c r="A263" s="553"/>
    </row>
    <row r="264" spans="1:1">
      <c r="A264" s="553"/>
    </row>
    <row r="265" spans="1:1">
      <c r="A265" s="553"/>
    </row>
    <row r="266" spans="1:1">
      <c r="A266" s="553"/>
    </row>
    <row r="267" spans="1:1">
      <c r="A267" s="553"/>
    </row>
    <row r="268" spans="1:1">
      <c r="A268" s="553"/>
    </row>
    <row r="269" spans="1:1">
      <c r="A269" s="553"/>
    </row>
    <row r="270" spans="1:1">
      <c r="A270" s="553"/>
    </row>
    <row r="271" spans="1:1">
      <c r="A271" s="553"/>
    </row>
    <row r="272" spans="1:1">
      <c r="A272" s="553"/>
    </row>
    <row r="273" spans="1:1">
      <c r="A273" s="553"/>
    </row>
    <row r="274" spans="1:1">
      <c r="A274" s="553"/>
    </row>
    <row r="275" spans="1:1">
      <c r="A275" s="553"/>
    </row>
    <row r="276" spans="1:1">
      <c r="A276" s="553"/>
    </row>
    <row r="277" spans="1:1">
      <c r="A277" s="553"/>
    </row>
    <row r="278" spans="1:1">
      <c r="A278" s="553"/>
    </row>
    <row r="279" spans="1:1">
      <c r="A279" s="553"/>
    </row>
    <row r="280" spans="1:1">
      <c r="A280" s="553"/>
    </row>
    <row r="281" spans="1:1">
      <c r="A281" s="553"/>
    </row>
    <row r="282" spans="1:1">
      <c r="A282" s="553"/>
    </row>
    <row r="283" spans="1:1">
      <c r="A283" s="553"/>
    </row>
    <row r="284" spans="1:1">
      <c r="A284" s="553"/>
    </row>
    <row r="285" spans="1:1">
      <c r="A285" s="553"/>
    </row>
    <row r="286" spans="1:1">
      <c r="A286" s="553"/>
    </row>
    <row r="287" spans="1:1">
      <c r="A287" s="553"/>
    </row>
    <row r="288" spans="1:1">
      <c r="A288" s="553"/>
    </row>
    <row r="289" spans="1:1">
      <c r="A289" s="553"/>
    </row>
    <row r="290" spans="1:1">
      <c r="A290" s="553"/>
    </row>
    <row r="291" spans="1:1">
      <c r="A291" s="553"/>
    </row>
    <row r="292" spans="1:1">
      <c r="A292" s="553"/>
    </row>
    <row r="293" spans="1:1">
      <c r="A293" s="553"/>
    </row>
    <row r="294" spans="1:1">
      <c r="A294" s="553"/>
    </row>
    <row r="295" spans="1:1">
      <c r="A295" s="553"/>
    </row>
    <row r="296" spans="1:1">
      <c r="A296" s="553"/>
    </row>
    <row r="297" spans="1:1">
      <c r="A297" s="553"/>
    </row>
    <row r="298" spans="1:1">
      <c r="A298" s="553"/>
    </row>
    <row r="299" spans="1:1">
      <c r="A299" s="553"/>
    </row>
    <row r="300" spans="1:1">
      <c r="A300" s="553"/>
    </row>
    <row r="301" spans="1:1">
      <c r="A301" s="553"/>
    </row>
    <row r="302" spans="1:1">
      <c r="A302" s="553"/>
    </row>
    <row r="303" spans="1:1">
      <c r="A303" s="553"/>
    </row>
    <row r="304" spans="1:1">
      <c r="A304" s="553"/>
    </row>
    <row r="305" spans="1:1">
      <c r="A305" s="553"/>
    </row>
    <row r="306" spans="1:1">
      <c r="A306" s="553"/>
    </row>
    <row r="307" spans="1:1">
      <c r="A307" s="553"/>
    </row>
    <row r="308" spans="1:1">
      <c r="A308" s="553"/>
    </row>
    <row r="309" spans="1:1">
      <c r="A309" s="553"/>
    </row>
    <row r="310" spans="1:1">
      <c r="A310" s="553"/>
    </row>
    <row r="311" spans="1:1">
      <c r="A311" s="553"/>
    </row>
    <row r="312" spans="1:1">
      <c r="A312" s="553"/>
    </row>
    <row r="313" spans="1:1">
      <c r="A313" s="553"/>
    </row>
    <row r="314" spans="1:1">
      <c r="A314" s="553"/>
    </row>
    <row r="315" spans="1:1">
      <c r="A315" s="553"/>
    </row>
    <row r="316" spans="1:1">
      <c r="A316" s="553"/>
    </row>
    <row r="317" spans="1:1">
      <c r="A317" s="553"/>
    </row>
    <row r="318" spans="1:1">
      <c r="A318" s="553"/>
    </row>
    <row r="319" spans="1:1">
      <c r="A319" s="553"/>
    </row>
    <row r="320" spans="1:1">
      <c r="A320" s="553"/>
    </row>
    <row r="321" spans="1:1">
      <c r="A321" s="553"/>
    </row>
    <row r="322" spans="1:1">
      <c r="A322" s="553"/>
    </row>
    <row r="323" spans="1:1">
      <c r="A323" s="553"/>
    </row>
    <row r="324" spans="1:1">
      <c r="A324" s="553"/>
    </row>
    <row r="325" spans="1:1">
      <c r="A325" s="553"/>
    </row>
    <row r="326" spans="1:1">
      <c r="A326" s="553"/>
    </row>
    <row r="327" spans="1:1">
      <c r="A327" s="553"/>
    </row>
    <row r="328" spans="1:1">
      <c r="A328" s="553"/>
    </row>
    <row r="329" spans="1:1">
      <c r="A329" s="553"/>
    </row>
    <row r="330" spans="1:1">
      <c r="A330" s="553"/>
    </row>
    <row r="331" spans="1:1">
      <c r="A331" s="553"/>
    </row>
    <row r="332" spans="1:1">
      <c r="A332" s="553"/>
    </row>
    <row r="333" spans="1:1">
      <c r="A333" s="553"/>
    </row>
    <row r="334" spans="1:1">
      <c r="A334" s="553"/>
    </row>
    <row r="335" spans="1:1">
      <c r="A335" s="553"/>
    </row>
    <row r="336" spans="1:1">
      <c r="A336" s="553"/>
    </row>
    <row r="337" spans="1:1">
      <c r="A337" s="553"/>
    </row>
    <row r="338" spans="1:1">
      <c r="A338" s="553"/>
    </row>
    <row r="339" spans="1:1">
      <c r="A339" s="553"/>
    </row>
    <row r="340" spans="1:1">
      <c r="A340" s="553"/>
    </row>
    <row r="341" spans="1:1">
      <c r="A341" s="553"/>
    </row>
    <row r="342" spans="1:1">
      <c r="A342" s="553"/>
    </row>
    <row r="343" spans="1:1">
      <c r="A343" s="553"/>
    </row>
    <row r="344" spans="1:1">
      <c r="A344" s="553"/>
    </row>
    <row r="345" spans="1:1">
      <c r="A345" s="553"/>
    </row>
    <row r="346" spans="1:1">
      <c r="A346" s="553"/>
    </row>
    <row r="347" spans="1:1">
      <c r="A347" s="553"/>
    </row>
    <row r="348" spans="1:1">
      <c r="A348" s="553"/>
    </row>
    <row r="349" spans="1:1">
      <c r="A349" s="553"/>
    </row>
    <row r="350" spans="1:1">
      <c r="A350" s="553"/>
    </row>
    <row r="351" spans="1:1">
      <c r="A351" s="553"/>
    </row>
    <row r="352" spans="1:1">
      <c r="A352" s="553"/>
    </row>
    <row r="353" spans="1:1">
      <c r="A353" s="553"/>
    </row>
    <row r="354" spans="1:1">
      <c r="A354" s="553"/>
    </row>
    <row r="355" spans="1:1">
      <c r="A355" s="553"/>
    </row>
    <row r="356" spans="1:1">
      <c r="A356" s="553"/>
    </row>
    <row r="357" spans="1:1">
      <c r="A357" s="553"/>
    </row>
    <row r="358" spans="1:1">
      <c r="A358" s="553"/>
    </row>
    <row r="359" spans="1:1">
      <c r="A359" s="553"/>
    </row>
    <row r="360" spans="1:1">
      <c r="A360" s="553"/>
    </row>
    <row r="361" spans="1:1">
      <c r="A361" s="553"/>
    </row>
    <row r="362" spans="1:1">
      <c r="A362" s="553"/>
    </row>
    <row r="363" spans="1:1">
      <c r="A363" s="553"/>
    </row>
    <row r="364" spans="1:1">
      <c r="A364" s="553"/>
    </row>
    <row r="365" spans="1:1">
      <c r="A365" s="553"/>
    </row>
    <row r="366" spans="1:1">
      <c r="A366" s="553"/>
    </row>
    <row r="367" spans="1:1">
      <c r="A367" s="553"/>
    </row>
    <row r="368" spans="1:1">
      <c r="A368" s="553"/>
    </row>
    <row r="369" spans="1:1">
      <c r="A369" s="553"/>
    </row>
    <row r="370" spans="1:1">
      <c r="A370" s="553"/>
    </row>
    <row r="371" spans="1:1">
      <c r="A371" s="553"/>
    </row>
    <row r="372" spans="1:1">
      <c r="A372" s="553"/>
    </row>
    <row r="373" spans="1:1">
      <c r="A373" s="553"/>
    </row>
    <row r="374" spans="1:1">
      <c r="A374" s="553"/>
    </row>
    <row r="375" spans="1:1">
      <c r="A375" s="553"/>
    </row>
    <row r="376" spans="1:1">
      <c r="A376" s="553"/>
    </row>
    <row r="377" spans="1:1">
      <c r="A377" s="553"/>
    </row>
    <row r="378" spans="1:1">
      <c r="A378" s="553"/>
    </row>
    <row r="379" spans="1:1">
      <c r="A379" s="553"/>
    </row>
    <row r="380" spans="1:1">
      <c r="A380" s="553"/>
    </row>
    <row r="381" spans="1:1">
      <c r="A381" s="553"/>
    </row>
    <row r="382" spans="1:1">
      <c r="A382" s="553"/>
    </row>
    <row r="383" spans="1:1">
      <c r="A383" s="553"/>
    </row>
    <row r="384" spans="1:1">
      <c r="A384" s="553"/>
    </row>
    <row r="385" spans="1:1">
      <c r="A385" s="553"/>
    </row>
    <row r="386" spans="1:1">
      <c r="A386" s="553"/>
    </row>
    <row r="387" spans="1:1">
      <c r="A387" s="553"/>
    </row>
    <row r="388" spans="1:1">
      <c r="A388" s="553"/>
    </row>
    <row r="389" spans="1:1">
      <c r="A389" s="553"/>
    </row>
    <row r="390" spans="1:1">
      <c r="A390" s="553"/>
    </row>
    <row r="391" spans="1:1">
      <c r="A391" s="553"/>
    </row>
    <row r="392" spans="1:1">
      <c r="A392" s="553"/>
    </row>
    <row r="393" spans="1:1">
      <c r="A393" s="553"/>
    </row>
    <row r="394" spans="1:1">
      <c r="A394" s="553"/>
    </row>
    <row r="395" spans="1:1">
      <c r="A395" s="553"/>
    </row>
    <row r="396" spans="1:1">
      <c r="A396" s="553"/>
    </row>
    <row r="397" spans="1:1">
      <c r="A397" s="553"/>
    </row>
    <row r="398" spans="1:1">
      <c r="A398" s="553"/>
    </row>
    <row r="399" spans="1:1">
      <c r="A399" s="553"/>
    </row>
    <row r="400" spans="1:1">
      <c r="A400" s="553"/>
    </row>
    <row r="401" spans="1:1">
      <c r="A401" s="553"/>
    </row>
    <row r="402" spans="1:1">
      <c r="A402" s="553"/>
    </row>
    <row r="403" spans="1:1">
      <c r="A403" s="553"/>
    </row>
    <row r="404" spans="1:1">
      <c r="A404" s="553"/>
    </row>
    <row r="405" spans="1:1">
      <c r="A405" s="553"/>
    </row>
    <row r="406" spans="1:1">
      <c r="A406" s="553"/>
    </row>
    <row r="407" spans="1:1">
      <c r="A407" s="553"/>
    </row>
    <row r="408" spans="1:1">
      <c r="A408" s="553"/>
    </row>
    <row r="409" spans="1:1">
      <c r="A409" s="553"/>
    </row>
    <row r="410" spans="1:1">
      <c r="A410" s="553"/>
    </row>
    <row r="411" spans="1:1">
      <c r="A411" s="553"/>
    </row>
    <row r="412" spans="1:1">
      <c r="A412" s="553"/>
    </row>
    <row r="413" spans="1:1">
      <c r="A413" s="553"/>
    </row>
    <row r="414" spans="1:1">
      <c r="A414" s="553"/>
    </row>
    <row r="415" spans="1:1">
      <c r="A415" s="553"/>
    </row>
    <row r="416" spans="1:1">
      <c r="A416" s="553"/>
    </row>
    <row r="417" spans="1:1">
      <c r="A417" s="553"/>
    </row>
    <row r="418" spans="1:1">
      <c r="A418" s="553"/>
    </row>
    <row r="419" spans="1:1">
      <c r="A419" s="553"/>
    </row>
    <row r="420" spans="1:1">
      <c r="A420" s="553"/>
    </row>
    <row r="421" spans="1:1">
      <c r="A421" s="553"/>
    </row>
    <row r="422" spans="1:1">
      <c r="A422" s="553"/>
    </row>
    <row r="423" spans="1:1">
      <c r="A423" s="553"/>
    </row>
    <row r="424" spans="1:1">
      <c r="A424" s="553"/>
    </row>
    <row r="425" spans="1:1">
      <c r="A425" s="553"/>
    </row>
    <row r="426" spans="1:1">
      <c r="A426" s="553"/>
    </row>
    <row r="427" spans="1:1">
      <c r="A427" s="553"/>
    </row>
    <row r="428" spans="1:1">
      <c r="A428" s="553"/>
    </row>
    <row r="429" spans="1:1">
      <c r="A429" s="553"/>
    </row>
    <row r="430" spans="1:1">
      <c r="A430" s="553"/>
    </row>
    <row r="431" spans="1:1">
      <c r="A431" s="553"/>
    </row>
    <row r="432" spans="1:1">
      <c r="A432" s="553"/>
    </row>
    <row r="433" spans="1:1">
      <c r="A433" s="553"/>
    </row>
    <row r="434" spans="1:1">
      <c r="A434" s="553"/>
    </row>
    <row r="435" spans="1:1">
      <c r="A435" s="553"/>
    </row>
    <row r="436" spans="1:1">
      <c r="A436" s="553"/>
    </row>
    <row r="437" spans="1:1">
      <c r="A437" s="553"/>
    </row>
    <row r="438" spans="1:1">
      <c r="A438" s="553"/>
    </row>
    <row r="439" spans="1:1">
      <c r="A439" s="553"/>
    </row>
    <row r="440" spans="1:1">
      <c r="A440" s="553"/>
    </row>
    <row r="441" spans="1:1">
      <c r="A441" s="553"/>
    </row>
    <row r="442" spans="1:1">
      <c r="A442" s="553"/>
    </row>
    <row r="443" spans="1:1">
      <c r="A443" s="553"/>
    </row>
    <row r="444" spans="1:1">
      <c r="A444" s="553"/>
    </row>
    <row r="445" spans="1:1">
      <c r="A445" s="553"/>
    </row>
    <row r="446" spans="1:1">
      <c r="A446" s="553"/>
    </row>
    <row r="447" spans="1:1">
      <c r="A447" s="553"/>
    </row>
    <row r="448" spans="1:1">
      <c r="A448" s="553"/>
    </row>
    <row r="449" spans="1:1">
      <c r="A449" s="553"/>
    </row>
    <row r="450" spans="1:1">
      <c r="A450" s="553"/>
    </row>
    <row r="451" spans="1:1">
      <c r="A451" s="553"/>
    </row>
    <row r="452" spans="1:1">
      <c r="A452" s="553"/>
    </row>
    <row r="453" spans="1:1">
      <c r="A453" s="553"/>
    </row>
    <row r="454" spans="1:1">
      <c r="A454" s="553"/>
    </row>
    <row r="455" spans="1:1">
      <c r="A455" s="553"/>
    </row>
    <row r="456" spans="1:1">
      <c r="A456" s="553"/>
    </row>
    <row r="457" spans="1:1">
      <c r="A457" s="553"/>
    </row>
    <row r="458" spans="1:1">
      <c r="A458" s="553"/>
    </row>
    <row r="459" spans="1:1">
      <c r="A459" s="553"/>
    </row>
    <row r="460" spans="1:1">
      <c r="A460" s="553"/>
    </row>
    <row r="461" spans="1:1">
      <c r="A461" s="553"/>
    </row>
    <row r="462" spans="1:1">
      <c r="A462" s="553"/>
    </row>
    <row r="463" spans="1:1">
      <c r="A463" s="553"/>
    </row>
    <row r="464" spans="1:1">
      <c r="A464" s="553"/>
    </row>
    <row r="465" spans="1:1">
      <c r="A465" s="553"/>
    </row>
    <row r="466" spans="1:1">
      <c r="A466" s="553"/>
    </row>
    <row r="467" spans="1:1">
      <c r="A467" s="553"/>
    </row>
    <row r="468" spans="1:1">
      <c r="A468" s="553"/>
    </row>
    <row r="469" spans="1:1">
      <c r="A469" s="553"/>
    </row>
    <row r="470" spans="1:1">
      <c r="A470" s="553"/>
    </row>
    <row r="471" spans="1:1">
      <c r="A471" s="553"/>
    </row>
    <row r="472" spans="1:1">
      <c r="A472" s="553"/>
    </row>
    <row r="473" spans="1:1">
      <c r="A473" s="553"/>
    </row>
    <row r="474" spans="1:1">
      <c r="A474" s="553"/>
    </row>
    <row r="475" spans="1:1">
      <c r="A475" s="553"/>
    </row>
    <row r="476" spans="1:1">
      <c r="A476" s="553"/>
    </row>
    <row r="477" spans="1:1">
      <c r="A477" s="553"/>
    </row>
    <row r="478" spans="1:1">
      <c r="A478" s="553"/>
    </row>
    <row r="479" spans="1:1">
      <c r="A479" s="553"/>
    </row>
    <row r="480" spans="1:1">
      <c r="A480" s="553"/>
    </row>
    <row r="481" spans="1:1">
      <c r="A481" s="553"/>
    </row>
    <row r="482" spans="1:1">
      <c r="A482" s="553"/>
    </row>
    <row r="483" spans="1:1">
      <c r="A483" s="553"/>
    </row>
    <row r="484" spans="1:1">
      <c r="A484" s="553"/>
    </row>
    <row r="485" spans="1:1">
      <c r="A485" s="553"/>
    </row>
    <row r="486" spans="1:1">
      <c r="A486" s="553"/>
    </row>
    <row r="487" spans="1:1">
      <c r="A487" s="553"/>
    </row>
    <row r="488" spans="1:1">
      <c r="A488" s="553"/>
    </row>
    <row r="489" spans="1:1">
      <c r="A489" s="553"/>
    </row>
    <row r="490" spans="1:1">
      <c r="A490" s="553"/>
    </row>
    <row r="491" spans="1:1">
      <c r="A491" s="553"/>
    </row>
    <row r="492" spans="1:1">
      <c r="A492" s="553"/>
    </row>
    <row r="493" spans="1:1">
      <c r="A493" s="553"/>
    </row>
    <row r="494" spans="1:1">
      <c r="A494" s="553"/>
    </row>
    <row r="495" spans="1:1">
      <c r="A495" s="553"/>
    </row>
    <row r="496" spans="1:1">
      <c r="A496" s="553"/>
    </row>
    <row r="497" spans="1:1">
      <c r="A497" s="553"/>
    </row>
    <row r="498" spans="1:1">
      <c r="A498" s="553"/>
    </row>
    <row r="499" spans="1:1">
      <c r="A499" s="553"/>
    </row>
    <row r="500" spans="1:1">
      <c r="A500" s="553"/>
    </row>
    <row r="501" spans="1:1">
      <c r="A501" s="553"/>
    </row>
    <row r="502" spans="1:1">
      <c r="A502" s="553"/>
    </row>
    <row r="503" spans="1:1">
      <c r="A503" s="553"/>
    </row>
    <row r="504" spans="1:1">
      <c r="A504" s="553"/>
    </row>
    <row r="505" spans="1:1">
      <c r="A505" s="553"/>
    </row>
    <row r="506" spans="1:1">
      <c r="A506" s="553"/>
    </row>
    <row r="507" spans="1:1">
      <c r="A507" s="553"/>
    </row>
    <row r="508" spans="1:1">
      <c r="A508" s="553"/>
    </row>
    <row r="509" spans="1:1">
      <c r="A509" s="553"/>
    </row>
    <row r="510" spans="1:1">
      <c r="A510" s="553"/>
    </row>
    <row r="511" spans="1:1">
      <c r="A511" s="553"/>
    </row>
    <row r="512" spans="1:1">
      <c r="A512" s="553"/>
    </row>
    <row r="513" spans="1:1">
      <c r="A513" s="553"/>
    </row>
    <row r="514" spans="1:1">
      <c r="A514" s="553"/>
    </row>
    <row r="515" spans="1:1">
      <c r="A515" s="553"/>
    </row>
    <row r="516" spans="1:1">
      <c r="A516" s="553"/>
    </row>
    <row r="517" spans="1:1">
      <c r="A517" s="553"/>
    </row>
    <row r="518" spans="1:1">
      <c r="A518" s="553"/>
    </row>
    <row r="519" spans="1:1">
      <c r="A519" s="553"/>
    </row>
    <row r="520" spans="1:1">
      <c r="A520" s="553"/>
    </row>
    <row r="521" spans="1:1">
      <c r="A521" s="553"/>
    </row>
    <row r="522" spans="1:1">
      <c r="A522" s="553"/>
    </row>
    <row r="523" spans="1:1">
      <c r="A523" s="553"/>
    </row>
    <row r="524" spans="1:1">
      <c r="A524" s="553"/>
    </row>
    <row r="525" spans="1:1">
      <c r="A525" s="553"/>
    </row>
    <row r="526" spans="1:1">
      <c r="A526" s="553"/>
    </row>
    <row r="527" spans="1:1">
      <c r="A527" s="553"/>
    </row>
    <row r="528" spans="1:1">
      <c r="A528" s="553"/>
    </row>
    <row r="529" spans="1:1">
      <c r="A529" s="553"/>
    </row>
    <row r="530" spans="1:1">
      <c r="A530" s="553"/>
    </row>
    <row r="531" spans="1:1">
      <c r="A531" s="553"/>
    </row>
    <row r="532" spans="1:1">
      <c r="A532" s="553"/>
    </row>
    <row r="533" spans="1:1">
      <c r="A533" s="553"/>
    </row>
    <row r="534" spans="1:1">
      <c r="A534" s="553"/>
    </row>
    <row r="535" spans="1:1">
      <c r="A535" s="553"/>
    </row>
    <row r="536" spans="1:1">
      <c r="A536" s="553"/>
    </row>
    <row r="537" spans="1:1">
      <c r="A537" s="553"/>
    </row>
    <row r="538" spans="1:1">
      <c r="A538" s="553"/>
    </row>
    <row r="539" spans="1:1">
      <c r="A539" s="553"/>
    </row>
    <row r="540" spans="1:1">
      <c r="A540" s="553"/>
    </row>
    <row r="541" spans="1:1">
      <c r="A541" s="553"/>
    </row>
    <row r="542" spans="1:1">
      <c r="A542" s="553"/>
    </row>
    <row r="543" spans="1:1">
      <c r="A543" s="553"/>
    </row>
    <row r="544" spans="1:1">
      <c r="A544" s="553"/>
    </row>
    <row r="545" spans="1:1">
      <c r="A545" s="553"/>
    </row>
    <row r="546" spans="1:1">
      <c r="A546" s="553"/>
    </row>
    <row r="547" spans="1:1">
      <c r="A547" s="553"/>
    </row>
    <row r="548" spans="1:1">
      <c r="A548" s="553"/>
    </row>
    <row r="549" spans="1:1">
      <c r="A549" s="553"/>
    </row>
    <row r="550" spans="1:1">
      <c r="A550" s="553"/>
    </row>
    <row r="551" spans="1:1">
      <c r="A551" s="553"/>
    </row>
    <row r="552" spans="1:1">
      <c r="A552" s="553"/>
    </row>
    <row r="553" spans="1:1">
      <c r="A553" s="553"/>
    </row>
    <row r="554" spans="1:1">
      <c r="A554" s="553"/>
    </row>
    <row r="555" spans="1:1">
      <c r="A555" s="553"/>
    </row>
    <row r="556" spans="1:1">
      <c r="A556" s="553"/>
    </row>
    <row r="557" spans="1:1">
      <c r="A557" s="553"/>
    </row>
    <row r="558" spans="1:1">
      <c r="A558" s="553"/>
    </row>
    <row r="559" spans="1:1">
      <c r="A559" s="553"/>
    </row>
    <row r="560" spans="1:1">
      <c r="A560" s="553"/>
    </row>
    <row r="561" spans="1:1">
      <c r="A561" s="553"/>
    </row>
    <row r="562" spans="1:1">
      <c r="A562" s="553"/>
    </row>
    <row r="563" spans="1:1">
      <c r="A563" s="553"/>
    </row>
    <row r="564" spans="1:1">
      <c r="A564" s="553"/>
    </row>
    <row r="565" spans="1:1">
      <c r="A565" s="553"/>
    </row>
    <row r="566" spans="1:1">
      <c r="A566" s="553"/>
    </row>
    <row r="567" spans="1:1">
      <c r="A567" s="553"/>
    </row>
    <row r="568" spans="1:1">
      <c r="A568" s="553"/>
    </row>
    <row r="569" spans="1:1">
      <c r="A569" s="553"/>
    </row>
    <row r="570" spans="1:1">
      <c r="A570" s="553"/>
    </row>
    <row r="571" spans="1:1">
      <c r="A571" s="553"/>
    </row>
    <row r="572" spans="1:1">
      <c r="A572" s="553"/>
    </row>
    <row r="573" spans="1:1">
      <c r="A573" s="553"/>
    </row>
    <row r="574" spans="1:1">
      <c r="A574" s="553"/>
    </row>
    <row r="575" spans="1:1">
      <c r="A575" s="553"/>
    </row>
    <row r="576" spans="1:1">
      <c r="A576" s="553"/>
    </row>
    <row r="577" spans="1:1">
      <c r="A577" s="553"/>
    </row>
    <row r="578" spans="1:1">
      <c r="A578" s="553"/>
    </row>
    <row r="579" spans="1:1">
      <c r="A579" s="553"/>
    </row>
    <row r="580" spans="1:1">
      <c r="A580" s="553"/>
    </row>
    <row r="581" spans="1:1">
      <c r="A581" s="553"/>
    </row>
    <row r="582" spans="1:1">
      <c r="A582" s="553"/>
    </row>
    <row r="583" spans="1:1">
      <c r="A583" s="553"/>
    </row>
    <row r="584" spans="1:1">
      <c r="A584" s="553"/>
    </row>
    <row r="585" spans="1:1">
      <c r="A585" s="553"/>
    </row>
    <row r="586" spans="1:1">
      <c r="A586" s="553"/>
    </row>
    <row r="587" spans="1:1">
      <c r="A587" s="553"/>
    </row>
    <row r="588" spans="1:1">
      <c r="A588" s="553"/>
    </row>
    <row r="589" spans="1:1">
      <c r="A589" s="553"/>
    </row>
    <row r="590" spans="1:1">
      <c r="A590" s="553"/>
    </row>
    <row r="591" spans="1:1">
      <c r="A591" s="553"/>
    </row>
    <row r="592" spans="1:1">
      <c r="A592" s="553"/>
    </row>
    <row r="593" spans="1:1">
      <c r="A593" s="553"/>
    </row>
    <row r="594" spans="1:1">
      <c r="A594" s="553"/>
    </row>
    <row r="595" spans="1:1">
      <c r="A595" s="553"/>
    </row>
    <row r="596" spans="1:1">
      <c r="A596" s="553"/>
    </row>
    <row r="597" spans="1:1">
      <c r="A597" s="553"/>
    </row>
    <row r="598" spans="1:1">
      <c r="A598" s="553"/>
    </row>
    <row r="599" spans="1:1">
      <c r="A599" s="553"/>
    </row>
    <row r="600" spans="1:1">
      <c r="A600" s="553"/>
    </row>
    <row r="601" spans="1:1">
      <c r="A601" s="553"/>
    </row>
    <row r="602" spans="1:1">
      <c r="A602" s="553"/>
    </row>
    <row r="603" spans="1:1">
      <c r="A603" s="553"/>
    </row>
    <row r="604" spans="1:1">
      <c r="A604" s="553"/>
    </row>
    <row r="605" spans="1:1">
      <c r="A605" s="553"/>
    </row>
    <row r="606" spans="1:1">
      <c r="A606" s="553"/>
    </row>
    <row r="607" spans="1:1">
      <c r="A607" s="553"/>
    </row>
    <row r="608" spans="1:1">
      <c r="A608" s="553"/>
    </row>
    <row r="609" spans="1:1">
      <c r="A609" s="553"/>
    </row>
    <row r="610" spans="1:1">
      <c r="A610" s="553"/>
    </row>
    <row r="611" spans="1:1">
      <c r="A611" s="553"/>
    </row>
    <row r="612" spans="1:1">
      <c r="A612" s="553"/>
    </row>
    <row r="613" spans="1:1">
      <c r="A613" s="553"/>
    </row>
    <row r="614" spans="1:1">
      <c r="A614" s="553"/>
    </row>
    <row r="615" spans="1:1">
      <c r="A615" s="553"/>
    </row>
    <row r="616" spans="1:1">
      <c r="A616" s="553"/>
    </row>
    <row r="617" spans="1:1">
      <c r="A617" s="553"/>
    </row>
    <row r="618" spans="1:1">
      <c r="A618" s="553"/>
    </row>
    <row r="619" spans="1:1">
      <c r="A619" s="553"/>
    </row>
    <row r="620" spans="1:1">
      <c r="A620" s="553"/>
    </row>
    <row r="621" spans="1:1">
      <c r="A621" s="553"/>
    </row>
    <row r="622" spans="1:1">
      <c r="A622" s="553"/>
    </row>
    <row r="623" spans="1:1">
      <c r="A623" s="553"/>
    </row>
    <row r="624" spans="1:1">
      <c r="A624" s="553"/>
    </row>
    <row r="625" spans="1:1">
      <c r="A625" s="553"/>
    </row>
    <row r="626" spans="1:1">
      <c r="A626" s="553"/>
    </row>
    <row r="627" spans="1:1">
      <c r="A627" s="553"/>
    </row>
    <row r="628" spans="1:1">
      <c r="A628" s="553"/>
    </row>
    <row r="629" spans="1:1">
      <c r="A629" s="553"/>
    </row>
    <row r="630" spans="1:1">
      <c r="A630" s="553"/>
    </row>
    <row r="631" spans="1:1">
      <c r="A631" s="553"/>
    </row>
    <row r="632" spans="1:1">
      <c r="A632" s="553"/>
    </row>
    <row r="633" spans="1:1">
      <c r="A633" s="553"/>
    </row>
    <row r="634" spans="1:1">
      <c r="A634" s="553"/>
    </row>
    <row r="635" spans="1:1">
      <c r="A635" s="553"/>
    </row>
    <row r="636" spans="1:1">
      <c r="A636" s="553"/>
    </row>
    <row r="637" spans="1:1">
      <c r="A637" s="553"/>
    </row>
    <row r="638" spans="1:1">
      <c r="A638" s="553"/>
    </row>
    <row r="639" spans="1:1">
      <c r="A639" s="553"/>
    </row>
    <row r="640" spans="1:1">
      <c r="A640" s="553"/>
    </row>
    <row r="641" spans="1:1">
      <c r="A641" s="553"/>
    </row>
    <row r="642" spans="1:1">
      <c r="A642" s="553"/>
    </row>
    <row r="643" spans="1:1">
      <c r="A643" s="553"/>
    </row>
    <row r="644" spans="1:1">
      <c r="A644" s="553"/>
    </row>
    <row r="645" spans="1:1">
      <c r="A645" s="553"/>
    </row>
    <row r="646" spans="1:1">
      <c r="A646" s="553"/>
    </row>
    <row r="647" spans="1:1">
      <c r="A647" s="553"/>
    </row>
    <row r="648" spans="1:1">
      <c r="A648" s="553"/>
    </row>
    <row r="649" spans="1:1">
      <c r="A649" s="553"/>
    </row>
    <row r="650" spans="1:1">
      <c r="A650" s="553"/>
    </row>
    <row r="651" spans="1:1">
      <c r="A651" s="553"/>
    </row>
    <row r="652" spans="1:1">
      <c r="A652" s="553"/>
    </row>
    <row r="653" spans="1:1">
      <c r="A653" s="553"/>
    </row>
    <row r="654" spans="1:1">
      <c r="A654" s="553"/>
    </row>
    <row r="655" spans="1:1">
      <c r="A655" s="553"/>
    </row>
    <row r="656" spans="1:1">
      <c r="A656" s="553"/>
    </row>
    <row r="657" spans="1:1">
      <c r="A657" s="553"/>
    </row>
    <row r="658" spans="1:1">
      <c r="A658" s="553"/>
    </row>
    <row r="659" spans="1:1">
      <c r="A659" s="553"/>
    </row>
    <row r="660" spans="1:1">
      <c r="A660" s="553"/>
    </row>
    <row r="661" spans="1:1">
      <c r="A661" s="553"/>
    </row>
    <row r="662" spans="1:1">
      <c r="A662" s="553"/>
    </row>
    <row r="663" spans="1:1">
      <c r="A663" s="553"/>
    </row>
    <row r="664" spans="1:1">
      <c r="A664" s="553"/>
    </row>
    <row r="665" spans="1:1">
      <c r="A665" s="553"/>
    </row>
    <row r="666" spans="1:1">
      <c r="A666" s="553"/>
    </row>
    <row r="667" spans="1:1">
      <c r="A667" s="553"/>
    </row>
    <row r="668" spans="1:1">
      <c r="A668" s="553"/>
    </row>
    <row r="669" spans="1:1">
      <c r="A669" s="553"/>
    </row>
    <row r="670" spans="1:1">
      <c r="A670" s="553"/>
    </row>
    <row r="671" spans="1:1">
      <c r="A671" s="553"/>
    </row>
    <row r="672" spans="1:1">
      <c r="A672" s="553"/>
    </row>
    <row r="673" spans="1:1">
      <c r="A673" s="553"/>
    </row>
    <row r="674" spans="1:1">
      <c r="A674" s="553"/>
    </row>
    <row r="675" spans="1:1">
      <c r="A675" s="553"/>
    </row>
    <row r="676" spans="1:1">
      <c r="A676" s="553"/>
    </row>
    <row r="677" spans="1:1">
      <c r="A677" s="553"/>
    </row>
    <row r="678" spans="1:1">
      <c r="A678" s="553"/>
    </row>
    <row r="679" spans="1:1">
      <c r="A679" s="553"/>
    </row>
    <row r="680" spans="1:1">
      <c r="A680" s="553"/>
    </row>
    <row r="681" spans="1:1">
      <c r="A681" s="553"/>
    </row>
    <row r="682" spans="1:1">
      <c r="A682" s="553"/>
    </row>
    <row r="683" spans="1:1">
      <c r="A683" s="553"/>
    </row>
    <row r="684" spans="1:1">
      <c r="A684" s="553"/>
    </row>
    <row r="685" spans="1:1">
      <c r="A685" s="553"/>
    </row>
    <row r="686" spans="1:1">
      <c r="A686" s="553"/>
    </row>
    <row r="687" spans="1:1">
      <c r="A687" s="553"/>
    </row>
    <row r="688" spans="1:1">
      <c r="A688" s="553"/>
    </row>
    <row r="689" spans="1:1">
      <c r="A689" s="553"/>
    </row>
    <row r="690" spans="1:1">
      <c r="A690" s="553"/>
    </row>
    <row r="691" spans="1:1">
      <c r="A691" s="553"/>
    </row>
    <row r="692" spans="1:1">
      <c r="A692" s="553"/>
    </row>
    <row r="693" spans="1:1">
      <c r="A693" s="553"/>
    </row>
    <row r="694" spans="1:1">
      <c r="A694" s="553"/>
    </row>
    <row r="695" spans="1:1">
      <c r="A695" s="553"/>
    </row>
    <row r="696" spans="1:1">
      <c r="A696" s="553"/>
    </row>
    <row r="697" spans="1:1">
      <c r="A697" s="553"/>
    </row>
    <row r="698" spans="1:1">
      <c r="A698" s="553"/>
    </row>
    <row r="699" spans="1:1">
      <c r="A699" s="553"/>
    </row>
    <row r="700" spans="1:1">
      <c r="A700" s="553"/>
    </row>
    <row r="701" spans="1:1">
      <c r="A701" s="553"/>
    </row>
    <row r="702" spans="1:1">
      <c r="A702" s="553"/>
    </row>
    <row r="703" spans="1:1">
      <c r="A703" s="553"/>
    </row>
    <row r="704" spans="1:1">
      <c r="A704" s="553"/>
    </row>
    <row r="705" spans="1:1">
      <c r="A705" s="553"/>
    </row>
    <row r="706" spans="1:1">
      <c r="A706" s="553"/>
    </row>
    <row r="707" spans="1:1">
      <c r="A707" s="553"/>
    </row>
    <row r="708" spans="1:1">
      <c r="A708" s="553"/>
    </row>
    <row r="709" spans="1:1">
      <c r="A709" s="553"/>
    </row>
    <row r="710" spans="1:1">
      <c r="A710" s="553"/>
    </row>
    <row r="711" spans="1:1">
      <c r="A711" s="553"/>
    </row>
    <row r="712" spans="1:1">
      <c r="A712" s="553"/>
    </row>
    <row r="713" spans="1:1">
      <c r="A713" s="553"/>
    </row>
    <row r="714" spans="1:1">
      <c r="A714" s="553"/>
    </row>
    <row r="715" spans="1:1">
      <c r="A715" s="553"/>
    </row>
    <row r="716" spans="1:1">
      <c r="A716" s="553"/>
    </row>
    <row r="717" spans="1:1">
      <c r="A717" s="553"/>
    </row>
    <row r="718" spans="1:1">
      <c r="A718" s="553"/>
    </row>
    <row r="719" spans="1:1">
      <c r="A719" s="553"/>
    </row>
    <row r="720" spans="1:1">
      <c r="A720" s="553"/>
    </row>
    <row r="721" spans="1:1">
      <c r="A721" s="553"/>
    </row>
    <row r="722" spans="1:1">
      <c r="A722" s="553"/>
    </row>
    <row r="723" spans="1:1">
      <c r="A723" s="553"/>
    </row>
    <row r="724" spans="1:1">
      <c r="A724" s="553"/>
    </row>
    <row r="725" spans="1:1">
      <c r="A725" s="553"/>
    </row>
    <row r="726" spans="1:1">
      <c r="A726" s="553"/>
    </row>
    <row r="727" spans="1:1">
      <c r="A727" s="553"/>
    </row>
    <row r="728" spans="1:1">
      <c r="A728" s="553"/>
    </row>
    <row r="729" spans="1:1">
      <c r="A729" s="553"/>
    </row>
    <row r="730" spans="1:1">
      <c r="A730" s="553"/>
    </row>
    <row r="731" spans="1:1">
      <c r="A731" s="553"/>
    </row>
    <row r="732" spans="1:1">
      <c r="A732" s="553"/>
    </row>
    <row r="733" spans="1:1">
      <c r="A733" s="553"/>
    </row>
    <row r="734" spans="1:1">
      <c r="A734" s="553"/>
    </row>
    <row r="735" spans="1:1">
      <c r="A735" s="553"/>
    </row>
    <row r="736" spans="1:1">
      <c r="A736" s="553"/>
    </row>
    <row r="737" spans="1:1">
      <c r="A737" s="553"/>
    </row>
    <row r="738" spans="1:1">
      <c r="A738" s="553"/>
    </row>
    <row r="739" spans="1:1">
      <c r="A739" s="553"/>
    </row>
    <row r="740" spans="1:1">
      <c r="A740" s="553"/>
    </row>
    <row r="741" spans="1:1">
      <c r="A741" s="553"/>
    </row>
    <row r="742" spans="1:1">
      <c r="A742" s="553"/>
    </row>
    <row r="743" spans="1:1">
      <c r="A743" s="553"/>
    </row>
    <row r="744" spans="1:1">
      <c r="A744" s="553"/>
    </row>
    <row r="745" spans="1:1">
      <c r="A745" s="553"/>
    </row>
    <row r="746" spans="1:1">
      <c r="A746" s="553"/>
    </row>
    <row r="747" spans="1:1">
      <c r="A747" s="553"/>
    </row>
    <row r="748" spans="1:1">
      <c r="A748" s="553"/>
    </row>
    <row r="749" spans="1:1">
      <c r="A749" s="553"/>
    </row>
    <row r="750" spans="1:1">
      <c r="A750" s="553"/>
    </row>
    <row r="751" spans="1:1">
      <c r="A751" s="553"/>
    </row>
    <row r="752" spans="1:1">
      <c r="A752" s="553"/>
    </row>
    <row r="753" spans="1:1">
      <c r="A753" s="553"/>
    </row>
    <row r="754" spans="1:1">
      <c r="A754" s="553"/>
    </row>
    <row r="755" spans="1:1">
      <c r="A755" s="553"/>
    </row>
    <row r="756" spans="1:1">
      <c r="A756" s="553"/>
    </row>
    <row r="757" spans="1:1">
      <c r="A757" s="553"/>
    </row>
    <row r="758" spans="1:1">
      <c r="A758" s="553"/>
    </row>
    <row r="759" spans="1:1">
      <c r="A759" s="553"/>
    </row>
    <row r="760" spans="1:1">
      <c r="A760" s="553"/>
    </row>
    <row r="761" spans="1:1">
      <c r="A761" s="553"/>
    </row>
    <row r="762" spans="1:1">
      <c r="A762" s="553"/>
    </row>
    <row r="763" spans="1:1">
      <c r="A763" s="553"/>
    </row>
    <row r="764" spans="1:1">
      <c r="A764" s="553"/>
    </row>
    <row r="765" spans="1:1">
      <c r="A765" s="553"/>
    </row>
    <row r="766" spans="1:1">
      <c r="A766" s="553"/>
    </row>
    <row r="767" spans="1:1">
      <c r="A767" s="553"/>
    </row>
    <row r="768" spans="1:1">
      <c r="A768" s="553"/>
    </row>
    <row r="769" spans="1:1">
      <c r="A769" s="553"/>
    </row>
    <row r="770" spans="1:1">
      <c r="A770" s="553"/>
    </row>
    <row r="771" spans="1:1">
      <c r="A771" s="553"/>
    </row>
    <row r="772" spans="1:1">
      <c r="A772" s="553"/>
    </row>
    <row r="773" spans="1:1">
      <c r="A773" s="553"/>
    </row>
    <row r="774" spans="1:1">
      <c r="A774" s="553"/>
    </row>
    <row r="775" spans="1:1">
      <c r="A775" s="553"/>
    </row>
    <row r="776" spans="1:1">
      <c r="A776" s="553"/>
    </row>
    <row r="777" spans="1:1">
      <c r="A777" s="553"/>
    </row>
    <row r="778" spans="1:1">
      <c r="A778" s="553"/>
    </row>
    <row r="779" spans="1:1">
      <c r="A779" s="553"/>
    </row>
    <row r="780" spans="1:1">
      <c r="A780" s="553"/>
    </row>
    <row r="781" spans="1:1">
      <c r="A781" s="553"/>
    </row>
    <row r="782" spans="1:1">
      <c r="A782" s="553"/>
    </row>
    <row r="783" spans="1:1">
      <c r="A783" s="553"/>
    </row>
    <row r="784" spans="1:1">
      <c r="A784" s="553"/>
    </row>
    <row r="785" spans="1:1">
      <c r="A785" s="553"/>
    </row>
    <row r="786" spans="1:1">
      <c r="A786" s="553"/>
    </row>
    <row r="787" spans="1:1">
      <c r="A787" s="553"/>
    </row>
    <row r="788" spans="1:1">
      <c r="A788" s="553"/>
    </row>
    <row r="789" spans="1:1">
      <c r="A789" s="553"/>
    </row>
    <row r="790" spans="1:1">
      <c r="A790" s="553"/>
    </row>
    <row r="791" spans="1:1">
      <c r="A791" s="553"/>
    </row>
    <row r="792" spans="1:1">
      <c r="A792" s="553"/>
    </row>
    <row r="793" spans="1:1">
      <c r="A793" s="553"/>
    </row>
    <row r="794" spans="1:1">
      <c r="A794" s="553"/>
    </row>
    <row r="795" spans="1:1">
      <c r="A795" s="553"/>
    </row>
    <row r="796" spans="1:1">
      <c r="A796" s="553"/>
    </row>
    <row r="797" spans="1:1">
      <c r="A797" s="553"/>
    </row>
    <row r="798" spans="1:1">
      <c r="A798" s="553"/>
    </row>
    <row r="799" spans="1:1">
      <c r="A799" s="553"/>
    </row>
    <row r="800" spans="1:1">
      <c r="A800" s="553"/>
    </row>
    <row r="801" spans="1:1">
      <c r="A801" s="553"/>
    </row>
    <row r="802" spans="1:1">
      <c r="A802" s="553"/>
    </row>
    <row r="803" spans="1:1">
      <c r="A803" s="553"/>
    </row>
    <row r="804" spans="1:1">
      <c r="A804" s="553"/>
    </row>
    <row r="805" spans="1:1">
      <c r="A805" s="553"/>
    </row>
    <row r="806" spans="1:1">
      <c r="A806" s="553"/>
    </row>
    <row r="807" spans="1:1">
      <c r="A807" s="553"/>
    </row>
    <row r="808" spans="1:1">
      <c r="A808" s="553"/>
    </row>
    <row r="809" spans="1:1">
      <c r="A809" s="553"/>
    </row>
    <row r="810" spans="1:1">
      <c r="A810" s="553"/>
    </row>
    <row r="811" spans="1:1">
      <c r="A811" s="553"/>
    </row>
    <row r="812" spans="1:1">
      <c r="A812" s="553"/>
    </row>
    <row r="813" spans="1:1">
      <c r="A813" s="553"/>
    </row>
    <row r="814" spans="1:1">
      <c r="A814" s="553"/>
    </row>
    <row r="815" spans="1:1">
      <c r="A815" s="553"/>
    </row>
    <row r="816" spans="1:1">
      <c r="A816" s="553"/>
    </row>
    <row r="817" spans="1:1">
      <c r="A817" s="553"/>
    </row>
    <row r="818" spans="1:1">
      <c r="A818" s="553"/>
    </row>
    <row r="819" spans="1:1">
      <c r="A819" s="553"/>
    </row>
    <row r="820" spans="1:1">
      <c r="A820" s="553"/>
    </row>
    <row r="821" spans="1:1">
      <c r="A821" s="553"/>
    </row>
    <row r="822" spans="1:1">
      <c r="A822" s="553"/>
    </row>
    <row r="823" spans="1:1">
      <c r="A823" s="553"/>
    </row>
    <row r="824" spans="1:1">
      <c r="A824" s="553"/>
    </row>
    <row r="825" spans="1:1">
      <c r="A825" s="553"/>
    </row>
    <row r="826" spans="1:1">
      <c r="A826" s="553"/>
    </row>
    <row r="827" spans="1:1">
      <c r="A827" s="553"/>
    </row>
    <row r="828" spans="1:1">
      <c r="A828" s="553"/>
    </row>
    <row r="829" spans="1:1">
      <c r="A829" s="553"/>
    </row>
    <row r="830" spans="1:1">
      <c r="A830" s="553"/>
    </row>
    <row r="831" spans="1:1">
      <c r="A831" s="553"/>
    </row>
    <row r="832" spans="1:1">
      <c r="A832" s="553"/>
    </row>
    <row r="833" spans="1:1">
      <c r="A833" s="553"/>
    </row>
    <row r="834" spans="1:1">
      <c r="A834" s="553"/>
    </row>
    <row r="835" spans="1:1">
      <c r="A835" s="553"/>
    </row>
    <row r="836" spans="1:1">
      <c r="A836" s="553"/>
    </row>
    <row r="837" spans="1:1">
      <c r="A837" s="553"/>
    </row>
    <row r="838" spans="1:1">
      <c r="A838" s="553"/>
    </row>
    <row r="839" spans="1:1">
      <c r="A839" s="553"/>
    </row>
    <row r="840" spans="1:1">
      <c r="A840" s="553"/>
    </row>
    <row r="841" spans="1:1">
      <c r="A841" s="553"/>
    </row>
    <row r="842" spans="1:1">
      <c r="A842" s="553"/>
    </row>
    <row r="843" spans="1:1">
      <c r="A843" s="553"/>
    </row>
    <row r="844" spans="1:1">
      <c r="A844" s="553"/>
    </row>
    <row r="845" spans="1:1">
      <c r="A845" s="553"/>
    </row>
    <row r="846" spans="1:1">
      <c r="A846" s="553"/>
    </row>
    <row r="847" spans="1:1">
      <c r="A847" s="553"/>
    </row>
    <row r="848" spans="1:1">
      <c r="A848" s="553"/>
    </row>
    <row r="849" spans="1:1">
      <c r="A849" s="553"/>
    </row>
    <row r="850" spans="1:1">
      <c r="A850" s="553"/>
    </row>
    <row r="851" spans="1:1">
      <c r="A851" s="553"/>
    </row>
    <row r="852" spans="1:1">
      <c r="A852" s="553"/>
    </row>
    <row r="853" spans="1:1">
      <c r="A853" s="553"/>
    </row>
    <row r="854" spans="1:1">
      <c r="A854" s="553"/>
    </row>
    <row r="855" spans="1:1">
      <c r="A855" s="553"/>
    </row>
    <row r="856" spans="1:1">
      <c r="A856" s="553"/>
    </row>
    <row r="857" spans="1:1">
      <c r="A857" s="553"/>
    </row>
    <row r="858" spans="1:1">
      <c r="A858" s="553"/>
    </row>
    <row r="859" spans="1:1">
      <c r="A859" s="553"/>
    </row>
    <row r="860" spans="1:1">
      <c r="A860" s="553"/>
    </row>
    <row r="861" spans="1:1">
      <c r="A861" s="553"/>
    </row>
    <row r="862" spans="1:1">
      <c r="A862" s="553"/>
    </row>
    <row r="863" spans="1:1">
      <c r="A863" s="553"/>
    </row>
    <row r="864" spans="1:1">
      <c r="A864" s="553"/>
    </row>
    <row r="865" spans="1:1">
      <c r="A865" s="553"/>
    </row>
    <row r="866" spans="1:1">
      <c r="A866" s="553"/>
    </row>
    <row r="867" spans="1:1">
      <c r="A867" s="553"/>
    </row>
    <row r="868" spans="1:1">
      <c r="A868" s="553"/>
    </row>
    <row r="869" spans="1:1">
      <c r="A869" s="553"/>
    </row>
    <row r="870" spans="1:1">
      <c r="A870" s="553"/>
    </row>
    <row r="871" spans="1:1">
      <c r="A871" s="553"/>
    </row>
    <row r="872" spans="1:1">
      <c r="A872" s="553"/>
    </row>
    <row r="873" spans="1:1">
      <c r="A873" s="553"/>
    </row>
    <row r="874" spans="1:1">
      <c r="A874" s="553"/>
    </row>
    <row r="875" spans="1:1">
      <c r="A875" s="553"/>
    </row>
    <row r="876" spans="1:1">
      <c r="A876" s="553"/>
    </row>
    <row r="877" spans="1:1">
      <c r="A877" s="553"/>
    </row>
    <row r="878" spans="1:1">
      <c r="A878" s="553"/>
    </row>
    <row r="879" spans="1:1">
      <c r="A879" s="553"/>
    </row>
    <row r="880" spans="1:1">
      <c r="A880" s="553"/>
    </row>
    <row r="881" spans="1:1">
      <c r="A881" s="553"/>
    </row>
    <row r="882" spans="1:1">
      <c r="A882" s="553"/>
    </row>
    <row r="883" spans="1:1">
      <c r="A883" s="553"/>
    </row>
    <row r="884" spans="1:1">
      <c r="A884" s="553"/>
    </row>
    <row r="885" spans="1:1">
      <c r="A885" s="553"/>
    </row>
    <row r="886" spans="1:1">
      <c r="A886" s="553"/>
    </row>
    <row r="887" spans="1:1">
      <c r="A887" s="553"/>
    </row>
    <row r="888" spans="1:1">
      <c r="A888" s="553"/>
    </row>
    <row r="889" spans="1:1">
      <c r="A889" s="553"/>
    </row>
    <row r="890" spans="1:1">
      <c r="A890" s="553"/>
    </row>
    <row r="891" spans="1:1">
      <c r="A891" s="553"/>
    </row>
    <row r="892" spans="1:1">
      <c r="A892" s="553"/>
    </row>
    <row r="893" spans="1:1">
      <c r="A893" s="553"/>
    </row>
    <row r="894" spans="1:1">
      <c r="A894" s="553"/>
    </row>
    <row r="895" spans="1:1">
      <c r="A895" s="553"/>
    </row>
    <row r="896" spans="1:1">
      <c r="A896" s="553"/>
    </row>
    <row r="897" spans="1:1">
      <c r="A897" s="553"/>
    </row>
    <row r="898" spans="1:1">
      <c r="A898" s="553"/>
    </row>
    <row r="899" spans="1:1">
      <c r="A899" s="553"/>
    </row>
    <row r="900" spans="1:1">
      <c r="A900" s="553"/>
    </row>
    <row r="901" spans="1:1">
      <c r="A901" s="553"/>
    </row>
    <row r="902" spans="1:1">
      <c r="A902" s="553"/>
    </row>
    <row r="903" spans="1:1">
      <c r="A903" s="553"/>
    </row>
    <row r="904" spans="1:1">
      <c r="A904" s="553"/>
    </row>
    <row r="905" spans="1:1">
      <c r="A905" s="553"/>
    </row>
    <row r="906" spans="1:1">
      <c r="A906" s="553"/>
    </row>
    <row r="907" spans="1:1">
      <c r="A907" s="553"/>
    </row>
    <row r="908" spans="1:1">
      <c r="A908" s="553"/>
    </row>
    <row r="909" spans="1:1">
      <c r="A909" s="553"/>
    </row>
    <row r="910" spans="1:1">
      <c r="A910" s="553"/>
    </row>
    <row r="911" spans="1:1">
      <c r="A911" s="553"/>
    </row>
    <row r="912" spans="1:1">
      <c r="A912" s="553"/>
    </row>
    <row r="913" spans="1:1">
      <c r="A913" s="553"/>
    </row>
    <row r="914" spans="1:1">
      <c r="A914" s="553"/>
    </row>
    <row r="915" spans="1:1">
      <c r="A915" s="553"/>
    </row>
    <row r="916" spans="1:1">
      <c r="A916" s="553"/>
    </row>
    <row r="917" spans="1:1">
      <c r="A917" s="553"/>
    </row>
    <row r="918" spans="1:1">
      <c r="A918" s="553"/>
    </row>
    <row r="919" spans="1:1">
      <c r="A919" s="553"/>
    </row>
    <row r="920" spans="1:1">
      <c r="A920" s="553"/>
    </row>
    <row r="921" spans="1:1">
      <c r="A921" s="553"/>
    </row>
    <row r="922" spans="1:1">
      <c r="A922" s="553"/>
    </row>
    <row r="923" spans="1:1">
      <c r="A923" s="553"/>
    </row>
    <row r="924" spans="1:1">
      <c r="A924" s="553"/>
    </row>
    <row r="925" spans="1:1">
      <c r="A925" s="553"/>
    </row>
    <row r="926" spans="1:1">
      <c r="A926" s="553"/>
    </row>
    <row r="927" spans="1:1">
      <c r="A927" s="553"/>
    </row>
    <row r="928" spans="1:1">
      <c r="A928" s="553"/>
    </row>
    <row r="929" spans="1:1">
      <c r="A929" s="553"/>
    </row>
    <row r="930" spans="1:1">
      <c r="A930" s="553"/>
    </row>
    <row r="931" spans="1:1">
      <c r="A931" s="553"/>
    </row>
    <row r="932" spans="1:1">
      <c r="A932" s="553"/>
    </row>
    <row r="933" spans="1:1">
      <c r="A933" s="553"/>
    </row>
    <row r="934" spans="1:1">
      <c r="A934" s="553"/>
    </row>
    <row r="935" spans="1:1">
      <c r="A935" s="553"/>
    </row>
    <row r="936" spans="1:1">
      <c r="A936" s="553"/>
    </row>
    <row r="937" spans="1:1">
      <c r="A937" s="553"/>
    </row>
    <row r="938" spans="1:1">
      <c r="A938" s="553"/>
    </row>
    <row r="939" spans="1:1">
      <c r="A939" s="553"/>
    </row>
    <row r="940" spans="1:1">
      <c r="A940" s="553"/>
    </row>
    <row r="941" spans="1:1">
      <c r="A941" s="553"/>
    </row>
    <row r="942" spans="1:1">
      <c r="A942" s="553"/>
    </row>
    <row r="943" spans="1:1">
      <c r="A943" s="553"/>
    </row>
    <row r="944" spans="1:1">
      <c r="A944" s="553"/>
    </row>
    <row r="945" spans="1:1">
      <c r="A945" s="553"/>
    </row>
    <row r="946" spans="1:1">
      <c r="A946" s="553"/>
    </row>
    <row r="947" spans="1:1">
      <c r="A947" s="553"/>
    </row>
    <row r="948" spans="1:1">
      <c r="A948" s="553"/>
    </row>
    <row r="949" spans="1:1">
      <c r="A949" s="553"/>
    </row>
    <row r="950" spans="1:1">
      <c r="A950" s="553"/>
    </row>
    <row r="951" spans="1:1">
      <c r="A951" s="553"/>
    </row>
    <row r="952" spans="1:1">
      <c r="A952" s="553"/>
    </row>
    <row r="953" spans="1:1">
      <c r="A953" s="553"/>
    </row>
    <row r="954" spans="1:1">
      <c r="A954" s="553"/>
    </row>
    <row r="955" spans="1:1">
      <c r="A955" s="553"/>
    </row>
    <row r="956" spans="1:1">
      <c r="A956" s="553"/>
    </row>
    <row r="957" spans="1:1">
      <c r="A957" s="553"/>
    </row>
    <row r="958" spans="1:1">
      <c r="A958" s="553"/>
    </row>
    <row r="959" spans="1:1">
      <c r="A959" s="553"/>
    </row>
    <row r="960" spans="1:1">
      <c r="A960" s="553"/>
    </row>
    <row r="961" spans="1:1">
      <c r="A961" s="553"/>
    </row>
    <row r="962" spans="1:1">
      <c r="A962" s="553"/>
    </row>
    <row r="963" spans="1:1">
      <c r="A963" s="553"/>
    </row>
    <row r="964" spans="1:1">
      <c r="A964" s="553"/>
    </row>
    <row r="965" spans="1:1">
      <c r="A965" s="553"/>
    </row>
    <row r="966" spans="1:1">
      <c r="A966" s="553"/>
    </row>
    <row r="967" spans="1:1">
      <c r="A967" s="553"/>
    </row>
    <row r="968" spans="1:1">
      <c r="A968" s="553"/>
    </row>
    <row r="969" spans="1:1">
      <c r="A969" s="553"/>
    </row>
    <row r="970" spans="1:1">
      <c r="A970" s="553"/>
    </row>
    <row r="971" spans="1:1">
      <c r="A971" s="553"/>
    </row>
    <row r="972" spans="1:1">
      <c r="A972" s="553"/>
    </row>
    <row r="973" spans="1:1">
      <c r="A973" s="553"/>
    </row>
    <row r="974" spans="1:1">
      <c r="A974" s="553"/>
    </row>
    <row r="975" spans="1:1">
      <c r="A975" s="553"/>
    </row>
    <row r="976" spans="1:1">
      <c r="A976" s="553"/>
    </row>
    <row r="977" spans="1:1">
      <c r="A977" s="553"/>
    </row>
    <row r="978" spans="1:1">
      <c r="A978" s="553"/>
    </row>
    <row r="979" spans="1:1">
      <c r="A979" s="553"/>
    </row>
    <row r="980" spans="1:1">
      <c r="A980" s="553"/>
    </row>
    <row r="981" spans="1:1">
      <c r="A981" s="553"/>
    </row>
    <row r="982" spans="1:1">
      <c r="A982" s="553"/>
    </row>
    <row r="983" spans="1:1">
      <c r="A983" s="553"/>
    </row>
    <row r="984" spans="1:1">
      <c r="A984" s="553"/>
    </row>
    <row r="985" spans="1:1">
      <c r="A985" s="553"/>
    </row>
    <row r="986" spans="1:1">
      <c r="A986" s="553"/>
    </row>
    <row r="987" spans="1:1">
      <c r="A987" s="553"/>
    </row>
    <row r="988" spans="1:1">
      <c r="A988" s="553"/>
    </row>
    <row r="989" spans="1:1">
      <c r="A989" s="553"/>
    </row>
    <row r="990" spans="1:1">
      <c r="A990" s="553"/>
    </row>
    <row r="991" spans="1:1">
      <c r="A991" s="553"/>
    </row>
    <row r="992" spans="1:1">
      <c r="A992" s="553"/>
    </row>
    <row r="993" spans="1:1">
      <c r="A993" s="553"/>
    </row>
    <row r="994" spans="1:1">
      <c r="A994" s="553"/>
    </row>
    <row r="995" spans="1:1">
      <c r="A995" s="553"/>
    </row>
    <row r="996" spans="1:1">
      <c r="A996" s="553"/>
    </row>
    <row r="997" spans="1:1">
      <c r="A997" s="553"/>
    </row>
    <row r="998" spans="1:1">
      <c r="A998" s="553"/>
    </row>
    <row r="999" spans="1:1">
      <c r="A999" s="553"/>
    </row>
    <row r="1000" spans="1:1">
      <c r="A1000" s="553"/>
    </row>
    <row r="1001" spans="1:1">
      <c r="A1001" s="553"/>
    </row>
    <row r="1002" spans="1:1">
      <c r="A1002" s="553"/>
    </row>
    <row r="1003" spans="1:1">
      <c r="A1003" s="553"/>
    </row>
    <row r="1004" spans="1:1">
      <c r="A1004" s="553"/>
    </row>
    <row r="1005" spans="1:1">
      <c r="A1005" s="553"/>
    </row>
    <row r="1006" spans="1:1">
      <c r="A1006" s="553"/>
    </row>
    <row r="1007" spans="1:1">
      <c r="A1007" s="553"/>
    </row>
    <row r="1008" spans="1:1">
      <c r="A1008" s="553"/>
    </row>
    <row r="1009" spans="1:1">
      <c r="A1009" s="553"/>
    </row>
    <row r="1010" spans="1:1">
      <c r="A1010" s="553"/>
    </row>
    <row r="1011" spans="1:1">
      <c r="A1011" s="553"/>
    </row>
    <row r="1012" spans="1:1">
      <c r="A1012" s="553"/>
    </row>
    <row r="1013" spans="1:1">
      <c r="A1013" s="553"/>
    </row>
    <row r="1014" spans="1:1">
      <c r="A1014" s="553"/>
    </row>
    <row r="1015" spans="1:1">
      <c r="A1015" s="553"/>
    </row>
    <row r="1016" spans="1:1">
      <c r="A1016" s="553"/>
    </row>
    <row r="1017" spans="1:1">
      <c r="A1017" s="553"/>
    </row>
    <row r="1018" spans="1:1">
      <c r="A1018" s="553"/>
    </row>
    <row r="1019" spans="1:1">
      <c r="A1019" s="553"/>
    </row>
    <row r="1020" spans="1:1">
      <c r="A1020" s="553"/>
    </row>
    <row r="1021" spans="1:1">
      <c r="A1021" s="553"/>
    </row>
    <row r="1022" spans="1:1">
      <c r="A1022" s="553"/>
    </row>
    <row r="1023" spans="1:1">
      <c r="A1023" s="553"/>
    </row>
    <row r="1024" spans="1:1">
      <c r="A1024" s="553"/>
    </row>
    <row r="1025" spans="1:1">
      <c r="A1025" s="553"/>
    </row>
    <row r="1026" spans="1:1">
      <c r="A1026" s="553"/>
    </row>
    <row r="1027" spans="1:1">
      <c r="A1027" s="553"/>
    </row>
    <row r="1028" spans="1:1">
      <c r="A1028" s="553"/>
    </row>
    <row r="1029" spans="1:1">
      <c r="A1029" s="553"/>
    </row>
    <row r="1030" spans="1:1">
      <c r="A1030" s="553"/>
    </row>
    <row r="1031" spans="1:1">
      <c r="A1031" s="553"/>
    </row>
    <row r="1032" spans="1:1">
      <c r="A1032" s="553"/>
    </row>
    <row r="1033" spans="1:1">
      <c r="A1033" s="553"/>
    </row>
    <row r="1034" spans="1:1">
      <c r="A1034" s="553"/>
    </row>
    <row r="1035" spans="1:1">
      <c r="A1035" s="553"/>
    </row>
    <row r="1036" spans="1:1">
      <c r="A1036" s="553"/>
    </row>
    <row r="1037" spans="1:1">
      <c r="A1037" s="553"/>
    </row>
    <row r="1038" spans="1:1">
      <c r="A1038" s="553"/>
    </row>
    <row r="1039" spans="1:1">
      <c r="A1039" s="553"/>
    </row>
    <row r="1040" spans="1:1">
      <c r="A1040" s="553"/>
    </row>
    <row r="1041" spans="1:1">
      <c r="A1041" s="553"/>
    </row>
    <row r="1042" spans="1:1">
      <c r="A1042" s="553"/>
    </row>
    <row r="1043" spans="1:1">
      <c r="A1043" s="553"/>
    </row>
    <row r="1044" spans="1:1">
      <c r="A1044" s="553"/>
    </row>
    <row r="1045" spans="1:1">
      <c r="A1045" s="553"/>
    </row>
    <row r="1046" spans="1:1">
      <c r="A1046" s="553"/>
    </row>
    <row r="1047" spans="1:1">
      <c r="A1047" s="553"/>
    </row>
    <row r="1048" spans="1:1">
      <c r="A1048" s="553"/>
    </row>
    <row r="1049" spans="1:1">
      <c r="A1049" s="553"/>
    </row>
    <row r="1050" spans="1:1">
      <c r="A1050" s="553"/>
    </row>
    <row r="1051" spans="1:1">
      <c r="A1051" s="553"/>
    </row>
    <row r="1052" spans="1:1">
      <c r="A1052" s="553"/>
    </row>
    <row r="1053" spans="1:1">
      <c r="A1053" s="553"/>
    </row>
    <row r="1054" spans="1:1">
      <c r="A1054" s="553"/>
    </row>
    <row r="1055" spans="1:1">
      <c r="A1055" s="553"/>
    </row>
    <row r="1056" spans="1:1">
      <c r="A1056" s="553"/>
    </row>
    <row r="1057" spans="1:1">
      <c r="A1057" s="553"/>
    </row>
    <row r="1058" spans="1:1">
      <c r="A1058" s="553"/>
    </row>
    <row r="1059" spans="1:1">
      <c r="A1059" s="553"/>
    </row>
    <row r="1060" spans="1:1">
      <c r="A1060" s="553"/>
    </row>
    <row r="1061" spans="1:1">
      <c r="A1061" s="553"/>
    </row>
    <row r="1062" spans="1:1">
      <c r="A1062" s="553"/>
    </row>
    <row r="1063" spans="1:1">
      <c r="A1063" s="553"/>
    </row>
    <row r="1064" spans="1:1">
      <c r="A1064" s="553"/>
    </row>
    <row r="1065" spans="1:1">
      <c r="A1065" s="553"/>
    </row>
    <row r="1066" spans="1:1">
      <c r="A1066" s="553"/>
    </row>
    <row r="1067" spans="1:1">
      <c r="A1067" s="553"/>
    </row>
    <row r="1068" spans="1:1">
      <c r="A1068" s="553"/>
    </row>
    <row r="1069" spans="1:1">
      <c r="A1069" s="553"/>
    </row>
    <row r="1070" spans="1:1">
      <c r="A1070" s="553"/>
    </row>
    <row r="1071" spans="1:1">
      <c r="A1071" s="553"/>
    </row>
    <row r="1072" spans="1:1">
      <c r="A1072" s="553"/>
    </row>
    <row r="1073" spans="1:1">
      <c r="A1073" s="553"/>
    </row>
    <row r="1074" spans="1:1">
      <c r="A1074" s="553"/>
    </row>
    <row r="1075" spans="1:1">
      <c r="A1075" s="553"/>
    </row>
    <row r="1076" spans="1:1">
      <c r="A1076" s="553"/>
    </row>
    <row r="1077" spans="1:1">
      <c r="A1077" s="553"/>
    </row>
    <row r="1078" spans="1:1">
      <c r="A1078" s="553"/>
    </row>
    <row r="1079" spans="1:1">
      <c r="A1079" s="553"/>
    </row>
    <row r="1080" spans="1:1">
      <c r="A1080" s="553"/>
    </row>
    <row r="1081" spans="1:1">
      <c r="A1081" s="553"/>
    </row>
    <row r="1082" spans="1:1">
      <c r="A1082" s="553"/>
    </row>
    <row r="1083" spans="1:1">
      <c r="A1083" s="553"/>
    </row>
    <row r="1084" spans="1:1">
      <c r="A1084" s="553"/>
    </row>
    <row r="1085" spans="1:1">
      <c r="A1085" s="553"/>
    </row>
    <row r="1086" spans="1:1">
      <c r="A1086" s="553"/>
    </row>
    <row r="1087" spans="1:1">
      <c r="A1087" s="553"/>
    </row>
    <row r="1088" spans="1:1">
      <c r="A1088" s="553"/>
    </row>
    <row r="1089" spans="1:1">
      <c r="A1089" s="553"/>
    </row>
    <row r="1090" spans="1:1">
      <c r="A1090" s="553"/>
    </row>
    <row r="1091" spans="1:1">
      <c r="A1091" s="553"/>
    </row>
    <row r="1092" spans="1:1">
      <c r="A1092" s="553"/>
    </row>
    <row r="1093" spans="1:1">
      <c r="A1093" s="553"/>
    </row>
    <row r="1094" spans="1:1">
      <c r="A1094" s="553"/>
    </row>
    <row r="1095" spans="1:1">
      <c r="A1095" s="553"/>
    </row>
    <row r="1096" spans="1:1">
      <c r="A1096" s="553"/>
    </row>
    <row r="1097" spans="1:1">
      <c r="A1097" s="553"/>
    </row>
    <row r="1098" spans="1:1">
      <c r="A1098" s="553"/>
    </row>
    <row r="1099" spans="1:1">
      <c r="A1099" s="553"/>
    </row>
    <row r="1100" spans="1:1">
      <c r="A1100" s="553"/>
    </row>
    <row r="1101" spans="1:1">
      <c r="A1101" s="553"/>
    </row>
    <row r="1102" spans="1:1">
      <c r="A1102" s="553"/>
    </row>
    <row r="1103" spans="1:1">
      <c r="A1103" s="553"/>
    </row>
    <row r="1104" spans="1:1">
      <c r="A1104" s="553"/>
    </row>
    <row r="1105" spans="1:1">
      <c r="A1105" s="553"/>
    </row>
    <row r="1106" spans="1:1">
      <c r="A1106" s="553"/>
    </row>
    <row r="1107" spans="1:1">
      <c r="A1107" s="553"/>
    </row>
    <row r="1108" spans="1:1">
      <c r="A1108" s="553"/>
    </row>
    <row r="1109" spans="1:1">
      <c r="A1109" s="553"/>
    </row>
    <row r="1110" spans="1:1">
      <c r="A1110" s="553"/>
    </row>
    <row r="1111" spans="1:1">
      <c r="A1111" s="553"/>
    </row>
    <row r="1112" spans="1:1">
      <c r="A1112" s="553"/>
    </row>
    <row r="1113" spans="1:1">
      <c r="A1113" s="553"/>
    </row>
    <row r="1114" spans="1:1">
      <c r="A1114" s="553"/>
    </row>
    <row r="1115" spans="1:1">
      <c r="A1115" s="553"/>
    </row>
    <row r="1116" spans="1:1">
      <c r="A1116" s="553"/>
    </row>
    <row r="1117" spans="1:1">
      <c r="A1117" s="553"/>
    </row>
    <row r="1118" spans="1:1">
      <c r="A1118" s="553"/>
    </row>
    <row r="1119" spans="1:1">
      <c r="A1119" s="553"/>
    </row>
    <row r="1120" spans="1:1">
      <c r="A1120" s="553"/>
    </row>
    <row r="1121" spans="1:1">
      <c r="A1121" s="553"/>
    </row>
    <row r="1122" spans="1:1">
      <c r="A1122" s="553"/>
    </row>
    <row r="1123" spans="1:1">
      <c r="A1123" s="553"/>
    </row>
    <row r="1124" spans="1:1">
      <c r="A1124" s="553"/>
    </row>
    <row r="1125" spans="1:1">
      <c r="A1125" s="553"/>
    </row>
    <row r="1126" spans="1:1">
      <c r="A1126" s="553"/>
    </row>
    <row r="1127" spans="1:1">
      <c r="A1127" s="553"/>
    </row>
    <row r="1128" spans="1:1">
      <c r="A1128" s="553"/>
    </row>
    <row r="1129" spans="1:1">
      <c r="A1129" s="553"/>
    </row>
    <row r="1130" spans="1:1">
      <c r="A1130" s="553"/>
    </row>
    <row r="1131" spans="1:1">
      <c r="A1131" s="553"/>
    </row>
    <row r="1132" spans="1:1">
      <c r="A1132" s="553"/>
    </row>
    <row r="1133" spans="1:1">
      <c r="A1133" s="553"/>
    </row>
    <row r="1134" spans="1:1">
      <c r="A1134" s="553"/>
    </row>
    <row r="1135" spans="1:1">
      <c r="A1135" s="553"/>
    </row>
    <row r="1136" spans="1:1">
      <c r="A1136" s="553"/>
    </row>
    <row r="1137" spans="1:1">
      <c r="A1137" s="553"/>
    </row>
    <row r="1138" spans="1:1">
      <c r="A1138" s="553"/>
    </row>
    <row r="1139" spans="1:1">
      <c r="A1139" s="553"/>
    </row>
    <row r="1140" spans="1:1">
      <c r="A1140" s="553"/>
    </row>
    <row r="1141" spans="1:1">
      <c r="A1141" s="553"/>
    </row>
    <row r="1142" spans="1:1">
      <c r="A1142" s="553"/>
    </row>
    <row r="1143" spans="1:1">
      <c r="A1143" s="553"/>
    </row>
    <row r="1144" spans="1:1">
      <c r="A1144" s="553"/>
    </row>
    <row r="1145" spans="1:1">
      <c r="A1145" s="553"/>
    </row>
    <row r="1146" spans="1:1">
      <c r="A1146" s="553"/>
    </row>
    <row r="1147" spans="1:1">
      <c r="A1147" s="553"/>
    </row>
    <row r="1148" spans="1:1">
      <c r="A1148" s="553"/>
    </row>
    <row r="1149" spans="1:1">
      <c r="A1149" s="553"/>
    </row>
    <row r="1150" spans="1:1">
      <c r="A1150" s="553"/>
    </row>
    <row r="1151" spans="1:1">
      <c r="A1151" s="553"/>
    </row>
    <row r="1152" spans="1:1">
      <c r="A1152" s="553"/>
    </row>
    <row r="1153" spans="1:1">
      <c r="A1153" s="553"/>
    </row>
    <row r="1154" spans="1:1">
      <c r="A1154" s="553"/>
    </row>
    <row r="1155" spans="1:1">
      <c r="A1155" s="553"/>
    </row>
    <row r="1156" spans="1:1">
      <c r="A1156" s="553"/>
    </row>
    <row r="1157" spans="1:1">
      <c r="A1157" s="553"/>
    </row>
    <row r="1158" spans="1:1">
      <c r="A1158" s="553"/>
    </row>
    <row r="1159" spans="1:1">
      <c r="A1159" s="553"/>
    </row>
    <row r="1160" spans="1:1">
      <c r="A1160" s="553"/>
    </row>
    <row r="1161" spans="1:1">
      <c r="A1161" s="553"/>
    </row>
    <row r="1162" spans="1:1">
      <c r="A1162" s="553"/>
    </row>
    <row r="1163" spans="1:1">
      <c r="A1163" s="553"/>
    </row>
    <row r="1164" spans="1:1">
      <c r="A1164" s="553"/>
    </row>
    <row r="1165" spans="1:1">
      <c r="A1165" s="553"/>
    </row>
    <row r="1166" spans="1:1">
      <c r="A1166" s="553"/>
    </row>
    <row r="1167" spans="1:1">
      <c r="A1167" s="553"/>
    </row>
    <row r="1168" spans="1:1">
      <c r="A1168" s="553"/>
    </row>
    <row r="1169" spans="1:1">
      <c r="A1169" s="553"/>
    </row>
    <row r="1170" spans="1:1">
      <c r="A1170" s="553"/>
    </row>
    <row r="1171" spans="1:1">
      <c r="A1171" s="553"/>
    </row>
    <row r="1172" spans="1:1">
      <c r="A1172" s="553"/>
    </row>
    <row r="1173" spans="1:1">
      <c r="A1173" s="553"/>
    </row>
    <row r="1174" spans="1:1">
      <c r="A1174" s="553"/>
    </row>
    <row r="1175" spans="1:1">
      <c r="A1175" s="553"/>
    </row>
    <row r="1176" spans="1:1">
      <c r="A1176" s="553"/>
    </row>
    <row r="1177" spans="1:1">
      <c r="A1177" s="553"/>
    </row>
    <row r="1178" spans="1:1">
      <c r="A1178" s="553"/>
    </row>
    <row r="1179" spans="1:1">
      <c r="A1179" s="553"/>
    </row>
    <row r="1180" spans="1:1">
      <c r="A1180" s="553"/>
    </row>
    <row r="1181" spans="1:1">
      <c r="A1181" s="553"/>
    </row>
    <row r="1182" spans="1:1">
      <c r="A1182" s="553"/>
    </row>
    <row r="1183" spans="1:1">
      <c r="A1183" s="553"/>
    </row>
    <row r="1184" spans="1:1">
      <c r="A1184" s="553"/>
    </row>
    <row r="1185" spans="1:1">
      <c r="A1185" s="553"/>
    </row>
    <row r="1186" spans="1:1">
      <c r="A1186" s="553"/>
    </row>
    <row r="1187" spans="1:1">
      <c r="A1187" s="553"/>
    </row>
    <row r="1188" spans="1:1">
      <c r="A1188" s="553"/>
    </row>
    <row r="1189" spans="1:1">
      <c r="A1189" s="553"/>
    </row>
    <row r="1190" spans="1:1">
      <c r="A1190" s="553"/>
    </row>
    <row r="1191" spans="1:1">
      <c r="A1191" s="553"/>
    </row>
    <row r="1192" spans="1:1">
      <c r="A1192" s="553"/>
    </row>
    <row r="1193" spans="1:1">
      <c r="A1193" s="553"/>
    </row>
    <row r="1194" spans="1:1">
      <c r="A1194" s="553"/>
    </row>
    <row r="1195" spans="1:1">
      <c r="A1195" s="553"/>
    </row>
    <row r="1196" spans="1:1">
      <c r="A1196" s="553"/>
    </row>
    <row r="1197" spans="1:1">
      <c r="A1197" s="553"/>
    </row>
    <row r="1198" spans="1:1">
      <c r="A1198" s="553"/>
    </row>
    <row r="1199" spans="1:1">
      <c r="A1199" s="553"/>
    </row>
    <row r="1200" spans="1:1">
      <c r="A1200" s="553"/>
    </row>
    <row r="1201" spans="1:1">
      <c r="A1201" s="553"/>
    </row>
    <row r="1202" spans="1:1">
      <c r="A1202" s="553"/>
    </row>
    <row r="1203" spans="1:1">
      <c r="A1203" s="553"/>
    </row>
    <row r="1204" spans="1:1">
      <c r="A1204" s="553"/>
    </row>
    <row r="1205" spans="1:1">
      <c r="A1205" s="553"/>
    </row>
    <row r="1206" spans="1:1">
      <c r="A1206" s="553"/>
    </row>
    <row r="1207" spans="1:1">
      <c r="A1207" s="553"/>
    </row>
    <row r="1208" spans="1:1">
      <c r="A1208" s="553"/>
    </row>
    <row r="1209" spans="1:1">
      <c r="A1209" s="553"/>
    </row>
    <row r="1210" spans="1:1">
      <c r="A1210" s="553"/>
    </row>
    <row r="1211" spans="1:1">
      <c r="A1211" s="553"/>
    </row>
    <row r="1212" spans="1:1">
      <c r="A1212" s="553"/>
    </row>
    <row r="1213" spans="1:1">
      <c r="A1213" s="553"/>
    </row>
    <row r="1214" spans="1:1">
      <c r="A1214" s="553"/>
    </row>
    <row r="1215" spans="1:1">
      <c r="A1215" s="553"/>
    </row>
    <row r="1216" spans="1:1">
      <c r="A1216" s="553"/>
    </row>
    <row r="1217" spans="1:1">
      <c r="A1217" s="553"/>
    </row>
    <row r="1218" spans="1:1">
      <c r="A1218" s="553"/>
    </row>
    <row r="1219" spans="1:1">
      <c r="A1219" s="553"/>
    </row>
    <row r="1220" spans="1:1">
      <c r="A1220" s="553"/>
    </row>
    <row r="1221" spans="1:1">
      <c r="A1221" s="553"/>
    </row>
    <row r="1222" spans="1:1">
      <c r="A1222" s="553"/>
    </row>
    <row r="1223" spans="1:1">
      <c r="A1223" s="553"/>
    </row>
    <row r="1224" spans="1:1">
      <c r="A1224" s="553"/>
    </row>
    <row r="1225" spans="1:1">
      <c r="A1225" s="553"/>
    </row>
    <row r="1226" spans="1:1">
      <c r="A1226" s="553"/>
    </row>
    <row r="1227" spans="1:1">
      <c r="A1227" s="553"/>
    </row>
    <row r="1228" spans="1:1">
      <c r="A1228" s="553"/>
    </row>
    <row r="1229" spans="1:1">
      <c r="A1229" s="553"/>
    </row>
    <row r="1230" spans="1:1">
      <c r="A1230" s="553"/>
    </row>
    <row r="1231" spans="1:1">
      <c r="A1231" s="553"/>
    </row>
    <row r="1232" spans="1:1">
      <c r="A1232" s="553"/>
    </row>
    <row r="1233" spans="1:1">
      <c r="A1233" s="553"/>
    </row>
    <row r="1234" spans="1:1">
      <c r="A1234" s="553"/>
    </row>
    <row r="1235" spans="1:1">
      <c r="A1235" s="553"/>
    </row>
    <row r="1236" spans="1:1">
      <c r="A1236" s="553"/>
    </row>
    <row r="1237" spans="1:1">
      <c r="A1237" s="553"/>
    </row>
    <row r="1238" spans="1:1">
      <c r="A1238" s="553"/>
    </row>
    <row r="1239" spans="1:1">
      <c r="A1239" s="553"/>
    </row>
    <row r="1240" spans="1:1">
      <c r="A1240" s="553"/>
    </row>
    <row r="1241" spans="1:1">
      <c r="A1241" s="553"/>
    </row>
    <row r="1242" spans="1:1">
      <c r="A1242" s="553"/>
    </row>
    <row r="1243" spans="1:1">
      <c r="A1243" s="553"/>
    </row>
    <row r="1244" spans="1:1">
      <c r="A1244" s="553"/>
    </row>
    <row r="1245" spans="1:1">
      <c r="A1245" s="553"/>
    </row>
    <row r="1246" spans="1:1">
      <c r="A1246" s="553"/>
    </row>
    <row r="1247" spans="1:1">
      <c r="A1247" s="553"/>
    </row>
    <row r="1248" spans="1:1">
      <c r="A1248" s="553"/>
    </row>
    <row r="1249" spans="1:1">
      <c r="A1249" s="553"/>
    </row>
    <row r="1250" spans="1:1">
      <c r="A1250" s="553"/>
    </row>
    <row r="1251" spans="1:1">
      <c r="A1251" s="553"/>
    </row>
    <row r="1252" spans="1:1">
      <c r="A1252" s="553"/>
    </row>
    <row r="1253" spans="1:1">
      <c r="A1253" s="553"/>
    </row>
    <row r="1254" spans="1:1">
      <c r="A1254" s="553"/>
    </row>
    <row r="1255" spans="1:1">
      <c r="A1255" s="553"/>
    </row>
    <row r="1256" spans="1:1">
      <c r="A1256" s="553"/>
    </row>
    <row r="1257" spans="1:1">
      <c r="A1257" s="553"/>
    </row>
    <row r="1258" spans="1:1">
      <c r="A1258" s="553"/>
    </row>
    <row r="1259" spans="1:1">
      <c r="A1259" s="553"/>
    </row>
    <row r="1260" spans="1:1">
      <c r="A1260" s="553"/>
    </row>
    <row r="1261" spans="1:1">
      <c r="A1261" s="553"/>
    </row>
    <row r="1262" spans="1:1">
      <c r="A1262" s="553"/>
    </row>
    <row r="1263" spans="1:1">
      <c r="A1263" s="553"/>
    </row>
    <row r="1264" spans="1:1">
      <c r="A1264" s="553"/>
    </row>
    <row r="1265" spans="1:1">
      <c r="A1265" s="553"/>
    </row>
    <row r="1266" spans="1:1">
      <c r="A1266" s="553"/>
    </row>
    <row r="1267" spans="1:1">
      <c r="A1267" s="553"/>
    </row>
    <row r="1268" spans="1:1">
      <c r="A1268" s="553"/>
    </row>
    <row r="1269" spans="1:1">
      <c r="A1269" s="553"/>
    </row>
    <row r="1270" spans="1:1">
      <c r="A1270" s="553"/>
    </row>
    <row r="1271" spans="1:1">
      <c r="A1271" s="553"/>
    </row>
    <row r="1272" spans="1:1">
      <c r="A1272" s="553"/>
    </row>
    <row r="1273" spans="1:1">
      <c r="A1273" s="553"/>
    </row>
    <row r="1274" spans="1:1">
      <c r="A1274" s="553"/>
    </row>
    <row r="1275" spans="1:1">
      <c r="A1275" s="553"/>
    </row>
    <row r="1276" spans="1:1">
      <c r="A1276" s="553"/>
    </row>
    <row r="1277" spans="1:1">
      <c r="A1277" s="553"/>
    </row>
    <row r="1278" spans="1:1">
      <c r="A1278" s="553"/>
    </row>
    <row r="1279" spans="1:1">
      <c r="A1279" s="553"/>
    </row>
    <row r="1280" spans="1:1">
      <c r="A1280" s="553"/>
    </row>
    <row r="1281" spans="1:1">
      <c r="A1281" s="553"/>
    </row>
    <row r="1282" spans="1:1">
      <c r="A1282" s="553"/>
    </row>
    <row r="1283" spans="1:1">
      <c r="A1283" s="553"/>
    </row>
    <row r="1284" spans="1:1">
      <c r="A1284" s="553"/>
    </row>
    <row r="1285" spans="1:1">
      <c r="A1285" s="553"/>
    </row>
    <row r="1286" spans="1:1">
      <c r="A1286" s="553"/>
    </row>
    <row r="1287" spans="1:1">
      <c r="A1287" s="553"/>
    </row>
    <row r="1288" spans="1:1">
      <c r="A1288" s="553"/>
    </row>
    <row r="1289" spans="1:1">
      <c r="A1289" s="553"/>
    </row>
    <row r="1290" spans="1:1">
      <c r="A1290" s="553"/>
    </row>
    <row r="1291" spans="1:1">
      <c r="A1291" s="553"/>
    </row>
    <row r="1292" spans="1:1">
      <c r="A1292" s="553"/>
    </row>
    <row r="1293" spans="1:1">
      <c r="A1293" s="553"/>
    </row>
    <row r="1294" spans="1:1">
      <c r="A1294" s="553"/>
    </row>
    <row r="1295" spans="1:1">
      <c r="A1295" s="553"/>
    </row>
    <row r="1296" spans="1:1">
      <c r="A1296" s="553"/>
    </row>
    <row r="1297" spans="1:1">
      <c r="A1297" s="553"/>
    </row>
    <row r="1298" spans="1:1">
      <c r="A1298" s="553"/>
    </row>
    <row r="1299" spans="1:1">
      <c r="A1299" s="553"/>
    </row>
    <row r="1300" spans="1:1">
      <c r="A1300" s="553"/>
    </row>
    <row r="1301" spans="1:1">
      <c r="A1301" s="553"/>
    </row>
    <row r="1302" spans="1:1">
      <c r="A1302" s="553"/>
    </row>
    <row r="1303" spans="1:1">
      <c r="A1303" s="553"/>
    </row>
    <row r="1304" spans="1:1">
      <c r="A1304" s="553"/>
    </row>
    <row r="1305" spans="1:1">
      <c r="A1305" s="553"/>
    </row>
    <row r="1306" spans="1:1">
      <c r="A1306" s="553"/>
    </row>
    <row r="1307" spans="1:1">
      <c r="A1307" s="553"/>
    </row>
    <row r="1308" spans="1:1">
      <c r="A1308" s="553"/>
    </row>
    <row r="1309" spans="1:1">
      <c r="A1309" s="553"/>
    </row>
    <row r="1310" spans="1:1">
      <c r="A1310" s="553"/>
    </row>
    <row r="1311" spans="1:1">
      <c r="A1311" s="553"/>
    </row>
    <row r="1312" spans="1:1">
      <c r="A1312" s="553"/>
    </row>
    <row r="1313" spans="1:1">
      <c r="A1313" s="553"/>
    </row>
    <row r="1314" spans="1:1">
      <c r="A1314" s="553"/>
    </row>
    <row r="1315" spans="1:1">
      <c r="A1315" s="553"/>
    </row>
    <row r="1316" spans="1:1">
      <c r="A1316" s="553"/>
    </row>
    <row r="1317" spans="1:1">
      <c r="A1317" s="553"/>
    </row>
    <row r="1318" spans="1:1">
      <c r="A1318" s="553"/>
    </row>
    <row r="1319" spans="1:1">
      <c r="A1319" s="553"/>
    </row>
    <row r="1320" spans="1:1">
      <c r="A1320" s="553"/>
    </row>
    <row r="1321" spans="1:1">
      <c r="A1321" s="553"/>
    </row>
    <row r="1322" spans="1:1">
      <c r="A1322" s="553"/>
    </row>
    <row r="1323" spans="1:1">
      <c r="A1323" s="553"/>
    </row>
    <row r="1324" spans="1:1">
      <c r="A1324" s="553"/>
    </row>
    <row r="1325" spans="1:1">
      <c r="A1325" s="553"/>
    </row>
    <row r="1326" spans="1:1">
      <c r="A1326" s="553"/>
    </row>
    <row r="1327" spans="1:1">
      <c r="A1327" s="553"/>
    </row>
    <row r="1328" spans="1:1">
      <c r="A1328" s="553"/>
    </row>
    <row r="1329" spans="1:1">
      <c r="A1329" s="553"/>
    </row>
    <row r="1330" spans="1:1">
      <c r="A1330" s="553"/>
    </row>
    <row r="1331" spans="1:1">
      <c r="A1331" s="553"/>
    </row>
    <row r="1332" spans="1:1">
      <c r="A1332" s="553"/>
    </row>
    <row r="1333" spans="1:1">
      <c r="A1333" s="553"/>
    </row>
    <row r="1334" spans="1:1">
      <c r="A1334" s="553"/>
    </row>
    <row r="1335" spans="1:1">
      <c r="A1335" s="553"/>
    </row>
    <row r="1336" spans="1:1">
      <c r="A1336" s="553"/>
    </row>
    <row r="1337" spans="1:1">
      <c r="A1337" s="553"/>
    </row>
    <row r="1338" spans="1:1">
      <c r="A1338" s="553"/>
    </row>
    <row r="1339" spans="1:1">
      <c r="A1339" s="553"/>
    </row>
    <row r="1340" spans="1:1">
      <c r="A1340" s="553"/>
    </row>
    <row r="1341" spans="1:1">
      <c r="A1341" s="553"/>
    </row>
    <row r="1342" spans="1:1">
      <c r="A1342" s="553"/>
    </row>
    <row r="1343" spans="1:1">
      <c r="A1343" s="553"/>
    </row>
    <row r="1344" spans="1:1">
      <c r="A1344" s="553"/>
    </row>
    <row r="1345" spans="1:1">
      <c r="A1345" s="553"/>
    </row>
    <row r="1346" spans="1:1">
      <c r="A1346" s="553"/>
    </row>
    <row r="1347" spans="1:1">
      <c r="A1347" s="553"/>
    </row>
    <row r="1348" spans="1:1">
      <c r="A1348" s="553"/>
    </row>
    <row r="1349" spans="1:1">
      <c r="A1349" s="553"/>
    </row>
    <row r="1350" spans="1:1">
      <c r="A1350" s="553"/>
    </row>
    <row r="1351" spans="1:1">
      <c r="A1351" s="553"/>
    </row>
    <row r="1352" spans="1:1">
      <c r="A1352" s="553"/>
    </row>
    <row r="1353" spans="1:1">
      <c r="A1353" s="553"/>
    </row>
    <row r="1354" spans="1:1">
      <c r="A1354" s="553"/>
    </row>
    <row r="1355" spans="1:1">
      <c r="A1355" s="553"/>
    </row>
    <row r="1356" spans="1:1">
      <c r="A1356" s="553"/>
    </row>
    <row r="1357" spans="1:1">
      <c r="A1357" s="553"/>
    </row>
    <row r="1358" spans="1:1">
      <c r="A1358" s="553"/>
    </row>
    <row r="1359" spans="1:1">
      <c r="A1359" s="553"/>
    </row>
    <row r="1360" spans="1:1">
      <c r="A1360" s="553"/>
    </row>
    <row r="1361" spans="1:1">
      <c r="A1361" s="553"/>
    </row>
    <row r="1362" spans="1:1">
      <c r="A1362" s="553"/>
    </row>
    <row r="1363" spans="1:1">
      <c r="A1363" s="553"/>
    </row>
    <row r="1364" spans="1:1">
      <c r="A1364" s="553"/>
    </row>
    <row r="1365" spans="1:1">
      <c r="A1365" s="553"/>
    </row>
    <row r="1366" spans="1:1">
      <c r="A1366" s="553"/>
    </row>
    <row r="1367" spans="1:1">
      <c r="A1367" s="553"/>
    </row>
    <row r="1368" spans="1:1">
      <c r="A1368" s="553"/>
    </row>
    <row r="1369" spans="1:1">
      <c r="A1369" s="553"/>
    </row>
    <row r="1370" spans="1:1">
      <c r="A1370" s="553"/>
    </row>
    <row r="1371" spans="1:1">
      <c r="A1371" s="553"/>
    </row>
    <row r="1372" spans="1:1">
      <c r="A1372" s="553"/>
    </row>
    <row r="1373" spans="1:1">
      <c r="A1373" s="553"/>
    </row>
    <row r="1374" spans="1:1">
      <c r="A1374" s="553"/>
    </row>
    <row r="1375" spans="1:1">
      <c r="A1375" s="553"/>
    </row>
    <row r="1376" spans="1:1">
      <c r="A1376" s="553"/>
    </row>
    <row r="1377" spans="1:1">
      <c r="A1377" s="553"/>
    </row>
    <row r="1378" spans="1:1">
      <c r="A1378" s="553"/>
    </row>
    <row r="1379" spans="1:1">
      <c r="A1379" s="553"/>
    </row>
    <row r="1380" spans="1:1">
      <c r="A1380" s="553"/>
    </row>
    <row r="1381" spans="1:1">
      <c r="A1381" s="553"/>
    </row>
    <row r="1382" spans="1:1">
      <c r="A1382" s="553"/>
    </row>
    <row r="1383" spans="1:1">
      <c r="A1383" s="553"/>
    </row>
    <row r="1384" spans="1:1">
      <c r="A1384" s="553"/>
    </row>
    <row r="1385" spans="1:1">
      <c r="A1385" s="553"/>
    </row>
    <row r="1386" spans="1:1">
      <c r="A1386" s="553"/>
    </row>
    <row r="1387" spans="1:1">
      <c r="A1387" s="553"/>
    </row>
    <row r="1388" spans="1:1">
      <c r="A1388" s="553"/>
    </row>
    <row r="1389" spans="1:1">
      <c r="A1389" s="553"/>
    </row>
    <row r="1390" spans="1:1">
      <c r="A1390" s="553"/>
    </row>
    <row r="1391" spans="1:1">
      <c r="A1391" s="553"/>
    </row>
    <row r="1392" spans="1:1">
      <c r="A1392" s="553"/>
    </row>
    <row r="1393" spans="1:1">
      <c r="A1393" s="553"/>
    </row>
    <row r="1394" spans="1:1">
      <c r="A1394" s="553"/>
    </row>
    <row r="1395" spans="1:1">
      <c r="A1395" s="553"/>
    </row>
    <row r="1396" spans="1:1">
      <c r="A1396" s="553"/>
    </row>
    <row r="1397" spans="1:1">
      <c r="A1397" s="553"/>
    </row>
    <row r="1398" spans="1:1">
      <c r="A1398" s="553"/>
    </row>
    <row r="1399" spans="1:1">
      <c r="A1399" s="553"/>
    </row>
    <row r="1400" spans="1:1">
      <c r="A1400" s="553"/>
    </row>
    <row r="1401" spans="1:1">
      <c r="A1401" s="553"/>
    </row>
    <row r="1402" spans="1:1">
      <c r="A1402" s="553"/>
    </row>
    <row r="1403" spans="1:1">
      <c r="A1403" s="553"/>
    </row>
    <row r="1404" spans="1:1">
      <c r="A1404" s="553"/>
    </row>
    <row r="1405" spans="1:1">
      <c r="A1405" s="553"/>
    </row>
    <row r="1406" spans="1:1">
      <c r="A1406" s="553"/>
    </row>
    <row r="1407" spans="1:1">
      <c r="A1407" s="553"/>
    </row>
    <row r="1408" spans="1:1">
      <c r="A1408" s="553"/>
    </row>
    <row r="1409" spans="1:1">
      <c r="A1409" s="553"/>
    </row>
    <row r="1410" spans="1:1">
      <c r="A1410" s="553"/>
    </row>
    <row r="1411" spans="1:1">
      <c r="A1411" s="553"/>
    </row>
    <row r="1412" spans="1:1">
      <c r="A1412" s="553"/>
    </row>
    <row r="1413" spans="1:1">
      <c r="A1413" s="553"/>
    </row>
    <row r="1414" spans="1:1">
      <c r="A1414" s="553"/>
    </row>
    <row r="1415" spans="1:1">
      <c r="A1415" s="553"/>
    </row>
    <row r="1416" spans="1:1">
      <c r="A1416" s="553"/>
    </row>
    <row r="1417" spans="1:1">
      <c r="A1417" s="553"/>
    </row>
    <row r="1418" spans="1:1">
      <c r="A1418" s="553"/>
    </row>
    <row r="1419" spans="1:1">
      <c r="A1419" s="553"/>
    </row>
    <row r="1420" spans="1:1">
      <c r="A1420" s="553"/>
    </row>
    <row r="1421" spans="1:1">
      <c r="A1421" s="553"/>
    </row>
    <row r="1422" spans="1:1">
      <c r="A1422" s="553"/>
    </row>
    <row r="1423" spans="1:1">
      <c r="A1423" s="553"/>
    </row>
    <row r="1424" spans="1:1">
      <c r="A1424" s="553"/>
    </row>
    <row r="1425" spans="1:1">
      <c r="A1425" s="553"/>
    </row>
    <row r="1426" spans="1:1">
      <c r="A1426" s="553"/>
    </row>
    <row r="1427" spans="1:1">
      <c r="A1427" s="553"/>
    </row>
    <row r="1428" spans="1:1">
      <c r="A1428" s="553"/>
    </row>
    <row r="1429" spans="1:1">
      <c r="A1429" s="553"/>
    </row>
    <row r="1430" spans="1:1">
      <c r="A1430" s="553"/>
    </row>
    <row r="1431" spans="1:1">
      <c r="A1431" s="553"/>
    </row>
    <row r="1432" spans="1:1">
      <c r="A1432" s="553"/>
    </row>
    <row r="1433" spans="1:1">
      <c r="A1433" s="553"/>
    </row>
    <row r="1434" spans="1:1">
      <c r="A1434" s="553"/>
    </row>
    <row r="1435" spans="1:1">
      <c r="A1435" s="553"/>
    </row>
    <row r="1436" spans="1:1">
      <c r="A1436" s="553"/>
    </row>
    <row r="1437" spans="1:1">
      <c r="A1437" s="553"/>
    </row>
    <row r="1438" spans="1:1">
      <c r="A1438" s="553"/>
    </row>
    <row r="1439" spans="1:1">
      <c r="A1439" s="553"/>
    </row>
    <row r="1440" spans="1:1">
      <c r="A1440" s="553"/>
    </row>
    <row r="1441" spans="1:1">
      <c r="A1441" s="553"/>
    </row>
    <row r="1442" spans="1:1">
      <c r="A1442" s="553"/>
    </row>
    <row r="1443" spans="1:1">
      <c r="A1443" s="553"/>
    </row>
    <row r="1444" spans="1:1">
      <c r="A1444" s="553"/>
    </row>
    <row r="1445" spans="1:1">
      <c r="A1445" s="553"/>
    </row>
    <row r="1446" spans="1:1">
      <c r="A1446" s="553"/>
    </row>
    <row r="1447" spans="1:1">
      <c r="A1447" s="553"/>
    </row>
    <row r="1448" spans="1:1">
      <c r="A1448" s="553"/>
    </row>
    <row r="1449" spans="1:1">
      <c r="A1449" s="553"/>
    </row>
    <row r="1450" spans="1:1">
      <c r="A1450" s="553"/>
    </row>
    <row r="1451" spans="1:1">
      <c r="A1451" s="553"/>
    </row>
    <row r="1452" spans="1:1">
      <c r="A1452" s="553"/>
    </row>
    <row r="1453" spans="1:1">
      <c r="A1453" s="553"/>
    </row>
    <row r="1454" spans="1:1">
      <c r="A1454" s="553"/>
    </row>
    <row r="1455" spans="1:1">
      <c r="A1455" s="553"/>
    </row>
    <row r="1456" spans="1:1">
      <c r="A1456" s="553"/>
    </row>
    <row r="1457" spans="1:1">
      <c r="A1457" s="553"/>
    </row>
    <row r="1458" spans="1:1">
      <c r="A1458" s="553"/>
    </row>
    <row r="1459" spans="1:1">
      <c r="A1459" s="553"/>
    </row>
    <row r="1460" spans="1:1">
      <c r="A1460" s="553"/>
    </row>
    <row r="1461" spans="1:1">
      <c r="A1461" s="553"/>
    </row>
    <row r="1462" spans="1:1">
      <c r="A1462" s="553"/>
    </row>
    <row r="1463" spans="1:1">
      <c r="A1463" s="553"/>
    </row>
    <row r="1464" spans="1:1">
      <c r="A1464" s="553"/>
    </row>
    <row r="1465" spans="1:1">
      <c r="A1465" s="553"/>
    </row>
    <row r="1466" spans="1:1">
      <c r="A1466" s="553"/>
    </row>
    <row r="1467" spans="1:1">
      <c r="A1467" s="553"/>
    </row>
    <row r="1468" spans="1:1">
      <c r="A1468" s="553"/>
    </row>
    <row r="1469" spans="1:1">
      <c r="A1469" s="553"/>
    </row>
    <row r="1470" spans="1:1">
      <c r="A1470" s="553"/>
    </row>
    <row r="1471" spans="1:1">
      <c r="A1471" s="553"/>
    </row>
    <row r="1472" spans="1:1">
      <c r="A1472" s="553"/>
    </row>
    <row r="1473" spans="1:1">
      <c r="A1473" s="553"/>
    </row>
    <row r="1474" spans="1:1">
      <c r="A1474" s="553"/>
    </row>
    <row r="1475" spans="1:1">
      <c r="A1475" s="553"/>
    </row>
    <row r="1476" spans="1:1">
      <c r="A1476" s="553"/>
    </row>
    <row r="1477" spans="1:1">
      <c r="A1477" s="553"/>
    </row>
    <row r="1478" spans="1:1">
      <c r="A1478" s="553"/>
    </row>
    <row r="1479" spans="1:1">
      <c r="A1479" s="553"/>
    </row>
    <row r="1480" spans="1:1">
      <c r="A1480" s="553"/>
    </row>
    <row r="1481" spans="1:1">
      <c r="A1481" s="553"/>
    </row>
    <row r="1482" spans="1:1">
      <c r="A1482" s="553"/>
    </row>
    <row r="1483" spans="1:1">
      <c r="A1483" s="553"/>
    </row>
    <row r="1484" spans="1:1">
      <c r="A1484" s="553"/>
    </row>
    <row r="1485" spans="1:1">
      <c r="A1485" s="553"/>
    </row>
    <row r="1486" spans="1:1">
      <c r="A1486" s="553"/>
    </row>
    <row r="1487" spans="1:1">
      <c r="A1487" s="553"/>
    </row>
    <row r="1488" spans="1:1">
      <c r="A1488" s="553"/>
    </row>
    <row r="1489" spans="1:1">
      <c r="A1489" s="553"/>
    </row>
    <row r="1490" spans="1:1">
      <c r="A1490" s="553"/>
    </row>
    <row r="1491" spans="1:1">
      <c r="A1491" s="553"/>
    </row>
    <row r="1492" spans="1:1">
      <c r="A1492" s="553"/>
    </row>
    <row r="1493" spans="1:1">
      <c r="A1493" s="553"/>
    </row>
    <row r="1494" spans="1:1">
      <c r="A1494" s="553"/>
    </row>
    <row r="1495" spans="1:1">
      <c r="A1495" s="553"/>
    </row>
    <row r="1496" spans="1:1">
      <c r="A1496" s="553"/>
    </row>
    <row r="1497" spans="1:1">
      <c r="A1497" s="553"/>
    </row>
    <row r="1498" spans="1:1">
      <c r="A1498" s="553"/>
    </row>
    <row r="1499" spans="1:1">
      <c r="A1499" s="553"/>
    </row>
    <row r="1500" spans="1:1">
      <c r="A1500" s="553"/>
    </row>
    <row r="1501" spans="1:1">
      <c r="A1501" s="553"/>
    </row>
    <row r="1502" spans="1:1">
      <c r="A1502" s="553"/>
    </row>
    <row r="1503" spans="1:1">
      <c r="A1503" s="553"/>
    </row>
    <row r="1504" spans="1:1">
      <c r="A1504" s="553"/>
    </row>
    <row r="1505" spans="1:1">
      <c r="A1505" s="553"/>
    </row>
    <row r="1506" spans="1:1">
      <c r="A1506" s="553"/>
    </row>
    <row r="1507" spans="1:1">
      <c r="A1507" s="553"/>
    </row>
    <row r="1508" spans="1:1">
      <c r="A1508" s="553"/>
    </row>
    <row r="1509" spans="1:1">
      <c r="A1509" s="553"/>
    </row>
    <row r="1510" spans="1:1">
      <c r="A1510" s="553"/>
    </row>
    <row r="1511" spans="1:1">
      <c r="A1511" s="553"/>
    </row>
    <row r="1512" spans="1:1">
      <c r="A1512" s="553"/>
    </row>
    <row r="1513" spans="1:1">
      <c r="A1513" s="553"/>
    </row>
    <row r="1514" spans="1:1">
      <c r="A1514" s="553"/>
    </row>
    <row r="1515" spans="1:1">
      <c r="A1515" s="553"/>
    </row>
    <row r="1516" spans="1:1">
      <c r="A1516" s="553"/>
    </row>
    <row r="1517" spans="1:1">
      <c r="A1517" s="553"/>
    </row>
    <row r="1518" spans="1:1">
      <c r="A1518" s="553"/>
    </row>
    <row r="1519" spans="1:1">
      <c r="A1519" s="553"/>
    </row>
    <row r="1520" spans="1:1">
      <c r="A1520" s="553"/>
    </row>
    <row r="1521" spans="1:1">
      <c r="A1521" s="553"/>
    </row>
    <row r="1522" spans="1:1">
      <c r="A1522" s="553"/>
    </row>
    <row r="1523" spans="1:1">
      <c r="A1523" s="553"/>
    </row>
    <row r="1524" spans="1:1">
      <c r="A1524" s="553"/>
    </row>
    <row r="1525" spans="1:1">
      <c r="A1525" s="553"/>
    </row>
    <row r="1526" spans="1:1">
      <c r="A1526" s="553"/>
    </row>
    <row r="1527" spans="1:1">
      <c r="A1527" s="553"/>
    </row>
    <row r="1528" spans="1:1">
      <c r="A1528" s="553"/>
    </row>
    <row r="1529" spans="1:1">
      <c r="A1529" s="553"/>
    </row>
    <row r="1530" spans="1:1">
      <c r="A1530" s="553"/>
    </row>
    <row r="1531" spans="1:1">
      <c r="A1531" s="553"/>
    </row>
    <row r="1532" spans="1:1">
      <c r="A1532" s="553"/>
    </row>
    <row r="1533" spans="1:1">
      <c r="A1533" s="553"/>
    </row>
    <row r="1534" spans="1:1">
      <c r="A1534" s="553"/>
    </row>
    <row r="1535" spans="1:1">
      <c r="A1535" s="553"/>
    </row>
    <row r="1536" spans="1:1">
      <c r="A1536" s="553"/>
    </row>
    <row r="1537" spans="1:1">
      <c r="A1537" s="553"/>
    </row>
    <row r="1538" spans="1:1">
      <c r="A1538" s="553"/>
    </row>
    <row r="1539" spans="1:1">
      <c r="A1539" s="553"/>
    </row>
    <row r="1540" spans="1:1">
      <c r="A1540" s="553"/>
    </row>
    <row r="1541" spans="1:1">
      <c r="A1541" s="553"/>
    </row>
    <row r="1542" spans="1:1">
      <c r="A1542" s="553"/>
    </row>
    <row r="1543" spans="1:1">
      <c r="A1543" s="553"/>
    </row>
    <row r="1544" spans="1:1">
      <c r="A1544" s="553"/>
    </row>
    <row r="1545" spans="1:1">
      <c r="A1545" s="553"/>
    </row>
    <row r="1546" spans="1:1">
      <c r="A1546" s="553"/>
    </row>
    <row r="1547" spans="1:1">
      <c r="A1547" s="553"/>
    </row>
    <row r="1548" spans="1:1">
      <c r="A1548" s="553"/>
    </row>
    <row r="1549" spans="1:1">
      <c r="A1549" s="553"/>
    </row>
    <row r="1550" spans="1:1">
      <c r="A1550" s="553"/>
    </row>
    <row r="1551" spans="1:1">
      <c r="A1551" s="553"/>
    </row>
    <row r="1552" spans="1:1">
      <c r="A1552" s="553"/>
    </row>
    <row r="1553" spans="1:1">
      <c r="A1553" s="553"/>
    </row>
    <row r="1554" spans="1:1">
      <c r="A1554" s="553"/>
    </row>
    <row r="1555" spans="1:1">
      <c r="A1555" s="553"/>
    </row>
    <row r="1556" spans="1:1">
      <c r="A1556" s="553"/>
    </row>
    <row r="1557" spans="1:1">
      <c r="A1557" s="553"/>
    </row>
    <row r="1558" spans="1:1">
      <c r="A1558" s="553"/>
    </row>
    <row r="1559" spans="1:1">
      <c r="A1559" s="553"/>
    </row>
    <row r="1560" spans="1:1">
      <c r="A1560" s="553"/>
    </row>
    <row r="1561" spans="1:1">
      <c r="A1561" s="553"/>
    </row>
    <row r="1562" spans="1:1">
      <c r="A1562" s="553"/>
    </row>
    <row r="1563" spans="1:1">
      <c r="A1563" s="553"/>
    </row>
    <row r="1564" spans="1:1">
      <c r="A1564" s="553"/>
    </row>
    <row r="1565" spans="1:1">
      <c r="A1565" s="553"/>
    </row>
    <row r="1566" spans="1:1">
      <c r="A1566" s="553"/>
    </row>
    <row r="1567" spans="1:1">
      <c r="A1567" s="553"/>
    </row>
    <row r="1568" spans="1:1">
      <c r="A1568" s="553"/>
    </row>
    <row r="1569" spans="1:1">
      <c r="A1569" s="553"/>
    </row>
    <row r="1570" spans="1:1">
      <c r="A1570" s="553"/>
    </row>
    <row r="1571" spans="1:1">
      <c r="A1571" s="553"/>
    </row>
    <row r="1572" spans="1:1">
      <c r="A1572" s="553"/>
    </row>
    <row r="1573" spans="1:1">
      <c r="A1573" s="553"/>
    </row>
    <row r="1574" spans="1:1">
      <c r="A1574" s="553"/>
    </row>
    <row r="1575" spans="1:1">
      <c r="A1575" s="553"/>
    </row>
    <row r="1576" spans="1:1">
      <c r="A1576" s="553"/>
    </row>
    <row r="1577" spans="1:1">
      <c r="A1577" s="553"/>
    </row>
    <row r="1578" spans="1:1">
      <c r="A1578" s="553"/>
    </row>
    <row r="1579" spans="1:1">
      <c r="A1579" s="553"/>
    </row>
    <row r="1580" spans="1:1">
      <c r="A1580" s="553"/>
    </row>
    <row r="1581" spans="1:1">
      <c r="A1581" s="553"/>
    </row>
    <row r="1582" spans="1:1">
      <c r="A1582" s="553"/>
    </row>
    <row r="1583" spans="1:1">
      <c r="A1583" s="553"/>
    </row>
    <row r="1584" spans="1:1">
      <c r="A1584" s="553"/>
    </row>
    <row r="1585" spans="1:1">
      <c r="A1585" s="553"/>
    </row>
    <row r="1586" spans="1:1">
      <c r="A1586" s="553"/>
    </row>
    <row r="1587" spans="1:1">
      <c r="A1587" s="553"/>
    </row>
    <row r="1588" spans="1:1">
      <c r="A1588" s="553"/>
    </row>
    <row r="1589" spans="1:1">
      <c r="A1589" s="553"/>
    </row>
    <row r="1590" spans="1:1">
      <c r="A1590" s="553"/>
    </row>
    <row r="1591" spans="1:1">
      <c r="A1591" s="553"/>
    </row>
    <row r="1592" spans="1:1">
      <c r="A1592" s="553"/>
    </row>
    <row r="1593" spans="1:1">
      <c r="A1593" s="553"/>
    </row>
    <row r="1594" spans="1:1">
      <c r="A1594" s="553"/>
    </row>
    <row r="1595" spans="1:1">
      <c r="A1595" s="553"/>
    </row>
    <row r="1596" spans="1:1">
      <c r="A1596" s="553"/>
    </row>
    <row r="1597" spans="1:1">
      <c r="A1597" s="553"/>
    </row>
    <row r="1598" spans="1:1">
      <c r="A1598" s="553"/>
    </row>
    <row r="1599" spans="1:1">
      <c r="A1599" s="553"/>
    </row>
    <row r="1600" spans="1:1">
      <c r="A1600" s="553"/>
    </row>
    <row r="1601" spans="1:1">
      <c r="A1601" s="553"/>
    </row>
    <row r="1602" spans="1:1">
      <c r="A1602" s="553"/>
    </row>
    <row r="1603" spans="1:1">
      <c r="A1603" s="553"/>
    </row>
    <row r="1604" spans="1:1">
      <c r="A1604" s="553"/>
    </row>
    <row r="1605" spans="1:1">
      <c r="A1605" s="553"/>
    </row>
    <row r="1606" spans="1:1">
      <c r="A1606" s="553"/>
    </row>
    <row r="1607" spans="1:1">
      <c r="A1607" s="553"/>
    </row>
    <row r="1608" spans="1:1">
      <c r="A1608" s="553"/>
    </row>
    <row r="1609" spans="1:1">
      <c r="A1609" s="553"/>
    </row>
    <row r="1610" spans="1:1">
      <c r="A1610" s="553"/>
    </row>
    <row r="1611" spans="1:1">
      <c r="A1611" s="553"/>
    </row>
    <row r="1612" spans="1:1">
      <c r="A1612" s="553"/>
    </row>
    <row r="1613" spans="1:1">
      <c r="A1613" s="553"/>
    </row>
    <row r="1614" spans="1:1">
      <c r="A1614" s="553"/>
    </row>
    <row r="1615" spans="1:1">
      <c r="A1615" s="553"/>
    </row>
    <row r="1616" spans="1:1">
      <c r="A1616" s="553"/>
    </row>
    <row r="1617" spans="1:1">
      <c r="A1617" s="553"/>
    </row>
    <row r="1618" spans="1:1">
      <c r="A1618" s="553"/>
    </row>
    <row r="1619" spans="1:1">
      <c r="A1619" s="553"/>
    </row>
    <row r="1620" spans="1:1">
      <c r="A1620" s="553"/>
    </row>
    <row r="1621" spans="1:1">
      <c r="A1621" s="553"/>
    </row>
    <row r="1622" spans="1:1">
      <c r="A1622" s="553"/>
    </row>
    <row r="1623" spans="1:1">
      <c r="A1623" s="553"/>
    </row>
    <row r="1624" spans="1:1">
      <c r="A1624" s="553"/>
    </row>
    <row r="1625" spans="1:1">
      <c r="A1625" s="553"/>
    </row>
    <row r="1626" spans="1:1">
      <c r="A1626" s="553"/>
    </row>
    <row r="1627" spans="1:1">
      <c r="A1627" s="553"/>
    </row>
    <row r="1628" spans="1:1">
      <c r="A1628" s="553"/>
    </row>
    <row r="1629" spans="1:1">
      <c r="A1629" s="553"/>
    </row>
    <row r="1630" spans="1:1">
      <c r="A1630" s="553"/>
    </row>
    <row r="1631" spans="1:1">
      <c r="A1631" s="553"/>
    </row>
    <row r="1632" spans="1:1">
      <c r="A1632" s="553"/>
    </row>
    <row r="1633" spans="1:1">
      <c r="A1633" s="553"/>
    </row>
    <row r="1634" spans="1:1">
      <c r="A1634" s="553"/>
    </row>
    <row r="1635" spans="1:1">
      <c r="A1635" s="553"/>
    </row>
    <row r="1636" spans="1:1">
      <c r="A1636" s="553"/>
    </row>
    <row r="1637" spans="1:1">
      <c r="A1637" s="553"/>
    </row>
    <row r="1638" spans="1:1">
      <c r="A1638" s="553"/>
    </row>
    <row r="1639" spans="1:1">
      <c r="A1639" s="553"/>
    </row>
    <row r="1640" spans="1:1">
      <c r="A1640" s="553"/>
    </row>
    <row r="1641" spans="1:1">
      <c r="A1641" s="553"/>
    </row>
    <row r="1642" spans="1:1">
      <c r="A1642" s="553"/>
    </row>
    <row r="1643" spans="1:1">
      <c r="A1643" s="553"/>
    </row>
    <row r="1644" spans="1:1">
      <c r="A1644" s="553"/>
    </row>
    <row r="1645" spans="1:1">
      <c r="A1645" s="553"/>
    </row>
    <row r="1646" spans="1:1">
      <c r="A1646" s="553"/>
    </row>
    <row r="1647" spans="1:1">
      <c r="A1647" s="553"/>
    </row>
    <row r="1648" spans="1:1">
      <c r="A1648" s="553"/>
    </row>
    <row r="1649" spans="1:1">
      <c r="A1649" s="553"/>
    </row>
    <row r="1650" spans="1:1">
      <c r="A1650" s="553"/>
    </row>
    <row r="1651" spans="1:1">
      <c r="A1651" s="553"/>
    </row>
    <row r="1652" spans="1:1">
      <c r="A1652" s="553"/>
    </row>
    <row r="1653" spans="1:1">
      <c r="A1653" s="553"/>
    </row>
    <row r="1654" spans="1:1">
      <c r="A1654" s="553"/>
    </row>
    <row r="1655" spans="1:1">
      <c r="A1655" s="553"/>
    </row>
    <row r="1656" spans="1:1">
      <c r="A1656" s="553"/>
    </row>
    <row r="1657" spans="1:1">
      <c r="A1657" s="553"/>
    </row>
    <row r="1658" spans="1:1">
      <c r="A1658" s="553"/>
    </row>
    <row r="1659" spans="1:1">
      <c r="A1659" s="553"/>
    </row>
    <row r="1660" spans="1:1">
      <c r="A1660" s="553"/>
    </row>
    <row r="1661" spans="1:1">
      <c r="A1661" s="553"/>
    </row>
    <row r="1662" spans="1:1">
      <c r="A1662" s="553"/>
    </row>
    <row r="1663" spans="1:1">
      <c r="A1663" s="553"/>
    </row>
    <row r="1664" spans="1:1">
      <c r="A1664" s="553"/>
    </row>
    <row r="1665" spans="1:1">
      <c r="A1665" s="553"/>
    </row>
    <row r="1666" spans="1:1">
      <c r="A1666" s="553"/>
    </row>
    <row r="1667" spans="1:1">
      <c r="A1667" s="553"/>
    </row>
    <row r="1668" spans="1:1">
      <c r="A1668" s="553"/>
    </row>
    <row r="1669" spans="1:1">
      <c r="A1669" s="553"/>
    </row>
    <row r="1670" spans="1:1">
      <c r="A1670" s="553"/>
    </row>
    <row r="1671" spans="1:1">
      <c r="A1671" s="553"/>
    </row>
    <row r="1672" spans="1:1">
      <c r="A1672" s="553"/>
    </row>
    <row r="1673" spans="1:1">
      <c r="A1673" s="553"/>
    </row>
    <row r="1674" spans="1:1">
      <c r="A1674" s="553"/>
    </row>
    <row r="1675" spans="1:1">
      <c r="A1675" s="553"/>
    </row>
    <row r="1676" spans="1:1">
      <c r="A1676" s="553"/>
    </row>
    <row r="1677" spans="1:1">
      <c r="A1677" s="553"/>
    </row>
    <row r="1678" spans="1:1">
      <c r="A1678" s="553"/>
    </row>
    <row r="1679" spans="1:1">
      <c r="A1679" s="553"/>
    </row>
    <row r="1680" spans="1:1">
      <c r="A1680" s="553"/>
    </row>
    <row r="1681" spans="1:1">
      <c r="A1681" s="553"/>
    </row>
    <row r="1682" spans="1:1">
      <c r="A1682" s="553"/>
    </row>
    <row r="1683" spans="1:1">
      <c r="A1683" s="553"/>
    </row>
    <row r="1684" spans="1:1">
      <c r="A1684" s="553"/>
    </row>
    <row r="1685" spans="1:1">
      <c r="A1685" s="553"/>
    </row>
    <row r="1686" spans="1:1">
      <c r="A1686" s="553"/>
    </row>
    <row r="1687" spans="1:1">
      <c r="A1687" s="553"/>
    </row>
    <row r="1688" spans="1:1">
      <c r="A1688" s="553"/>
    </row>
    <row r="1689" spans="1:1">
      <c r="A1689" s="553"/>
    </row>
    <row r="1690" spans="1:1">
      <c r="A1690" s="553"/>
    </row>
    <row r="1691" spans="1:1">
      <c r="A1691" s="553"/>
    </row>
    <row r="1692" spans="1:1">
      <c r="A1692" s="553"/>
    </row>
    <row r="1693" spans="1:1">
      <c r="A1693" s="553"/>
    </row>
    <row r="1694" spans="1:1">
      <c r="A1694" s="553"/>
    </row>
    <row r="1695" spans="1:1">
      <c r="A1695" s="553"/>
    </row>
    <row r="1696" spans="1:1">
      <c r="A1696" s="553"/>
    </row>
    <row r="1697" spans="1:1">
      <c r="A1697" s="553"/>
    </row>
    <row r="1698" spans="1:1">
      <c r="A1698" s="553"/>
    </row>
    <row r="1699" spans="1:1">
      <c r="A1699" s="553"/>
    </row>
    <row r="1700" spans="1:1">
      <c r="A1700" s="553"/>
    </row>
    <row r="1701" spans="1:1">
      <c r="A1701" s="553"/>
    </row>
    <row r="1702" spans="1:1">
      <c r="A1702" s="553"/>
    </row>
    <row r="1703" spans="1:1">
      <c r="A1703" s="553"/>
    </row>
    <row r="1704" spans="1:1">
      <c r="A1704" s="553"/>
    </row>
    <row r="1705" spans="1:1">
      <c r="A1705" s="553"/>
    </row>
    <row r="1706" spans="1:1">
      <c r="A1706" s="553"/>
    </row>
    <row r="1707" spans="1:1">
      <c r="A1707" s="553"/>
    </row>
    <row r="1708" spans="1:1">
      <c r="A1708" s="553"/>
    </row>
    <row r="1709" spans="1:1">
      <c r="A1709" s="553"/>
    </row>
    <row r="1710" spans="1:1">
      <c r="A1710" s="553"/>
    </row>
    <row r="1711" spans="1:1">
      <c r="A1711" s="553"/>
    </row>
    <row r="1712" spans="1:1">
      <c r="A1712" s="553"/>
    </row>
    <row r="1713" spans="1:1">
      <c r="A1713" s="553"/>
    </row>
    <row r="1714" spans="1:1">
      <c r="A1714" s="553"/>
    </row>
    <row r="1715" spans="1:1">
      <c r="A1715" s="553"/>
    </row>
    <row r="1716" spans="1:1">
      <c r="A1716" s="553"/>
    </row>
    <row r="1717" spans="1:1">
      <c r="A1717" s="553"/>
    </row>
    <row r="1718" spans="1:1">
      <c r="A1718" s="553"/>
    </row>
    <row r="1719" spans="1:1">
      <c r="A1719" s="553"/>
    </row>
    <row r="1720" spans="1:1">
      <c r="A1720" s="553"/>
    </row>
    <row r="1721" spans="1:1">
      <c r="A1721" s="553"/>
    </row>
    <row r="1722" spans="1:1">
      <c r="A1722" s="553"/>
    </row>
    <row r="1723" spans="1:1">
      <c r="A1723" s="553"/>
    </row>
    <row r="1724" spans="1:1">
      <c r="A1724" s="553"/>
    </row>
    <row r="1725" spans="1:1">
      <c r="A1725" s="553"/>
    </row>
    <row r="1726" spans="1:1">
      <c r="A1726" s="553"/>
    </row>
    <row r="1727" spans="1:1">
      <c r="A1727" s="553"/>
    </row>
    <row r="1728" spans="1:1">
      <c r="A1728" s="553"/>
    </row>
    <row r="1729" spans="1:1">
      <c r="A1729" s="553"/>
    </row>
    <row r="1730" spans="1:1">
      <c r="A1730" s="553"/>
    </row>
    <row r="1731" spans="1:1">
      <c r="A1731" s="553"/>
    </row>
    <row r="1732" spans="1:1">
      <c r="A1732" s="553"/>
    </row>
    <row r="1733" spans="1:1">
      <c r="A1733" s="553"/>
    </row>
    <row r="1734" spans="1:1">
      <c r="A1734" s="553"/>
    </row>
    <row r="1735" spans="1:1">
      <c r="A1735" s="553"/>
    </row>
    <row r="1736" spans="1:1">
      <c r="A1736" s="553"/>
    </row>
    <row r="1737" spans="1:1">
      <c r="A1737" s="553"/>
    </row>
    <row r="1738" spans="1:1">
      <c r="A1738" s="553"/>
    </row>
    <row r="1739" spans="1:1">
      <c r="A1739" s="553"/>
    </row>
    <row r="1740" spans="1:1">
      <c r="A1740" s="553"/>
    </row>
    <row r="1741" spans="1:1">
      <c r="A1741" s="553"/>
    </row>
    <row r="1742" spans="1:1">
      <c r="A1742" s="553"/>
    </row>
    <row r="1743" spans="1:1">
      <c r="A1743" s="553"/>
    </row>
    <row r="1744" spans="1:1">
      <c r="A1744" s="553"/>
    </row>
    <row r="1745" spans="1:1">
      <c r="A1745" s="553"/>
    </row>
    <row r="1746" spans="1:1">
      <c r="A1746" s="553"/>
    </row>
    <row r="1747" spans="1:1">
      <c r="A1747" s="553"/>
    </row>
    <row r="1748" spans="1:1">
      <c r="A1748" s="553"/>
    </row>
    <row r="1749" spans="1:1">
      <c r="A1749" s="553"/>
    </row>
    <row r="1750" spans="1:1">
      <c r="A1750" s="553"/>
    </row>
    <row r="1751" spans="1:1">
      <c r="A1751" s="553"/>
    </row>
    <row r="1752" spans="1:1">
      <c r="A1752" s="553"/>
    </row>
    <row r="1753" spans="1:1">
      <c r="A1753" s="553"/>
    </row>
    <row r="1754" spans="1:1">
      <c r="A1754" s="553"/>
    </row>
    <row r="1755" spans="1:1">
      <c r="A1755" s="553"/>
    </row>
    <row r="1756" spans="1:1">
      <c r="A1756" s="553"/>
    </row>
    <row r="1757" spans="1:1">
      <c r="A1757" s="553"/>
    </row>
    <row r="1758" spans="1:1">
      <c r="A1758" s="553"/>
    </row>
    <row r="1759" spans="1:1">
      <c r="A1759" s="553"/>
    </row>
    <row r="1760" spans="1:1">
      <c r="A1760" s="553"/>
    </row>
    <row r="1761" spans="1:1">
      <c r="A1761" s="553"/>
    </row>
    <row r="1762" spans="1:1">
      <c r="A1762" s="553"/>
    </row>
    <row r="1763" spans="1:1">
      <c r="A1763" s="553"/>
    </row>
    <row r="1764" spans="1:1">
      <c r="A1764" s="553"/>
    </row>
    <row r="1765" spans="1:1">
      <c r="A1765" s="553"/>
    </row>
    <row r="1766" spans="1:1">
      <c r="A1766" s="553"/>
    </row>
    <row r="1767" spans="1:1">
      <c r="A1767" s="553"/>
    </row>
    <row r="1768" spans="1:1">
      <c r="A1768" s="553"/>
    </row>
    <row r="1769" spans="1:1">
      <c r="A1769" s="553"/>
    </row>
    <row r="1770" spans="1:1">
      <c r="A1770" s="553"/>
    </row>
    <row r="1771" spans="1:1">
      <c r="A1771" s="553"/>
    </row>
    <row r="1772" spans="1:1">
      <c r="A1772" s="553"/>
    </row>
    <row r="1773" spans="1:1">
      <c r="A1773" s="553"/>
    </row>
    <row r="1774" spans="1:1">
      <c r="A1774" s="553"/>
    </row>
    <row r="1775" spans="1:1">
      <c r="A1775" s="553"/>
    </row>
    <row r="1776" spans="1:1">
      <c r="A1776" s="553"/>
    </row>
    <row r="1777" spans="1:1">
      <c r="A1777" s="553"/>
    </row>
    <row r="1778" spans="1:1">
      <c r="A1778" s="553"/>
    </row>
    <row r="1779" spans="1:1">
      <c r="A1779" s="553"/>
    </row>
    <row r="1780" spans="1:1">
      <c r="A1780" s="553"/>
    </row>
    <row r="1781" spans="1:1">
      <c r="A1781" s="553"/>
    </row>
    <row r="1782" spans="1:1">
      <c r="A1782" s="553"/>
    </row>
    <row r="1783" spans="1:1">
      <c r="A1783" s="553"/>
    </row>
    <row r="1784" spans="1:1">
      <c r="A1784" s="553"/>
    </row>
    <row r="1785" spans="1:1">
      <c r="A1785" s="553"/>
    </row>
    <row r="1786" spans="1:1">
      <c r="A1786" s="553"/>
    </row>
    <row r="1787" spans="1:1">
      <c r="A1787" s="553"/>
    </row>
    <row r="1788" spans="1:1">
      <c r="A1788" s="553"/>
    </row>
    <row r="1789" spans="1:1">
      <c r="A1789" s="553"/>
    </row>
    <row r="1790" spans="1:1">
      <c r="A1790" s="553"/>
    </row>
    <row r="1791" spans="1:1">
      <c r="A1791" s="553"/>
    </row>
    <row r="1792" spans="1:1">
      <c r="A1792" s="553"/>
    </row>
    <row r="1793" spans="1:1">
      <c r="A1793" s="553"/>
    </row>
    <row r="1794" spans="1:1">
      <c r="A1794" s="553"/>
    </row>
    <row r="1795" spans="1:1">
      <c r="A1795" s="553"/>
    </row>
    <row r="1796" spans="1:1">
      <c r="A1796" s="553"/>
    </row>
    <row r="1797" spans="1:1">
      <c r="A1797" s="553"/>
    </row>
    <row r="1798" spans="1:1">
      <c r="A1798" s="553"/>
    </row>
    <row r="1799" spans="1:1">
      <c r="A1799" s="553"/>
    </row>
    <row r="1800" spans="1:1">
      <c r="A1800" s="553"/>
    </row>
    <row r="1801" spans="1:1">
      <c r="A1801" s="553"/>
    </row>
    <row r="1802" spans="1:1">
      <c r="A1802" s="553"/>
    </row>
    <row r="1803" spans="1:1">
      <c r="A1803" s="553"/>
    </row>
    <row r="1804" spans="1:1">
      <c r="A1804" s="553"/>
    </row>
    <row r="1805" spans="1:1">
      <c r="A1805" s="553"/>
    </row>
    <row r="1806" spans="1:1">
      <c r="A1806" s="553"/>
    </row>
    <row r="1807" spans="1:1">
      <c r="A1807" s="553"/>
    </row>
    <row r="1808" spans="1:1">
      <c r="A1808" s="553"/>
    </row>
    <row r="1809" spans="1:1">
      <c r="A1809" s="553"/>
    </row>
    <row r="1810" spans="1:1">
      <c r="A1810" s="553"/>
    </row>
    <row r="1811" spans="1:1">
      <c r="A1811" s="553"/>
    </row>
    <row r="1812" spans="1:1">
      <c r="A1812" s="553"/>
    </row>
    <row r="1813" spans="1:1">
      <c r="A1813" s="553"/>
    </row>
    <row r="1814" spans="1:1">
      <c r="A1814" s="553"/>
    </row>
    <row r="1815" spans="1:1">
      <c r="A1815" s="553"/>
    </row>
    <row r="1816" spans="1:1">
      <c r="A1816" s="553"/>
    </row>
    <row r="1817" spans="1:1">
      <c r="A1817" s="553"/>
    </row>
    <row r="1818" spans="1:1">
      <c r="A1818" s="553"/>
    </row>
    <row r="1819" spans="1:1">
      <c r="A1819" s="553"/>
    </row>
    <row r="1820" spans="1:1">
      <c r="A1820" s="553"/>
    </row>
    <row r="1821" spans="1:1">
      <c r="A1821" s="553"/>
    </row>
    <row r="1822" spans="1:1">
      <c r="A1822" s="553"/>
    </row>
    <row r="1823" spans="1:1">
      <c r="A1823" s="553"/>
    </row>
    <row r="1824" spans="1:1">
      <c r="A1824" s="553"/>
    </row>
    <row r="1825" spans="1:1">
      <c r="A1825" s="553"/>
    </row>
    <row r="1826" spans="1:1">
      <c r="A1826" s="553"/>
    </row>
    <row r="1827" spans="1:1">
      <c r="A1827" s="553"/>
    </row>
    <row r="1828" spans="1:1">
      <c r="A1828" s="553"/>
    </row>
    <row r="1829" spans="1:1">
      <c r="A1829" s="553"/>
    </row>
    <row r="1830" spans="1:1">
      <c r="A1830" s="553"/>
    </row>
    <row r="1831" spans="1:1">
      <c r="A1831" s="553"/>
    </row>
    <row r="1832" spans="1:1">
      <c r="A1832" s="553"/>
    </row>
    <row r="1833" spans="1:1">
      <c r="A1833" s="553"/>
    </row>
    <row r="1834" spans="1:1">
      <c r="A1834" s="553"/>
    </row>
    <row r="1835" spans="1:1">
      <c r="A1835" s="553"/>
    </row>
    <row r="1836" spans="1:1">
      <c r="A1836" s="553"/>
    </row>
    <row r="1837" spans="1:1">
      <c r="A1837" s="553"/>
    </row>
    <row r="1838" spans="1:1">
      <c r="A1838" s="553"/>
    </row>
    <row r="1839" spans="1:1">
      <c r="A1839" s="553"/>
    </row>
    <row r="1840" spans="1:1">
      <c r="A1840" s="553"/>
    </row>
    <row r="1841" spans="1:1">
      <c r="A1841" s="553"/>
    </row>
    <row r="1842" spans="1:1">
      <c r="A1842" s="553"/>
    </row>
    <row r="1843" spans="1:1">
      <c r="A1843" s="553"/>
    </row>
    <row r="1844" spans="1:1">
      <c r="A1844" s="553"/>
    </row>
    <row r="1845" spans="1:1">
      <c r="A1845" s="553"/>
    </row>
    <row r="1846" spans="1:1">
      <c r="A1846" s="553"/>
    </row>
    <row r="1847" spans="1:1">
      <c r="A1847" s="553"/>
    </row>
    <row r="1848" spans="1:1">
      <c r="A1848" s="553"/>
    </row>
    <row r="1849" spans="1:1">
      <c r="A1849" s="553"/>
    </row>
    <row r="1850" spans="1:1">
      <c r="A1850" s="553"/>
    </row>
    <row r="1851" spans="1:1">
      <c r="A1851" s="553"/>
    </row>
    <row r="1852" spans="1:1">
      <c r="A1852" s="553"/>
    </row>
    <row r="1853" spans="1:1">
      <c r="A1853" s="553"/>
    </row>
    <row r="1854" spans="1:1">
      <c r="A1854" s="553"/>
    </row>
    <row r="1855" spans="1:1">
      <c r="A1855" s="553"/>
    </row>
    <row r="1856" spans="1:1">
      <c r="A1856" s="553"/>
    </row>
    <row r="1857" spans="1:1">
      <c r="A1857" s="553"/>
    </row>
    <row r="1858" spans="1:1">
      <c r="A1858" s="553"/>
    </row>
    <row r="1859" spans="1:1">
      <c r="A1859" s="553"/>
    </row>
    <row r="1860" spans="1:1">
      <c r="A1860" s="553"/>
    </row>
    <row r="1861" spans="1:1">
      <c r="A1861" s="553"/>
    </row>
    <row r="1862" spans="1:1">
      <c r="A1862" s="553"/>
    </row>
    <row r="1863" spans="1:1">
      <c r="A1863" s="553"/>
    </row>
    <row r="1864" spans="1:1">
      <c r="A1864" s="553"/>
    </row>
    <row r="1865" spans="1:1">
      <c r="A1865" s="553"/>
    </row>
    <row r="1866" spans="1:1">
      <c r="A1866" s="553"/>
    </row>
    <row r="1867" spans="1:1">
      <c r="A1867" s="553"/>
    </row>
    <row r="1868" spans="1:1">
      <c r="A1868" s="553"/>
    </row>
    <row r="1869" spans="1:1">
      <c r="A1869" s="553"/>
    </row>
    <row r="1870" spans="1:1">
      <c r="A1870" s="553"/>
    </row>
    <row r="1871" spans="1:1">
      <c r="A1871" s="553"/>
    </row>
    <row r="1872" spans="1:1">
      <c r="A1872" s="553"/>
    </row>
    <row r="1873" spans="1:1">
      <c r="A1873" s="553"/>
    </row>
    <row r="1874" spans="1:1">
      <c r="A1874" s="553"/>
    </row>
    <row r="1875" spans="1:1">
      <c r="A1875" s="553"/>
    </row>
    <row r="1876" spans="1:1">
      <c r="A1876" s="553"/>
    </row>
    <row r="1877" spans="1:1">
      <c r="A1877" s="553"/>
    </row>
    <row r="1878" spans="1:1">
      <c r="A1878" s="553"/>
    </row>
    <row r="1879" spans="1:1">
      <c r="A1879" s="553"/>
    </row>
    <row r="1880" spans="1:1">
      <c r="A1880" s="553"/>
    </row>
    <row r="1881" spans="1:1">
      <c r="A1881" s="553"/>
    </row>
    <row r="1882" spans="1:1">
      <c r="A1882" s="553"/>
    </row>
    <row r="1883" spans="1:1">
      <c r="A1883" s="553"/>
    </row>
    <row r="1884" spans="1:1">
      <c r="A1884" s="553"/>
    </row>
    <row r="1885" spans="1:1">
      <c r="A1885" s="553"/>
    </row>
    <row r="1886" spans="1:1">
      <c r="A1886" s="553"/>
    </row>
    <row r="1887" spans="1:1">
      <c r="A1887" s="553"/>
    </row>
    <row r="1888" spans="1:1">
      <c r="A1888" s="553"/>
    </row>
    <row r="1889" spans="1:1">
      <c r="A1889" s="553"/>
    </row>
    <row r="1890" spans="1:1">
      <c r="A1890" s="553"/>
    </row>
    <row r="1891" spans="1:1">
      <c r="A1891" s="553"/>
    </row>
    <row r="1892" spans="1:1">
      <c r="A1892" s="553"/>
    </row>
    <row r="1893" spans="1:1">
      <c r="A1893" s="553"/>
    </row>
    <row r="1894" spans="1:1">
      <c r="A1894" s="553"/>
    </row>
    <row r="1895" spans="1:1">
      <c r="A1895" s="553"/>
    </row>
    <row r="1896" spans="1:1">
      <c r="A1896" s="553"/>
    </row>
    <row r="1897" spans="1:1">
      <c r="A1897" s="553"/>
    </row>
    <row r="1898" spans="1:1">
      <c r="A1898" s="553"/>
    </row>
    <row r="1899" spans="1:1">
      <c r="A1899" s="553"/>
    </row>
    <row r="1900" spans="1:1">
      <c r="A1900" s="553"/>
    </row>
    <row r="1901" spans="1:1">
      <c r="A1901" s="553"/>
    </row>
    <row r="1902" spans="1:1">
      <c r="A1902" s="553"/>
    </row>
    <row r="1903" spans="1:1">
      <c r="A1903" s="553"/>
    </row>
    <row r="1904" spans="1:1">
      <c r="A1904" s="553"/>
    </row>
    <row r="1905" spans="1:1">
      <c r="A1905" s="553"/>
    </row>
    <row r="1906" spans="1:1">
      <c r="A1906" s="553"/>
    </row>
    <row r="1907" spans="1:1">
      <c r="A1907" s="553"/>
    </row>
    <row r="1908" spans="1:1">
      <c r="A1908" s="553"/>
    </row>
    <row r="1909" spans="1:1">
      <c r="A1909" s="553"/>
    </row>
    <row r="1910" spans="1:1">
      <c r="A1910" s="553"/>
    </row>
    <row r="1911" spans="1:1">
      <c r="A1911" s="553"/>
    </row>
    <row r="1912" spans="1:1">
      <c r="A1912" s="553"/>
    </row>
    <row r="1913" spans="1:1">
      <c r="A1913" s="553"/>
    </row>
    <row r="1914" spans="1:1">
      <c r="A1914" s="553"/>
    </row>
    <row r="1915" spans="1:1">
      <c r="A1915" s="553"/>
    </row>
    <row r="1916" spans="1:1">
      <c r="A1916" s="553"/>
    </row>
    <row r="1917" spans="1:1">
      <c r="A1917" s="553"/>
    </row>
    <row r="1918" spans="1:1">
      <c r="A1918" s="553"/>
    </row>
    <row r="1919" spans="1:1">
      <c r="A1919" s="553"/>
    </row>
    <row r="1920" spans="1:1">
      <c r="A1920" s="553"/>
    </row>
    <row r="1921" spans="1:1">
      <c r="A1921" s="553"/>
    </row>
    <row r="1922" spans="1:1">
      <c r="A1922" s="553"/>
    </row>
    <row r="1923" spans="1:1">
      <c r="A1923" s="553"/>
    </row>
    <row r="1924" spans="1:1">
      <c r="A1924" s="553"/>
    </row>
    <row r="1925" spans="1:1">
      <c r="A1925" s="553"/>
    </row>
    <row r="1926" spans="1:1">
      <c r="A1926" s="553"/>
    </row>
    <row r="1927" spans="1:1">
      <c r="A1927" s="553"/>
    </row>
    <row r="1928" spans="1:1">
      <c r="A1928" s="553"/>
    </row>
    <row r="1929" spans="1:1">
      <c r="A1929" s="553"/>
    </row>
    <row r="1930" spans="1:1">
      <c r="A1930" s="553"/>
    </row>
    <row r="1931" spans="1:1">
      <c r="A1931" s="553"/>
    </row>
    <row r="1932" spans="1:1">
      <c r="A1932" s="553"/>
    </row>
    <row r="1933" spans="1:1">
      <c r="A1933" s="553"/>
    </row>
    <row r="1934" spans="1:1">
      <c r="A1934" s="553"/>
    </row>
    <row r="1935" spans="1:1">
      <c r="A1935" s="553"/>
    </row>
    <row r="1936" spans="1:1">
      <c r="A1936" s="553"/>
    </row>
    <row r="1937" spans="1:1">
      <c r="A1937" s="553"/>
    </row>
    <row r="1938" spans="1:1">
      <c r="A1938" s="553"/>
    </row>
    <row r="1939" spans="1:1">
      <c r="A1939" s="553"/>
    </row>
    <row r="1940" spans="1:1">
      <c r="A1940" s="553"/>
    </row>
    <row r="1941" spans="1:1">
      <c r="A1941" s="553"/>
    </row>
    <row r="1942" spans="1:1">
      <c r="A1942" s="553"/>
    </row>
    <row r="1943" spans="1:1">
      <c r="A1943" s="553"/>
    </row>
    <row r="1944" spans="1:1">
      <c r="A1944" s="553"/>
    </row>
    <row r="1945" spans="1:1">
      <c r="A1945" s="553"/>
    </row>
    <row r="1946" spans="1:1">
      <c r="A1946" s="553"/>
    </row>
    <row r="1947" spans="1:1">
      <c r="A1947" s="553"/>
    </row>
    <row r="1948" spans="1:1">
      <c r="A1948" s="553"/>
    </row>
    <row r="1949" spans="1:1">
      <c r="A1949" s="553"/>
    </row>
    <row r="1950" spans="1:1">
      <c r="A1950" s="553"/>
    </row>
    <row r="1951" spans="1:1">
      <c r="A1951" s="553"/>
    </row>
    <row r="1952" spans="1:1">
      <c r="A1952" s="553"/>
    </row>
    <row r="1953" spans="1:1">
      <c r="A1953" s="553"/>
    </row>
    <row r="1954" spans="1:1">
      <c r="A1954" s="553"/>
    </row>
    <row r="1955" spans="1:1">
      <c r="A1955" s="553"/>
    </row>
    <row r="1956" spans="1:1">
      <c r="A1956" s="553"/>
    </row>
    <row r="1957" spans="1:1">
      <c r="A1957" s="553"/>
    </row>
    <row r="1958" spans="1:1">
      <c r="A1958" s="553"/>
    </row>
    <row r="1959" spans="1:1">
      <c r="A1959" s="553"/>
    </row>
    <row r="1960" spans="1:1">
      <c r="A1960" s="553"/>
    </row>
    <row r="1961" spans="1:1">
      <c r="A1961" s="553"/>
    </row>
    <row r="1962" spans="1:1">
      <c r="A1962" s="553"/>
    </row>
    <row r="1963" spans="1:1">
      <c r="A1963" s="553"/>
    </row>
    <row r="1964" spans="1:1">
      <c r="A1964" s="553"/>
    </row>
    <row r="1965" spans="1:1">
      <c r="A1965" s="553"/>
    </row>
    <row r="1966" spans="1:1">
      <c r="A1966" s="553"/>
    </row>
    <row r="1967" spans="1:1">
      <c r="A1967" s="553"/>
    </row>
    <row r="1968" spans="1:1">
      <c r="A1968" s="553"/>
    </row>
    <row r="1969" spans="1:1">
      <c r="A1969" s="553"/>
    </row>
    <row r="1970" spans="1:1">
      <c r="A1970" s="553"/>
    </row>
    <row r="1971" spans="1:1">
      <c r="A1971" s="553"/>
    </row>
    <row r="1972" spans="1:1">
      <c r="A1972" s="553"/>
    </row>
    <row r="1973" spans="1:1">
      <c r="A1973" s="553"/>
    </row>
    <row r="1974" spans="1:1">
      <c r="A1974" s="553"/>
    </row>
    <row r="1975" spans="1:1">
      <c r="A1975" s="553"/>
    </row>
    <row r="1976" spans="1:1">
      <c r="A1976" s="553"/>
    </row>
    <row r="1977" spans="1:1">
      <c r="A1977" s="553"/>
    </row>
    <row r="1978" spans="1:1">
      <c r="A1978" s="553"/>
    </row>
    <row r="1979" spans="1:1">
      <c r="A1979" s="553"/>
    </row>
    <row r="1980" spans="1:1">
      <c r="A1980" s="553"/>
    </row>
    <row r="1981" spans="1:1">
      <c r="A1981" s="553"/>
    </row>
    <row r="1982" spans="1:1">
      <c r="A1982" s="553"/>
    </row>
    <row r="1983" spans="1:1">
      <c r="A1983" s="553"/>
    </row>
    <row r="1984" spans="1:1">
      <c r="A1984" s="553"/>
    </row>
    <row r="1985" spans="1:1">
      <c r="A1985" s="553"/>
    </row>
    <row r="1986" spans="1:1">
      <c r="A1986" s="553"/>
    </row>
    <row r="1987" spans="1:1">
      <c r="A1987" s="553"/>
    </row>
    <row r="1988" spans="1:1">
      <c r="A1988" s="553"/>
    </row>
    <row r="1989" spans="1:1">
      <c r="A1989" s="553"/>
    </row>
    <row r="1990" spans="1:1">
      <c r="A1990" s="553"/>
    </row>
    <row r="1991" spans="1:1">
      <c r="A1991" s="553"/>
    </row>
    <row r="1992" spans="1:1">
      <c r="A1992" s="553"/>
    </row>
    <row r="1993" spans="1:1">
      <c r="A1993" s="553"/>
    </row>
    <row r="1994" spans="1:1">
      <c r="A1994" s="553"/>
    </row>
    <row r="1995" spans="1:1">
      <c r="A1995" s="553"/>
    </row>
    <row r="1996" spans="1:1">
      <c r="A1996" s="553"/>
    </row>
    <row r="1997" spans="1:1">
      <c r="A1997" s="553"/>
    </row>
    <row r="1998" spans="1:1">
      <c r="A1998" s="553"/>
    </row>
    <row r="1999" spans="1:1">
      <c r="A1999" s="553"/>
    </row>
    <row r="2000" spans="1:1">
      <c r="A2000" s="553"/>
    </row>
    <row r="2001" spans="1:1">
      <c r="A2001" s="553"/>
    </row>
    <row r="2002" spans="1:1">
      <c r="A2002" s="553"/>
    </row>
    <row r="2003" spans="1:1">
      <c r="A2003" s="553"/>
    </row>
    <row r="2004" spans="1:1">
      <c r="A2004" s="553"/>
    </row>
    <row r="2005" spans="1:1">
      <c r="A2005" s="553"/>
    </row>
    <row r="2006" spans="1:1">
      <c r="A2006" s="553"/>
    </row>
    <row r="2007" spans="1:1">
      <c r="A2007" s="553"/>
    </row>
    <row r="2008" spans="1:1">
      <c r="A2008" s="553"/>
    </row>
    <row r="2009" spans="1:1">
      <c r="A2009" s="553"/>
    </row>
    <row r="2010" spans="1:1">
      <c r="A2010" s="553"/>
    </row>
    <row r="2011" spans="1:1">
      <c r="A2011" s="553"/>
    </row>
    <row r="2012" spans="1:1">
      <c r="A2012" s="553"/>
    </row>
    <row r="2013" spans="1:1">
      <c r="A2013" s="553"/>
    </row>
    <row r="2014" spans="1:1">
      <c r="A2014" s="553"/>
    </row>
    <row r="2015" spans="1:1">
      <c r="A2015" s="553"/>
    </row>
    <row r="2016" spans="1:1">
      <c r="A2016" s="553"/>
    </row>
    <row r="2017" spans="1:1">
      <c r="A2017" s="553"/>
    </row>
    <row r="2018" spans="1:1">
      <c r="A2018" s="553"/>
    </row>
    <row r="2019" spans="1:1">
      <c r="A2019" s="553"/>
    </row>
    <row r="2020" spans="1:1">
      <c r="A2020" s="553"/>
    </row>
    <row r="2021" spans="1:1">
      <c r="A2021" s="553"/>
    </row>
    <row r="2022" spans="1:1">
      <c r="A2022" s="553"/>
    </row>
    <row r="2023" spans="1:1">
      <c r="A2023" s="553"/>
    </row>
    <row r="2024" spans="1:1">
      <c r="A2024" s="553"/>
    </row>
    <row r="2025" spans="1:1">
      <c r="A2025" s="553"/>
    </row>
    <row r="2026" spans="1:1">
      <c r="A2026" s="553"/>
    </row>
    <row r="2027" spans="1:1">
      <c r="A2027" s="553"/>
    </row>
    <row r="2028" spans="1:1">
      <c r="A2028" s="553"/>
    </row>
    <row r="2029" spans="1:1">
      <c r="A2029" s="553"/>
    </row>
    <row r="2030" spans="1:1">
      <c r="A2030" s="553"/>
    </row>
    <row r="2031" spans="1:1">
      <c r="A2031" s="553"/>
    </row>
    <row r="2032" spans="1:1">
      <c r="A2032" s="553"/>
    </row>
    <row r="2033" spans="1:1">
      <c r="A2033" s="553"/>
    </row>
    <row r="2034" spans="1:1">
      <c r="A2034" s="553"/>
    </row>
    <row r="2035" spans="1:1">
      <c r="A2035" s="553"/>
    </row>
    <row r="2036" spans="1:1">
      <c r="A2036" s="553"/>
    </row>
    <row r="2037" spans="1:1">
      <c r="A2037" s="553"/>
    </row>
    <row r="2038" spans="1:1">
      <c r="A2038" s="553"/>
    </row>
    <row r="2039" spans="1:1">
      <c r="A2039" s="553"/>
    </row>
    <row r="2040" spans="1:1">
      <c r="A2040" s="553"/>
    </row>
    <row r="2041" spans="1:1">
      <c r="A2041" s="553"/>
    </row>
    <row r="2042" spans="1:1">
      <c r="A2042" s="553"/>
    </row>
    <row r="2043" spans="1:1">
      <c r="A2043" s="553"/>
    </row>
    <row r="2044" spans="1:1">
      <c r="A2044" s="553"/>
    </row>
    <row r="2045" spans="1:1">
      <c r="A2045" s="553"/>
    </row>
    <row r="2046" spans="1:1">
      <c r="A2046" s="553"/>
    </row>
    <row r="2047" spans="1:1">
      <c r="A2047" s="553"/>
    </row>
    <row r="2048" spans="1:1">
      <c r="A2048" s="553"/>
    </row>
    <row r="2049" spans="1:1">
      <c r="A2049" s="553"/>
    </row>
    <row r="2050" spans="1:1">
      <c r="A2050" s="553"/>
    </row>
    <row r="2051" spans="1:1">
      <c r="A2051" s="553"/>
    </row>
    <row r="2052" spans="1:1">
      <c r="A2052" s="553"/>
    </row>
    <row r="2053" spans="1:1">
      <c r="A2053" s="553"/>
    </row>
    <row r="2054" spans="1:1">
      <c r="A2054" s="553"/>
    </row>
    <row r="2055" spans="1:1">
      <c r="A2055" s="553"/>
    </row>
    <row r="2056" spans="1:1">
      <c r="A2056" s="553"/>
    </row>
    <row r="2057" spans="1:1">
      <c r="A2057" s="553"/>
    </row>
    <row r="2058" spans="1:1">
      <c r="A2058" s="553"/>
    </row>
    <row r="2059" spans="1:1">
      <c r="A2059" s="553"/>
    </row>
    <row r="2060" spans="1:1">
      <c r="A2060" s="553"/>
    </row>
    <row r="2061" spans="1:1">
      <c r="A2061" s="553"/>
    </row>
    <row r="2062" spans="1:1">
      <c r="A2062" s="553"/>
    </row>
    <row r="2063" spans="1:1">
      <c r="A2063" s="553"/>
    </row>
    <row r="2064" spans="1:1">
      <c r="A2064" s="553"/>
    </row>
    <row r="2065" spans="1:1">
      <c r="A2065" s="553"/>
    </row>
    <row r="2066" spans="1:1">
      <c r="A2066" s="553"/>
    </row>
    <row r="2067" spans="1:1">
      <c r="A2067" s="553"/>
    </row>
    <row r="2068" spans="1:1">
      <c r="A2068" s="553"/>
    </row>
    <row r="2069" spans="1:1">
      <c r="A2069" s="553"/>
    </row>
    <row r="2070" spans="1:1">
      <c r="A2070" s="553"/>
    </row>
    <row r="2071" spans="1:1">
      <c r="A2071" s="553"/>
    </row>
    <row r="2072" spans="1:1">
      <c r="A2072" s="553"/>
    </row>
    <row r="2073" spans="1:1">
      <c r="A2073" s="553"/>
    </row>
    <row r="2074" spans="1:1">
      <c r="A2074" s="553"/>
    </row>
    <row r="2075" spans="1:1">
      <c r="A2075" s="553"/>
    </row>
    <row r="2076" spans="1:1">
      <c r="A2076" s="553"/>
    </row>
    <row r="2077" spans="1:1">
      <c r="A2077" s="553"/>
    </row>
    <row r="2078" spans="1:1">
      <c r="A2078" s="553"/>
    </row>
    <row r="2079" spans="1:1">
      <c r="A2079" s="553"/>
    </row>
    <row r="2080" spans="1:1">
      <c r="A2080" s="553"/>
    </row>
    <row r="2081" spans="1:1">
      <c r="A2081" s="553"/>
    </row>
    <row r="2082" spans="1:1">
      <c r="A2082" s="553"/>
    </row>
    <row r="2083" spans="1:1">
      <c r="A2083" s="553"/>
    </row>
    <row r="2084" spans="1:1">
      <c r="A2084" s="553"/>
    </row>
    <row r="2085" spans="1:1">
      <c r="A2085" s="553"/>
    </row>
    <row r="2086" spans="1:1">
      <c r="A2086" s="553"/>
    </row>
    <row r="2087" spans="1:1">
      <c r="A2087" s="553"/>
    </row>
    <row r="2088" spans="1:1">
      <c r="A2088" s="553"/>
    </row>
    <row r="2089" spans="1:1">
      <c r="A2089" s="553"/>
    </row>
    <row r="2090" spans="1:1">
      <c r="A2090" s="553"/>
    </row>
    <row r="2091" spans="1:1">
      <c r="A2091" s="553"/>
    </row>
    <row r="2092" spans="1:1">
      <c r="A2092" s="553"/>
    </row>
    <row r="2093" spans="1:1">
      <c r="A2093" s="553"/>
    </row>
    <row r="2094" spans="1:1">
      <c r="A2094" s="553"/>
    </row>
    <row r="2095" spans="1:1">
      <c r="A2095" s="553"/>
    </row>
    <row r="2096" spans="1:1">
      <c r="A2096" s="553"/>
    </row>
    <row r="2097" spans="1:1">
      <c r="A2097" s="553"/>
    </row>
    <row r="2098" spans="1:1">
      <c r="A2098" s="553"/>
    </row>
    <row r="2099" spans="1:1">
      <c r="A2099" s="553"/>
    </row>
    <row r="2100" spans="1:1">
      <c r="A2100" s="553"/>
    </row>
    <row r="2101" spans="1:1">
      <c r="A2101" s="553"/>
    </row>
    <row r="2102" spans="1:1">
      <c r="A2102" s="553"/>
    </row>
    <row r="2103" spans="1:1">
      <c r="A2103" s="553"/>
    </row>
    <row r="2104" spans="1:1">
      <c r="A2104" s="553"/>
    </row>
    <row r="2105" spans="1:1">
      <c r="A2105" s="553"/>
    </row>
    <row r="2106" spans="1:1">
      <c r="A2106" s="553"/>
    </row>
    <row r="2107" spans="1:1">
      <c r="A2107" s="553"/>
    </row>
    <row r="2108" spans="1:1">
      <c r="A2108" s="553"/>
    </row>
    <row r="2109" spans="1:1">
      <c r="A2109" s="553"/>
    </row>
    <row r="2110" spans="1:1">
      <c r="A2110" s="553"/>
    </row>
    <row r="2111" spans="1:1">
      <c r="A2111" s="553"/>
    </row>
    <row r="2112" spans="1:1">
      <c r="A2112" s="553"/>
    </row>
    <row r="2113" spans="1:1">
      <c r="A2113" s="553"/>
    </row>
    <row r="2114" spans="1:1">
      <c r="A2114" s="553"/>
    </row>
    <row r="2115" spans="1:1">
      <c r="A2115" s="553"/>
    </row>
    <row r="2116" spans="1:1">
      <c r="A2116" s="553"/>
    </row>
    <row r="2117" spans="1:1">
      <c r="A2117" s="553"/>
    </row>
    <row r="2118" spans="1:1">
      <c r="A2118" s="553"/>
    </row>
    <row r="2119" spans="1:1">
      <c r="A2119" s="553"/>
    </row>
    <row r="2120" spans="1:1">
      <c r="A2120" s="553"/>
    </row>
    <row r="2121" spans="1:1">
      <c r="A2121" s="553"/>
    </row>
    <row r="2122" spans="1:1">
      <c r="A2122" s="553"/>
    </row>
    <row r="2123" spans="1:1">
      <c r="A2123" s="553"/>
    </row>
    <row r="2124" spans="1:1">
      <c r="A2124" s="553"/>
    </row>
    <row r="2125" spans="1:1">
      <c r="A2125" s="553"/>
    </row>
    <row r="2126" spans="1:1">
      <c r="A2126" s="553"/>
    </row>
    <row r="2127" spans="1:1">
      <c r="A2127" s="553"/>
    </row>
    <row r="2128" spans="1:1">
      <c r="A2128" s="553"/>
    </row>
    <row r="2129" spans="1:1">
      <c r="A2129" s="553"/>
    </row>
    <row r="2130" spans="1:1">
      <c r="A2130" s="553"/>
    </row>
    <row r="2131" spans="1:1">
      <c r="A2131" s="553"/>
    </row>
    <row r="2132" spans="1:1">
      <c r="A2132" s="553"/>
    </row>
    <row r="2133" spans="1:1">
      <c r="A2133" s="553"/>
    </row>
    <row r="2134" spans="1:1">
      <c r="A2134" s="553"/>
    </row>
    <row r="2135" spans="1:1">
      <c r="A2135" s="553"/>
    </row>
    <row r="2136" spans="1:1">
      <c r="A2136" s="553"/>
    </row>
    <row r="2137" spans="1:1">
      <c r="A2137" s="553"/>
    </row>
    <row r="2138" spans="1:1">
      <c r="A2138" s="553"/>
    </row>
    <row r="2139" spans="1:1">
      <c r="A2139" s="553"/>
    </row>
    <row r="2140" spans="1:1">
      <c r="A2140" s="553"/>
    </row>
    <row r="2141" spans="1:1">
      <c r="A2141" s="553"/>
    </row>
    <row r="2142" spans="1:1">
      <c r="A2142" s="553"/>
    </row>
    <row r="2143" spans="1:1">
      <c r="A2143" s="553"/>
    </row>
    <row r="2144" spans="1:1">
      <c r="A2144" s="553"/>
    </row>
    <row r="2145" spans="1:1">
      <c r="A2145" s="553"/>
    </row>
    <row r="2146" spans="1:1">
      <c r="A2146" s="553"/>
    </row>
    <row r="2147" spans="1:1">
      <c r="A2147" s="553"/>
    </row>
    <row r="2148" spans="1:1">
      <c r="A2148" s="553"/>
    </row>
    <row r="2149" spans="1:1">
      <c r="A2149" s="553"/>
    </row>
    <row r="2150" spans="1:1">
      <c r="A2150" s="553"/>
    </row>
    <row r="2151" spans="1:1">
      <c r="A2151" s="553"/>
    </row>
    <row r="2152" spans="1:1">
      <c r="A2152" s="553"/>
    </row>
    <row r="2153" spans="1:1">
      <c r="A2153" s="553"/>
    </row>
    <row r="2154" spans="1:1">
      <c r="A2154" s="553"/>
    </row>
    <row r="2155" spans="1:1">
      <c r="A2155" s="553"/>
    </row>
    <row r="2156" spans="1:1">
      <c r="A2156" s="553"/>
    </row>
    <row r="2157" spans="1:1">
      <c r="A2157" s="553"/>
    </row>
    <row r="2158" spans="1:1">
      <c r="A2158" s="553"/>
    </row>
    <row r="2159" spans="1:1">
      <c r="A2159" s="553"/>
    </row>
    <row r="2160" spans="1:1">
      <c r="A2160" s="553"/>
    </row>
    <row r="2161" spans="1:1">
      <c r="A2161" s="553"/>
    </row>
    <row r="2162" spans="1:1">
      <c r="A2162" s="553"/>
    </row>
    <row r="2163" spans="1:1">
      <c r="A2163" s="553"/>
    </row>
    <row r="2164" spans="1:1">
      <c r="A2164" s="553"/>
    </row>
    <row r="2165" spans="1:1">
      <c r="A2165" s="553"/>
    </row>
    <row r="2166" spans="1:1">
      <c r="A2166" s="553"/>
    </row>
    <row r="2167" spans="1:1">
      <c r="A2167" s="553"/>
    </row>
    <row r="2168" spans="1:1">
      <c r="A2168" s="553"/>
    </row>
    <row r="2169" spans="1:1">
      <c r="A2169" s="553"/>
    </row>
    <row r="2170" spans="1:1">
      <c r="A2170" s="553"/>
    </row>
    <row r="2171" spans="1:1">
      <c r="A2171" s="553"/>
    </row>
    <row r="2172" spans="1:1">
      <c r="A2172" s="553"/>
    </row>
    <row r="2173" spans="1:1">
      <c r="A2173" s="553"/>
    </row>
    <row r="2174" spans="1:1">
      <c r="A2174" s="553"/>
    </row>
    <row r="2175" spans="1:1">
      <c r="A2175" s="553"/>
    </row>
    <row r="2176" spans="1:1">
      <c r="A2176" s="553"/>
    </row>
    <row r="2177" spans="1:1">
      <c r="A2177" s="553"/>
    </row>
    <row r="2178" spans="1:1">
      <c r="A2178" s="553"/>
    </row>
    <row r="2179" spans="1:1">
      <c r="A2179" s="553"/>
    </row>
    <row r="2180" spans="1:1">
      <c r="A2180" s="553"/>
    </row>
    <row r="2181" spans="1:1">
      <c r="A2181" s="553"/>
    </row>
    <row r="2182" spans="1:1">
      <c r="A2182" s="553"/>
    </row>
    <row r="2183" spans="1:1">
      <c r="A2183" s="553"/>
    </row>
    <row r="2184" spans="1:1">
      <c r="A2184" s="553"/>
    </row>
    <row r="2185" spans="1:1">
      <c r="A2185" s="553"/>
    </row>
    <row r="2186" spans="1:1">
      <c r="A2186" s="553"/>
    </row>
    <row r="2187" spans="1:1">
      <c r="A2187" s="553"/>
    </row>
    <row r="2188" spans="1:1">
      <c r="A2188" s="553"/>
    </row>
    <row r="2189" spans="1:1">
      <c r="A2189" s="553"/>
    </row>
    <row r="2190" spans="1:1">
      <c r="A2190" s="553"/>
    </row>
    <row r="2191" spans="1:1">
      <c r="A2191" s="553"/>
    </row>
    <row r="2192" spans="1:1">
      <c r="A2192" s="553"/>
    </row>
    <row r="2193" spans="1:1">
      <c r="A2193" s="553"/>
    </row>
    <row r="2194" spans="1:1">
      <c r="A2194" s="553"/>
    </row>
    <row r="2195" spans="1:1">
      <c r="A2195" s="553"/>
    </row>
    <row r="2196" spans="1:1">
      <c r="A2196" s="553"/>
    </row>
    <row r="2197" spans="1:1">
      <c r="A2197" s="553"/>
    </row>
    <row r="2198" spans="1:1">
      <c r="A2198" s="553"/>
    </row>
    <row r="2199" spans="1:1">
      <c r="A2199" s="553"/>
    </row>
    <row r="2200" spans="1:1">
      <c r="A2200" s="553"/>
    </row>
    <row r="2201" spans="1:1">
      <c r="A2201" s="553"/>
    </row>
    <row r="2202" spans="1:1">
      <c r="A2202" s="553"/>
    </row>
    <row r="2203" spans="1:1">
      <c r="A2203" s="553"/>
    </row>
    <row r="2204" spans="1:1">
      <c r="A2204" s="553"/>
    </row>
    <row r="2205" spans="1:1">
      <c r="A2205" s="553"/>
    </row>
    <row r="2206" spans="1:1">
      <c r="A2206" s="553"/>
    </row>
    <row r="2207" spans="1:1">
      <c r="A2207" s="553"/>
    </row>
    <row r="2208" spans="1:1">
      <c r="A2208" s="553"/>
    </row>
    <row r="2209" spans="1:1">
      <c r="A2209" s="553"/>
    </row>
    <row r="2210" spans="1:1">
      <c r="A2210" s="553"/>
    </row>
    <row r="2211" spans="1:1">
      <c r="A2211" s="553"/>
    </row>
    <row r="2212" spans="1:1">
      <c r="A2212" s="553"/>
    </row>
    <row r="2213" spans="1:1">
      <c r="A2213" s="553"/>
    </row>
    <row r="2214" spans="1:1">
      <c r="A2214" s="553"/>
    </row>
    <row r="2215" spans="1:1">
      <c r="A2215" s="553"/>
    </row>
    <row r="2216" spans="1:1">
      <c r="A2216" s="553"/>
    </row>
    <row r="2217" spans="1:1">
      <c r="A2217" s="553"/>
    </row>
    <row r="2218" spans="1:1">
      <c r="A2218" s="553"/>
    </row>
    <row r="2219" spans="1:1">
      <c r="A2219" s="553"/>
    </row>
    <row r="2220" spans="1:1">
      <c r="A2220" s="553"/>
    </row>
    <row r="2221" spans="1:1">
      <c r="A2221" s="553"/>
    </row>
    <row r="2222" spans="1:1">
      <c r="A2222" s="553"/>
    </row>
    <row r="2223" spans="1:1">
      <c r="A2223" s="553"/>
    </row>
    <row r="2224" spans="1:1">
      <c r="A2224" s="553"/>
    </row>
    <row r="2225" spans="1:1">
      <c r="A2225" s="553"/>
    </row>
    <row r="2226" spans="1:1">
      <c r="A2226" s="553"/>
    </row>
    <row r="2227" spans="1:1">
      <c r="A2227" s="553"/>
    </row>
    <row r="2228" spans="1:1">
      <c r="A2228" s="553"/>
    </row>
    <row r="2229" spans="1:1">
      <c r="A2229" s="553"/>
    </row>
    <row r="2230" spans="1:1">
      <c r="A2230" s="553"/>
    </row>
    <row r="2231" spans="1:1">
      <c r="A2231" s="553"/>
    </row>
    <row r="2232" spans="1:1">
      <c r="A2232" s="553"/>
    </row>
    <row r="2233" spans="1:1">
      <c r="A2233" s="553"/>
    </row>
    <row r="2234" spans="1:1">
      <c r="A2234" s="553"/>
    </row>
    <row r="2235" spans="1:1">
      <c r="A2235" s="553"/>
    </row>
    <row r="2236" spans="1:1">
      <c r="A2236" s="553"/>
    </row>
    <row r="2237" spans="1:1">
      <c r="A2237" s="553"/>
    </row>
    <row r="2238" spans="1:1">
      <c r="A2238" s="553"/>
    </row>
    <row r="2239" spans="1:1">
      <c r="A2239" s="553"/>
    </row>
    <row r="2240" spans="1:1">
      <c r="A2240" s="553"/>
    </row>
    <row r="2241" spans="1:1">
      <c r="A2241" s="553"/>
    </row>
    <row r="2242" spans="1:1">
      <c r="A2242" s="553"/>
    </row>
    <row r="2243" spans="1:1">
      <c r="A2243" s="553"/>
    </row>
    <row r="2244" spans="1:1">
      <c r="A2244" s="553"/>
    </row>
    <row r="2245" spans="1:1">
      <c r="A2245" s="553"/>
    </row>
    <row r="2246" spans="1:1">
      <c r="A2246" s="553"/>
    </row>
    <row r="2247" spans="1:1">
      <c r="A2247" s="553"/>
    </row>
    <row r="2248" spans="1:1">
      <c r="A2248" s="553"/>
    </row>
    <row r="2249" spans="1:1">
      <c r="A2249" s="553"/>
    </row>
    <row r="2250" spans="1:1">
      <c r="A2250" s="553"/>
    </row>
    <row r="2251" spans="1:1">
      <c r="A2251" s="553"/>
    </row>
    <row r="2252" spans="1:1">
      <c r="A2252" s="553"/>
    </row>
    <row r="2253" spans="1:1">
      <c r="A2253" s="553"/>
    </row>
    <row r="2254" spans="1:1">
      <c r="A2254" s="553"/>
    </row>
    <row r="2255" spans="1:1">
      <c r="A2255" s="553"/>
    </row>
    <row r="2256" spans="1:1">
      <c r="A2256" s="553"/>
    </row>
    <row r="2257" spans="1:1">
      <c r="A2257" s="553"/>
    </row>
    <row r="2258" spans="1:1">
      <c r="A2258" s="553"/>
    </row>
    <row r="2259" spans="1:1">
      <c r="A2259" s="553"/>
    </row>
    <row r="2260" spans="1:1">
      <c r="A2260" s="553"/>
    </row>
    <row r="2261" spans="1:1">
      <c r="A2261" s="553"/>
    </row>
    <row r="2262" spans="1:1">
      <c r="A2262" s="553"/>
    </row>
    <row r="2263" spans="1:1">
      <c r="A2263" s="553"/>
    </row>
    <row r="2264" spans="1:1">
      <c r="A2264" s="553"/>
    </row>
    <row r="2265" spans="1:1">
      <c r="A2265" s="553"/>
    </row>
    <row r="2266" spans="1:1">
      <c r="A2266" s="553"/>
    </row>
    <row r="2267" spans="1:1">
      <c r="A2267" s="553"/>
    </row>
    <row r="2268" spans="1:1">
      <c r="A2268" s="553"/>
    </row>
    <row r="2269" spans="1:1">
      <c r="A2269" s="553"/>
    </row>
    <row r="2270" spans="1:1">
      <c r="A2270" s="553"/>
    </row>
    <row r="2271" spans="1:1">
      <c r="A2271" s="553"/>
    </row>
    <row r="2272" spans="1:1">
      <c r="A2272" s="553"/>
    </row>
    <row r="2273" spans="1:1">
      <c r="A2273" s="553"/>
    </row>
    <row r="2274" spans="1:1">
      <c r="A2274" s="553"/>
    </row>
    <row r="2275" spans="1:1">
      <c r="A2275" s="553"/>
    </row>
    <row r="2276" spans="1:1">
      <c r="A2276" s="553"/>
    </row>
    <row r="2277" spans="1:1">
      <c r="A2277" s="553"/>
    </row>
    <row r="2278" spans="1:1">
      <c r="A2278" s="553"/>
    </row>
    <row r="2279" spans="1:1">
      <c r="A2279" s="553"/>
    </row>
    <row r="2280" spans="1:1">
      <c r="A2280" s="553"/>
    </row>
    <row r="2281" spans="1:1">
      <c r="A2281" s="553"/>
    </row>
    <row r="2282" spans="1:1">
      <c r="A2282" s="553"/>
    </row>
    <row r="2283" spans="1:1">
      <c r="A2283" s="553"/>
    </row>
    <row r="2284" spans="1:1">
      <c r="A2284" s="553"/>
    </row>
    <row r="2285" spans="1:1">
      <c r="A2285" s="553"/>
    </row>
    <row r="2286" spans="1:1">
      <c r="A2286" s="553"/>
    </row>
    <row r="2287" spans="1:1">
      <c r="A2287" s="553"/>
    </row>
    <row r="2288" spans="1:1">
      <c r="A2288" s="553"/>
    </row>
    <row r="2289" spans="1:1">
      <c r="A2289" s="553"/>
    </row>
    <row r="2290" spans="1:1">
      <c r="A2290" s="553"/>
    </row>
    <row r="2291" spans="1:1">
      <c r="A2291" s="553"/>
    </row>
    <row r="2292" spans="1:1">
      <c r="A2292" s="553"/>
    </row>
    <row r="2293" spans="1:1">
      <c r="A2293" s="553"/>
    </row>
    <row r="2294" spans="1:1">
      <c r="A2294" s="553"/>
    </row>
    <row r="2295" spans="1:1">
      <c r="A2295" s="553"/>
    </row>
    <row r="2296" spans="1:1">
      <c r="A2296" s="553"/>
    </row>
    <row r="2297" spans="1:1">
      <c r="A2297" s="553"/>
    </row>
    <row r="2298" spans="1:1">
      <c r="A2298" s="553"/>
    </row>
    <row r="2299" spans="1:1">
      <c r="A2299" s="553"/>
    </row>
    <row r="2300" spans="1:1">
      <c r="A2300" s="553"/>
    </row>
    <row r="2301" spans="1:1">
      <c r="A2301" s="553"/>
    </row>
    <row r="2302" spans="1:1">
      <c r="A2302" s="553"/>
    </row>
    <row r="2303" spans="1:1">
      <c r="A2303" s="553"/>
    </row>
    <row r="2304" spans="1:1">
      <c r="A2304" s="553"/>
    </row>
    <row r="2305" spans="1:1">
      <c r="A2305" s="553"/>
    </row>
    <row r="2306" spans="1:1">
      <c r="A2306" s="553"/>
    </row>
    <row r="2307" spans="1:1">
      <c r="A2307" s="553"/>
    </row>
    <row r="2308" spans="1:1">
      <c r="A2308" s="553"/>
    </row>
    <row r="2309" spans="1:1">
      <c r="A2309" s="553"/>
    </row>
    <row r="2310" spans="1:1">
      <c r="A2310" s="553"/>
    </row>
    <row r="2311" spans="1:1">
      <c r="A2311" s="553"/>
    </row>
    <row r="2312" spans="1:1">
      <c r="A2312" s="553"/>
    </row>
    <row r="2313" spans="1:1">
      <c r="A2313" s="553"/>
    </row>
    <row r="2314" spans="1:1">
      <c r="A2314" s="553"/>
    </row>
    <row r="2315" spans="1:1">
      <c r="A2315" s="553"/>
    </row>
    <row r="2316" spans="1:1">
      <c r="A2316" s="553"/>
    </row>
    <row r="2317" spans="1:1">
      <c r="A2317" s="553"/>
    </row>
    <row r="2318" spans="1:1">
      <c r="A2318" s="553"/>
    </row>
    <row r="2319" spans="1:1">
      <c r="A2319" s="553"/>
    </row>
    <row r="2320" spans="1:1">
      <c r="A2320" s="553"/>
    </row>
    <row r="2321" spans="1:1">
      <c r="A2321" s="553"/>
    </row>
    <row r="2322" spans="1:1">
      <c r="A2322" s="553"/>
    </row>
    <row r="2323" spans="1:1">
      <c r="A2323" s="553"/>
    </row>
    <row r="2324" spans="1:1">
      <c r="A2324" s="553"/>
    </row>
    <row r="2325" spans="1:1">
      <c r="A2325" s="553"/>
    </row>
    <row r="2326" spans="1:1">
      <c r="A2326" s="553"/>
    </row>
    <row r="2327" spans="1:1">
      <c r="A2327" s="553"/>
    </row>
    <row r="2328" spans="1:1">
      <c r="A2328" s="553"/>
    </row>
    <row r="2329" spans="1:1">
      <c r="A2329" s="553"/>
    </row>
    <row r="2330" spans="1:1">
      <c r="A2330" s="553"/>
    </row>
    <row r="2331" spans="1:1">
      <c r="A2331" s="553"/>
    </row>
    <row r="2332" spans="1:1">
      <c r="A2332" s="553"/>
    </row>
    <row r="2333" spans="1:1">
      <c r="A2333" s="553"/>
    </row>
    <row r="2334" spans="1:1">
      <c r="A2334" s="553"/>
    </row>
    <row r="2335" spans="1:1">
      <c r="A2335" s="553"/>
    </row>
    <row r="2336" spans="1:1">
      <c r="A2336" s="553"/>
    </row>
    <row r="2337" spans="1:1">
      <c r="A2337" s="553"/>
    </row>
    <row r="2338" spans="1:1">
      <c r="A2338" s="553"/>
    </row>
    <row r="2339" spans="1:1">
      <c r="A2339" s="553"/>
    </row>
    <row r="2340" spans="1:1">
      <c r="A2340" s="553"/>
    </row>
    <row r="2341" spans="1:1">
      <c r="A2341" s="553"/>
    </row>
    <row r="2342" spans="1:1">
      <c r="A2342" s="553"/>
    </row>
    <row r="2343" spans="1:1">
      <c r="A2343" s="553"/>
    </row>
    <row r="2344" spans="1:1">
      <c r="A2344" s="553"/>
    </row>
    <row r="2345" spans="1:1">
      <c r="A2345" s="553"/>
    </row>
    <row r="2346" spans="1:1">
      <c r="A2346" s="553"/>
    </row>
    <row r="2347" spans="1:1">
      <c r="A2347" s="553"/>
    </row>
    <row r="2348" spans="1:1">
      <c r="A2348" s="553"/>
    </row>
    <row r="2349" spans="1:1">
      <c r="A2349" s="553"/>
    </row>
    <row r="2350" spans="1:1">
      <c r="A2350" s="553"/>
    </row>
    <row r="2351" spans="1:1">
      <c r="A2351" s="553"/>
    </row>
    <row r="2352" spans="1:1">
      <c r="A2352" s="553"/>
    </row>
    <row r="2353" spans="1:1">
      <c r="A2353" s="553"/>
    </row>
    <row r="2354" spans="1:1">
      <c r="A2354" s="553"/>
    </row>
    <row r="2355" spans="1:1">
      <c r="A2355" s="553"/>
    </row>
    <row r="2356" spans="1:1">
      <c r="A2356" s="553"/>
    </row>
    <row r="2357" spans="1:1">
      <c r="A2357" s="553"/>
    </row>
    <row r="2358" spans="1:1">
      <c r="A2358" s="553"/>
    </row>
    <row r="2359" spans="1:1">
      <c r="A2359" s="553"/>
    </row>
    <row r="2360" spans="1:1">
      <c r="A2360" s="553"/>
    </row>
    <row r="2361" spans="1:1">
      <c r="A2361" s="553"/>
    </row>
    <row r="2362" spans="1:1">
      <c r="A2362" s="553"/>
    </row>
    <row r="2363" spans="1:1">
      <c r="A2363" s="553"/>
    </row>
    <row r="2364" spans="1:1">
      <c r="A2364" s="553"/>
    </row>
    <row r="2365" spans="1:1">
      <c r="A2365" s="553"/>
    </row>
    <row r="2366" spans="1:1">
      <c r="A2366" s="553"/>
    </row>
    <row r="2367" spans="1:1">
      <c r="A2367" s="553"/>
    </row>
    <row r="2368" spans="1:1">
      <c r="A2368" s="553"/>
    </row>
    <row r="2369" spans="1:1">
      <c r="A2369" s="553"/>
    </row>
    <row r="2370" spans="1:1">
      <c r="A2370" s="553"/>
    </row>
    <row r="2371" spans="1:1">
      <c r="A2371" s="553"/>
    </row>
    <row r="2372" spans="1:1">
      <c r="A2372" s="553"/>
    </row>
    <row r="2373" spans="1:1">
      <c r="A2373" s="553"/>
    </row>
    <row r="2374" spans="1:1">
      <c r="A2374" s="553"/>
    </row>
    <row r="2375" spans="1:1">
      <c r="A2375" s="553"/>
    </row>
    <row r="2376" spans="1:1">
      <c r="A2376" s="553"/>
    </row>
    <row r="2377" spans="1:1">
      <c r="A2377" s="553"/>
    </row>
    <row r="2378" spans="1:1">
      <c r="A2378" s="553"/>
    </row>
    <row r="2379" spans="1:1">
      <c r="A2379" s="553"/>
    </row>
    <row r="2380" spans="1:1">
      <c r="A2380" s="553"/>
    </row>
    <row r="2381" spans="1:1">
      <c r="A2381" s="553"/>
    </row>
    <row r="2382" spans="1:1">
      <c r="A2382" s="553"/>
    </row>
    <row r="2383" spans="1:1">
      <c r="A2383" s="553"/>
    </row>
    <row r="2384" spans="1:1">
      <c r="A2384" s="553"/>
    </row>
    <row r="2385" spans="1:1">
      <c r="A2385" s="553"/>
    </row>
    <row r="2386" spans="1:1">
      <c r="A2386" s="553"/>
    </row>
    <row r="2387" spans="1:1">
      <c r="A2387" s="553"/>
    </row>
    <row r="2388" spans="1:1">
      <c r="A2388" s="553"/>
    </row>
    <row r="2389" spans="1:1">
      <c r="A2389" s="553"/>
    </row>
    <row r="2390" spans="1:1">
      <c r="A2390" s="553"/>
    </row>
    <row r="2391" spans="1:1">
      <c r="A2391" s="553"/>
    </row>
    <row r="2392" spans="1:1">
      <c r="A2392" s="553"/>
    </row>
    <row r="2393" spans="1:1">
      <c r="A2393" s="553"/>
    </row>
    <row r="2394" spans="1:1">
      <c r="A2394" s="553"/>
    </row>
    <row r="2395" spans="1:1">
      <c r="A2395" s="553"/>
    </row>
    <row r="2396" spans="1:1">
      <c r="A2396" s="553"/>
    </row>
    <row r="2397" spans="1:1">
      <c r="A2397" s="553"/>
    </row>
    <row r="2398" spans="1:1">
      <c r="A2398" s="553"/>
    </row>
    <row r="2399" spans="1:1">
      <c r="A2399" s="553"/>
    </row>
    <row r="2400" spans="1:1">
      <c r="A2400" s="553"/>
    </row>
    <row r="2401" spans="1:1">
      <c r="A2401" s="553"/>
    </row>
    <row r="2402" spans="1:1">
      <c r="A2402" s="553"/>
    </row>
    <row r="2403" spans="1:1">
      <c r="A2403" s="553"/>
    </row>
    <row r="2404" spans="1:1">
      <c r="A2404" s="553"/>
    </row>
    <row r="2405" spans="1:1">
      <c r="A2405" s="553"/>
    </row>
    <row r="2406" spans="1:1">
      <c r="A2406" s="553"/>
    </row>
    <row r="2407" spans="1:1">
      <c r="A2407" s="553"/>
    </row>
    <row r="2408" spans="1:1">
      <c r="A2408" s="553"/>
    </row>
    <row r="2409" spans="1:1">
      <c r="A2409" s="553"/>
    </row>
    <row r="2410" spans="1:1">
      <c r="A2410" s="553"/>
    </row>
    <row r="2411" spans="1:1">
      <c r="A2411" s="553"/>
    </row>
    <row r="2412" spans="1:1">
      <c r="A2412" s="553"/>
    </row>
    <row r="2413" spans="1:1">
      <c r="A2413" s="553"/>
    </row>
    <row r="2414" spans="1:1">
      <c r="A2414" s="553"/>
    </row>
    <row r="2415" spans="1:1">
      <c r="A2415" s="553"/>
    </row>
    <row r="2416" spans="1:1">
      <c r="A2416" s="553"/>
    </row>
    <row r="2417" spans="1:1">
      <c r="A2417" s="553"/>
    </row>
    <row r="2418" spans="1:1">
      <c r="A2418" s="553"/>
    </row>
    <row r="2419" spans="1:1">
      <c r="A2419" s="553"/>
    </row>
    <row r="2420" spans="1:1">
      <c r="A2420" s="553"/>
    </row>
    <row r="2421" spans="1:1">
      <c r="A2421" s="553"/>
    </row>
    <row r="2422" spans="1:1">
      <c r="A2422" s="553"/>
    </row>
    <row r="2423" spans="1:1">
      <c r="A2423" s="553"/>
    </row>
    <row r="2424" spans="1:1">
      <c r="A2424" s="553"/>
    </row>
    <row r="2425" spans="1:1">
      <c r="A2425" s="553"/>
    </row>
    <row r="2426" spans="1:1">
      <c r="A2426" s="553"/>
    </row>
    <row r="2427" spans="1:1">
      <c r="A2427" s="553"/>
    </row>
    <row r="2428" spans="1:1">
      <c r="A2428" s="553"/>
    </row>
    <row r="2429" spans="1:1">
      <c r="A2429" s="553"/>
    </row>
    <row r="2430" spans="1:1">
      <c r="A2430" s="553"/>
    </row>
    <row r="2431" spans="1:1">
      <c r="A2431" s="553"/>
    </row>
    <row r="2432" spans="1:1">
      <c r="A2432" s="553"/>
    </row>
    <row r="2433" spans="1:1">
      <c r="A2433" s="553"/>
    </row>
    <row r="2434" spans="1:1">
      <c r="A2434" s="553"/>
    </row>
    <row r="2435" spans="1:1">
      <c r="A2435" s="553"/>
    </row>
    <row r="2436" spans="1:1">
      <c r="A2436" s="553"/>
    </row>
    <row r="2437" spans="1:1">
      <c r="A2437" s="553"/>
    </row>
    <row r="2438" spans="1:1">
      <c r="A2438" s="553"/>
    </row>
    <row r="2439" spans="1:1">
      <c r="A2439" s="553"/>
    </row>
    <row r="2440" spans="1:1">
      <c r="A2440" s="553"/>
    </row>
    <row r="2441" spans="1:1">
      <c r="A2441" s="553"/>
    </row>
    <row r="2442" spans="1:1">
      <c r="A2442" s="553"/>
    </row>
    <row r="2443" spans="1:1">
      <c r="A2443" s="553"/>
    </row>
    <row r="2444" spans="1:1">
      <c r="A2444" s="553"/>
    </row>
    <row r="2445" spans="1:1">
      <c r="A2445" s="553"/>
    </row>
    <row r="2446" spans="1:1">
      <c r="A2446" s="553"/>
    </row>
    <row r="2447" spans="1:1">
      <c r="A2447" s="553"/>
    </row>
    <row r="2448" spans="1:1">
      <c r="A2448" s="553"/>
    </row>
    <row r="2449" spans="1:1">
      <c r="A2449" s="553"/>
    </row>
    <row r="2450" spans="1:1">
      <c r="A2450" s="553"/>
    </row>
    <row r="2451" spans="1:1">
      <c r="A2451" s="553"/>
    </row>
    <row r="2452" spans="1:1">
      <c r="A2452" s="553"/>
    </row>
    <row r="2453" spans="1:1">
      <c r="A2453" s="553"/>
    </row>
    <row r="2454" spans="1:1">
      <c r="A2454" s="553"/>
    </row>
    <row r="2455" spans="1:1">
      <c r="A2455" s="553"/>
    </row>
    <row r="2456" spans="1:1">
      <c r="A2456" s="553"/>
    </row>
    <row r="2457" spans="1:1">
      <c r="A2457" s="553"/>
    </row>
    <row r="2458" spans="1:1">
      <c r="A2458" s="553"/>
    </row>
    <row r="2459" spans="1:1">
      <c r="A2459" s="553"/>
    </row>
    <row r="2460" spans="1:1">
      <c r="A2460" s="553"/>
    </row>
    <row r="2461" spans="1:1">
      <c r="A2461" s="553"/>
    </row>
    <row r="2462" spans="1:1">
      <c r="A2462" s="553"/>
    </row>
    <row r="2463" spans="1:1">
      <c r="A2463" s="553"/>
    </row>
    <row r="2464" spans="1:1">
      <c r="A2464" s="553"/>
    </row>
    <row r="2465" spans="1:1">
      <c r="A2465" s="553"/>
    </row>
    <row r="2466" spans="1:1">
      <c r="A2466" s="553"/>
    </row>
    <row r="2467" spans="1:1">
      <c r="A2467" s="553"/>
    </row>
    <row r="2468" spans="1:1">
      <c r="A2468" s="553"/>
    </row>
    <row r="2469" spans="1:1">
      <c r="A2469" s="553"/>
    </row>
    <row r="2470" spans="1:1">
      <c r="A2470" s="553"/>
    </row>
    <row r="2471" spans="1:1">
      <c r="A2471" s="553"/>
    </row>
    <row r="2472" spans="1:1">
      <c r="A2472" s="553"/>
    </row>
    <row r="2473" spans="1:1">
      <c r="A2473" s="553"/>
    </row>
    <row r="2474" spans="1:1">
      <c r="A2474" s="553"/>
    </row>
    <row r="2475" spans="1:1">
      <c r="A2475" s="553"/>
    </row>
    <row r="2476" spans="1:1">
      <c r="A2476" s="553"/>
    </row>
    <row r="2477" spans="1:1">
      <c r="A2477" s="553"/>
    </row>
    <row r="2478" spans="1:1">
      <c r="A2478" s="553"/>
    </row>
    <row r="2479" spans="1:1">
      <c r="A2479" s="553"/>
    </row>
    <row r="2480" spans="1:1">
      <c r="A2480" s="553"/>
    </row>
    <row r="2481" spans="1:1">
      <c r="A2481" s="553"/>
    </row>
    <row r="2482" spans="1:1">
      <c r="A2482" s="553"/>
    </row>
    <row r="2483" spans="1:1">
      <c r="A2483" s="553"/>
    </row>
    <row r="2484" spans="1:1">
      <c r="A2484" s="553"/>
    </row>
    <row r="2485" spans="1:1">
      <c r="A2485" s="553"/>
    </row>
    <row r="2486" spans="1:1">
      <c r="A2486" s="553"/>
    </row>
    <row r="2487" spans="1:1">
      <c r="A2487" s="553"/>
    </row>
    <row r="2488" spans="1:1">
      <c r="A2488" s="553"/>
    </row>
    <row r="2489" spans="1:1">
      <c r="A2489" s="553"/>
    </row>
    <row r="2490" spans="1:1">
      <c r="A2490" s="553"/>
    </row>
    <row r="2491" spans="1:1">
      <c r="A2491" s="553"/>
    </row>
    <row r="2492" spans="1:1">
      <c r="A2492" s="553"/>
    </row>
    <row r="2493" spans="1:1">
      <c r="A2493" s="553"/>
    </row>
    <row r="2494" spans="1:1">
      <c r="A2494" s="553"/>
    </row>
    <row r="2495" spans="1:1">
      <c r="A2495" s="553"/>
    </row>
    <row r="2496" spans="1:1">
      <c r="A2496" s="553"/>
    </row>
    <row r="2497" spans="1:1">
      <c r="A2497" s="553"/>
    </row>
    <row r="2498" spans="1:1">
      <c r="A2498" s="553"/>
    </row>
    <row r="2499" spans="1:1">
      <c r="A2499" s="553"/>
    </row>
    <row r="2500" spans="1:1">
      <c r="A2500" s="553"/>
    </row>
    <row r="2501" spans="1:1">
      <c r="A2501" s="553"/>
    </row>
    <row r="2502" spans="1:1">
      <c r="A2502" s="553"/>
    </row>
    <row r="2503" spans="1:1">
      <c r="A2503" s="553"/>
    </row>
    <row r="2504" spans="1:1">
      <c r="A2504" s="553"/>
    </row>
    <row r="2505" spans="1:1">
      <c r="A2505" s="553"/>
    </row>
    <row r="2506" spans="1:1">
      <c r="A2506" s="553"/>
    </row>
    <row r="2507" spans="1:1">
      <c r="A2507" s="553"/>
    </row>
    <row r="2508" spans="1:1">
      <c r="A2508" s="553"/>
    </row>
    <row r="2509" spans="1:1">
      <c r="A2509" s="553"/>
    </row>
    <row r="2510" spans="1:1">
      <c r="A2510" s="553"/>
    </row>
    <row r="2511" spans="1:1">
      <c r="A2511" s="553"/>
    </row>
    <row r="2512" spans="1:1">
      <c r="A2512" s="553"/>
    </row>
    <row r="2513" spans="1:1">
      <c r="A2513" s="553"/>
    </row>
    <row r="2514" spans="1:1">
      <c r="A2514" s="553"/>
    </row>
    <row r="2515" spans="1:1">
      <c r="A2515" s="553"/>
    </row>
    <row r="2516" spans="1:1">
      <c r="A2516" s="553"/>
    </row>
    <row r="2517" spans="1:1">
      <c r="A2517" s="553"/>
    </row>
    <row r="2518" spans="1:1">
      <c r="A2518" s="553"/>
    </row>
    <row r="2519" spans="1:1">
      <c r="A2519" s="553"/>
    </row>
    <row r="2520" spans="1:1">
      <c r="A2520" s="553"/>
    </row>
    <row r="2521" spans="1:1">
      <c r="A2521" s="553"/>
    </row>
    <row r="2522" spans="1:1">
      <c r="A2522" s="553"/>
    </row>
    <row r="2523" spans="1:1">
      <c r="A2523" s="553"/>
    </row>
    <row r="2524" spans="1:1">
      <c r="A2524" s="553"/>
    </row>
    <row r="2525" spans="1:1">
      <c r="A2525" s="553"/>
    </row>
    <row r="2526" spans="1:1">
      <c r="A2526" s="553"/>
    </row>
    <row r="2527" spans="1:1">
      <c r="A2527" s="553"/>
    </row>
    <row r="2528" spans="1:1">
      <c r="A2528" s="553"/>
    </row>
    <row r="2529" spans="1:1">
      <c r="A2529" s="553"/>
    </row>
    <row r="2530" spans="1:1">
      <c r="A2530" s="553"/>
    </row>
    <row r="2531" spans="1:1">
      <c r="A2531" s="553"/>
    </row>
    <row r="2532" spans="1:1">
      <c r="A2532" s="553"/>
    </row>
    <row r="2533" spans="1:1">
      <c r="A2533" s="553"/>
    </row>
    <row r="2534" spans="1:1">
      <c r="A2534" s="553"/>
    </row>
    <row r="2535" spans="1:1">
      <c r="A2535" s="553"/>
    </row>
    <row r="2536" spans="1:1">
      <c r="A2536" s="553"/>
    </row>
    <row r="2537" spans="1:1">
      <c r="A2537" s="553"/>
    </row>
    <row r="2538" spans="1:1">
      <c r="A2538" s="553"/>
    </row>
    <row r="2539" spans="1:1">
      <c r="A2539" s="553"/>
    </row>
    <row r="2540" spans="1:1">
      <c r="A2540" s="553"/>
    </row>
    <row r="2541" spans="1:1">
      <c r="A2541" s="553"/>
    </row>
    <row r="2542" spans="1:1">
      <c r="A2542" s="553"/>
    </row>
    <row r="2543" spans="1:1">
      <c r="A2543" s="553"/>
    </row>
    <row r="2544" spans="1:1">
      <c r="A2544" s="553"/>
    </row>
    <row r="2545" spans="1:1">
      <c r="A2545" s="553"/>
    </row>
    <row r="2546" spans="1:1">
      <c r="A2546" s="553"/>
    </row>
    <row r="2547" spans="1:1">
      <c r="A2547" s="553"/>
    </row>
    <row r="2548" spans="1:1">
      <c r="A2548" s="553"/>
    </row>
    <row r="2549" spans="1:1">
      <c r="A2549" s="553"/>
    </row>
    <row r="2550" spans="1:1">
      <c r="A2550" s="553"/>
    </row>
    <row r="2551" spans="1:1">
      <c r="A2551" s="553"/>
    </row>
    <row r="2552" spans="1:1">
      <c r="A2552" s="553"/>
    </row>
    <row r="2553" spans="1:1">
      <c r="A2553" s="553"/>
    </row>
    <row r="2554" spans="1:1">
      <c r="A2554" s="553"/>
    </row>
    <row r="2555" spans="1:1">
      <c r="A2555" s="553"/>
    </row>
    <row r="2556" spans="1:1">
      <c r="A2556" s="553"/>
    </row>
    <row r="2557" spans="1:1">
      <c r="A2557" s="553"/>
    </row>
    <row r="2558" spans="1:1">
      <c r="A2558" s="553"/>
    </row>
    <row r="2559" spans="1:1">
      <c r="A2559" s="553"/>
    </row>
    <row r="2560" spans="1:1">
      <c r="A2560" s="553"/>
    </row>
    <row r="2561" spans="1:1">
      <c r="A2561" s="553"/>
    </row>
    <row r="2562" spans="1:1">
      <c r="A2562" s="553"/>
    </row>
    <row r="2563" spans="1:1">
      <c r="A2563" s="553"/>
    </row>
    <row r="2564" spans="1:1">
      <c r="A2564" s="553"/>
    </row>
    <row r="2565" spans="1:1">
      <c r="A2565" s="553"/>
    </row>
    <row r="2566" spans="1:1">
      <c r="A2566" s="553"/>
    </row>
    <row r="2567" spans="1:1">
      <c r="A2567" s="553"/>
    </row>
    <row r="2568" spans="1:1">
      <c r="A2568" s="553"/>
    </row>
    <row r="2569" spans="1:1">
      <c r="A2569" s="553"/>
    </row>
    <row r="2570" spans="1:1">
      <c r="A2570" s="553"/>
    </row>
    <row r="2571" spans="1:1">
      <c r="A2571" s="553"/>
    </row>
    <row r="2572" spans="1:1">
      <c r="A2572" s="553"/>
    </row>
    <row r="2573" spans="1:1">
      <c r="A2573" s="553"/>
    </row>
    <row r="2574" spans="1:1">
      <c r="A2574" s="553"/>
    </row>
    <row r="2575" spans="1:1">
      <c r="A2575" s="553"/>
    </row>
    <row r="2576" spans="1:1">
      <c r="A2576" s="553"/>
    </row>
    <row r="2577" spans="1:1">
      <c r="A2577" s="553"/>
    </row>
    <row r="2578" spans="1:1">
      <c r="A2578" s="553"/>
    </row>
    <row r="2579" spans="1:1">
      <c r="A2579" s="553"/>
    </row>
    <row r="2580" spans="1:1">
      <c r="A2580" s="553"/>
    </row>
    <row r="2581" spans="1:1">
      <c r="A2581" s="553"/>
    </row>
    <row r="2582" spans="1:1">
      <c r="A2582" s="553"/>
    </row>
    <row r="2583" spans="1:1">
      <c r="A2583" s="553"/>
    </row>
    <row r="2584" spans="1:1">
      <c r="A2584" s="553"/>
    </row>
    <row r="2585" spans="1:1">
      <c r="A2585" s="553"/>
    </row>
    <row r="2586" spans="1:1">
      <c r="A2586" s="553"/>
    </row>
    <row r="2587" spans="1:1">
      <c r="A2587" s="553"/>
    </row>
    <row r="2588" spans="1:1">
      <c r="A2588" s="553"/>
    </row>
    <row r="2589" spans="1:1">
      <c r="A2589" s="553"/>
    </row>
    <row r="2590" spans="1:1">
      <c r="A2590" s="553"/>
    </row>
    <row r="2591" spans="1:1">
      <c r="A2591" s="553"/>
    </row>
    <row r="2592" spans="1:1">
      <c r="A2592" s="553"/>
    </row>
    <row r="2593" spans="1:1">
      <c r="A2593" s="553"/>
    </row>
    <row r="2594" spans="1:1">
      <c r="A2594" s="553"/>
    </row>
    <row r="2595" spans="1:1">
      <c r="A2595" s="553"/>
    </row>
    <row r="2596" spans="1:1">
      <c r="A2596" s="553"/>
    </row>
    <row r="2597" spans="1:1">
      <c r="A2597" s="553"/>
    </row>
    <row r="2598" spans="1:1">
      <c r="A2598" s="553"/>
    </row>
    <row r="2599" spans="1:1">
      <c r="A2599" s="553"/>
    </row>
    <row r="2600" spans="1:1">
      <c r="A2600" s="553"/>
    </row>
    <row r="2601" spans="1:1">
      <c r="A2601" s="553"/>
    </row>
    <row r="2602" spans="1:1">
      <c r="A2602" s="553"/>
    </row>
    <row r="2603" spans="1:1">
      <c r="A2603" s="553"/>
    </row>
    <row r="2604" spans="1:1">
      <c r="A2604" s="553"/>
    </row>
    <row r="2605" spans="1:1">
      <c r="A2605" s="553"/>
    </row>
    <row r="2606" spans="1:1">
      <c r="A2606" s="553"/>
    </row>
    <row r="2607" spans="1:1">
      <c r="A2607" s="553"/>
    </row>
    <row r="2608" spans="1:1">
      <c r="A2608" s="553"/>
    </row>
    <row r="2609" spans="1:1">
      <c r="A2609" s="553"/>
    </row>
    <row r="2610" spans="1:1">
      <c r="A2610" s="553"/>
    </row>
    <row r="2611" spans="1:1">
      <c r="A2611" s="553"/>
    </row>
    <row r="2612" spans="1:1">
      <c r="A2612" s="553"/>
    </row>
    <row r="2613" spans="1:1">
      <c r="A2613" s="553"/>
    </row>
    <row r="2614" spans="1:1">
      <c r="A2614" s="553"/>
    </row>
    <row r="2615" spans="1:1">
      <c r="A2615" s="553"/>
    </row>
    <row r="2616" spans="1:1">
      <c r="A2616" s="553"/>
    </row>
    <row r="2617" spans="1:1">
      <c r="A2617" s="553"/>
    </row>
    <row r="2618" spans="1:1">
      <c r="A2618" s="553"/>
    </row>
    <row r="2619" spans="1:1">
      <c r="A2619" s="553"/>
    </row>
    <row r="2620" spans="1:1">
      <c r="A2620" s="553"/>
    </row>
    <row r="2621" spans="1:1">
      <c r="A2621" s="553"/>
    </row>
    <row r="2622" spans="1:1">
      <c r="A2622" s="553"/>
    </row>
    <row r="2623" spans="1:1">
      <c r="A2623" s="553"/>
    </row>
    <row r="2624" spans="1:1">
      <c r="A2624" s="553"/>
    </row>
    <row r="2625" spans="1:1">
      <c r="A2625" s="553"/>
    </row>
    <row r="2626" spans="1:1">
      <c r="A2626" s="553"/>
    </row>
    <row r="2627" spans="1:1">
      <c r="A2627" s="553"/>
    </row>
    <row r="2628" spans="1:1">
      <c r="A2628" s="553"/>
    </row>
    <row r="2629" spans="1:1">
      <c r="A2629" s="553"/>
    </row>
    <row r="2630" spans="1:1">
      <c r="A2630" s="553"/>
    </row>
    <row r="2631" spans="1:1">
      <c r="A2631" s="553"/>
    </row>
    <row r="2632" spans="1:1">
      <c r="A2632" s="553"/>
    </row>
    <row r="2633" spans="1:1">
      <c r="A2633" s="553"/>
    </row>
    <row r="2634" spans="1:1">
      <c r="A2634" s="553"/>
    </row>
    <row r="2635" spans="1:1">
      <c r="A2635" s="553"/>
    </row>
    <row r="2636" spans="1:1">
      <c r="A2636" s="553"/>
    </row>
    <row r="2637" spans="1:1">
      <c r="A2637" s="553"/>
    </row>
    <row r="2638" spans="1:1">
      <c r="A2638" s="553"/>
    </row>
    <row r="2639" spans="1:1">
      <c r="A2639" s="553"/>
    </row>
    <row r="2640" spans="1:1">
      <c r="A2640" s="553"/>
    </row>
    <row r="2641" spans="1:1">
      <c r="A2641" s="553"/>
    </row>
    <row r="2642" spans="1:1">
      <c r="A2642" s="553"/>
    </row>
    <row r="2643" spans="1:1">
      <c r="A2643" s="553"/>
    </row>
    <row r="2644" spans="1:1">
      <c r="A2644" s="553"/>
    </row>
    <row r="2645" spans="1:1">
      <c r="A2645" s="553"/>
    </row>
    <row r="2646" spans="1:1">
      <c r="A2646" s="553"/>
    </row>
    <row r="2647" spans="1:1">
      <c r="A2647" s="553"/>
    </row>
    <row r="2648" spans="1:1">
      <c r="A2648" s="553"/>
    </row>
    <row r="2649" spans="1:1">
      <c r="A2649" s="553"/>
    </row>
    <row r="2650" spans="1:1">
      <c r="A2650" s="553"/>
    </row>
    <row r="2651" spans="1:1">
      <c r="A2651" s="553"/>
    </row>
    <row r="2652" spans="1:1">
      <c r="A2652" s="553"/>
    </row>
    <row r="2653" spans="1:1">
      <c r="A2653" s="553"/>
    </row>
    <row r="2654" spans="1:1">
      <c r="A2654" s="553"/>
    </row>
    <row r="2655" spans="1:1">
      <c r="A2655" s="553"/>
    </row>
    <row r="2656" spans="1:1">
      <c r="A2656" s="553"/>
    </row>
    <row r="2657" spans="1:1">
      <c r="A2657" s="553"/>
    </row>
    <row r="2658" spans="1:1">
      <c r="A2658" s="553"/>
    </row>
    <row r="2659" spans="1:1">
      <c r="A2659" s="553"/>
    </row>
    <row r="2660" spans="1:1">
      <c r="A2660" s="553"/>
    </row>
    <row r="2661" spans="1:1">
      <c r="A2661" s="553"/>
    </row>
    <row r="2662" spans="1:1">
      <c r="A2662" s="553"/>
    </row>
    <row r="2663" spans="1:1">
      <c r="A2663" s="553"/>
    </row>
    <row r="2664" spans="1:1">
      <c r="A2664" s="553"/>
    </row>
    <row r="2665" spans="1:1">
      <c r="A2665" s="553"/>
    </row>
    <row r="2666" spans="1:1">
      <c r="A2666" s="553"/>
    </row>
    <row r="2667" spans="1:1">
      <c r="A2667" s="553"/>
    </row>
    <row r="2668" spans="1:1">
      <c r="A2668" s="553"/>
    </row>
    <row r="2669" spans="1:1">
      <c r="A2669" s="553"/>
    </row>
    <row r="2670" spans="1:1">
      <c r="A2670" s="553"/>
    </row>
    <row r="2671" spans="1:1">
      <c r="A2671" s="553"/>
    </row>
    <row r="2672" spans="1:1">
      <c r="A2672" s="553"/>
    </row>
    <row r="2673" spans="1:1">
      <c r="A2673" s="553"/>
    </row>
    <row r="2674" spans="1:1">
      <c r="A2674" s="553"/>
    </row>
    <row r="2675" spans="1:1">
      <c r="A2675" s="553"/>
    </row>
    <row r="2676" spans="1:1">
      <c r="A2676" s="553"/>
    </row>
    <row r="2677" spans="1:1">
      <c r="A2677" s="553"/>
    </row>
    <row r="2678" spans="1:1">
      <c r="A2678" s="553"/>
    </row>
    <row r="2679" spans="1:1">
      <c r="A2679" s="553"/>
    </row>
    <row r="2680" spans="1:1">
      <c r="A2680" s="553"/>
    </row>
    <row r="2681" spans="1:1">
      <c r="A2681" s="553"/>
    </row>
    <row r="2682" spans="1:1">
      <c r="A2682" s="553"/>
    </row>
    <row r="2683" spans="1:1">
      <c r="A2683" s="553"/>
    </row>
    <row r="2684" spans="1:1">
      <c r="A2684" s="553"/>
    </row>
    <row r="2685" spans="1:1">
      <c r="A2685" s="553"/>
    </row>
    <row r="2686" spans="1:1">
      <c r="A2686" s="553"/>
    </row>
    <row r="2687" spans="1:1">
      <c r="A2687" s="553"/>
    </row>
    <row r="2688" spans="1:1">
      <c r="A2688" s="553"/>
    </row>
    <row r="2689" spans="1:1">
      <c r="A2689" s="553"/>
    </row>
    <row r="2690" spans="1:1">
      <c r="A2690" s="553"/>
    </row>
    <row r="2691" spans="1:1">
      <c r="A2691" s="553"/>
    </row>
    <row r="2692" spans="1:1">
      <c r="A2692" s="553"/>
    </row>
    <row r="2693" spans="1:1">
      <c r="A2693" s="553"/>
    </row>
    <row r="2694" spans="1:1">
      <c r="A2694" s="553"/>
    </row>
    <row r="2695" spans="1:1">
      <c r="A2695" s="553"/>
    </row>
    <row r="2696" spans="1:1">
      <c r="A2696" s="553"/>
    </row>
    <row r="2697" spans="1:1">
      <c r="A2697" s="553"/>
    </row>
    <row r="2698" spans="1:1">
      <c r="A2698" s="553"/>
    </row>
    <row r="2699" spans="1:1">
      <c r="A2699" s="553"/>
    </row>
    <row r="2700" spans="1:1">
      <c r="A2700" s="553"/>
    </row>
    <row r="2701" spans="1:1">
      <c r="A2701" s="553"/>
    </row>
    <row r="2702" spans="1:1">
      <c r="A2702" s="553"/>
    </row>
    <row r="2703" spans="1:1">
      <c r="A2703" s="553"/>
    </row>
    <row r="2704" spans="1:1">
      <c r="A2704" s="553"/>
    </row>
    <row r="2705" spans="1:1">
      <c r="A2705" s="553"/>
    </row>
    <row r="2706" spans="1:1">
      <c r="A2706" s="553"/>
    </row>
    <row r="2707" spans="1:1">
      <c r="A2707" s="553"/>
    </row>
    <row r="2708" spans="1:1">
      <c r="A2708" s="553"/>
    </row>
    <row r="2709" spans="1:1">
      <c r="A2709" s="553"/>
    </row>
    <row r="2710" spans="1:1">
      <c r="A2710" s="553"/>
    </row>
    <row r="2711" spans="1:1">
      <c r="A2711" s="553"/>
    </row>
    <row r="2712" spans="1:1">
      <c r="A2712" s="553"/>
    </row>
    <row r="2713" spans="1:1">
      <c r="A2713" s="553"/>
    </row>
    <row r="2714" spans="1:1">
      <c r="A2714" s="553"/>
    </row>
    <row r="2715" spans="1:1">
      <c r="A2715" s="553"/>
    </row>
    <row r="2716" spans="1:1">
      <c r="A2716" s="553"/>
    </row>
    <row r="2717" spans="1:1">
      <c r="A2717" s="553"/>
    </row>
    <row r="2718" spans="1:1">
      <c r="A2718" s="553"/>
    </row>
    <row r="2719" spans="1:1">
      <c r="A2719" s="553"/>
    </row>
    <row r="2720" spans="1:1">
      <c r="A2720" s="553"/>
    </row>
    <row r="2721" spans="1:1">
      <c r="A2721" s="553"/>
    </row>
    <row r="2722" spans="1:1">
      <c r="A2722" s="553"/>
    </row>
    <row r="2723" spans="1:1">
      <c r="A2723" s="553"/>
    </row>
    <row r="2724" spans="1:1">
      <c r="A2724" s="553"/>
    </row>
    <row r="2725" spans="1:1">
      <c r="A2725" s="553"/>
    </row>
    <row r="2726" spans="1:1">
      <c r="A2726" s="553"/>
    </row>
    <row r="2727" spans="1:1">
      <c r="A2727" s="553"/>
    </row>
    <row r="2728" spans="1:1">
      <c r="A2728" s="553"/>
    </row>
    <row r="2729" spans="1:1">
      <c r="A2729" s="553"/>
    </row>
    <row r="2730" spans="1:1">
      <c r="A2730" s="553"/>
    </row>
    <row r="2731" spans="1:1">
      <c r="A2731" s="553"/>
    </row>
    <row r="2732" spans="1:1">
      <c r="A2732" s="553"/>
    </row>
    <row r="2733" spans="1:1">
      <c r="A2733" s="553"/>
    </row>
    <row r="2734" spans="1:1">
      <c r="A2734" s="553"/>
    </row>
    <row r="2735" spans="1:1">
      <c r="A2735" s="553"/>
    </row>
    <row r="2736" spans="1:1">
      <c r="A2736" s="553"/>
    </row>
    <row r="2737" spans="1:1">
      <c r="A2737" s="553"/>
    </row>
    <row r="2738" spans="1:1">
      <c r="A2738" s="553"/>
    </row>
    <row r="2739" spans="1:1">
      <c r="A2739" s="553"/>
    </row>
    <row r="2740" spans="1:1">
      <c r="A2740" s="553"/>
    </row>
    <row r="2741" spans="1:1">
      <c r="A2741" s="553"/>
    </row>
    <row r="2742" spans="1:1">
      <c r="A2742" s="553"/>
    </row>
    <row r="2743" spans="1:1">
      <c r="A2743" s="553"/>
    </row>
    <row r="2744" spans="1:1">
      <c r="A2744" s="553"/>
    </row>
    <row r="2745" spans="1:1">
      <c r="A2745" s="553"/>
    </row>
    <row r="2746" spans="1:1">
      <c r="A2746" s="553"/>
    </row>
    <row r="2747" spans="1:1">
      <c r="A2747" s="553"/>
    </row>
    <row r="2748" spans="1:1">
      <c r="A2748" s="553"/>
    </row>
    <row r="2749" spans="1:1">
      <c r="A2749" s="553"/>
    </row>
    <row r="2750" spans="1:1">
      <c r="A2750" s="553"/>
    </row>
    <row r="2751" spans="1:1">
      <c r="A2751" s="553"/>
    </row>
    <row r="2752" spans="1:1">
      <c r="A2752" s="553"/>
    </row>
    <row r="2753" spans="1:1">
      <c r="A2753" s="553"/>
    </row>
    <row r="2754" spans="1:1">
      <c r="A2754" s="553"/>
    </row>
    <row r="2755" spans="1:1">
      <c r="A2755" s="553"/>
    </row>
    <row r="2756" spans="1:1">
      <c r="A2756" s="553"/>
    </row>
    <row r="2757" spans="1:1">
      <c r="A2757" s="553"/>
    </row>
    <row r="2758" spans="1:1">
      <c r="A2758" s="553"/>
    </row>
    <row r="2759" spans="1:1">
      <c r="A2759" s="553"/>
    </row>
    <row r="2760" spans="1:1">
      <c r="A2760" s="553"/>
    </row>
    <row r="2761" spans="1:1">
      <c r="A2761" s="553"/>
    </row>
    <row r="2762" spans="1:1">
      <c r="A2762" s="553"/>
    </row>
    <row r="2763" spans="1:1">
      <c r="A2763" s="553"/>
    </row>
    <row r="2764" spans="1:1">
      <c r="A2764" s="553"/>
    </row>
    <row r="2765" spans="1:1">
      <c r="A2765" s="553"/>
    </row>
    <row r="2766" spans="1:1">
      <c r="A2766" s="553"/>
    </row>
    <row r="2767" spans="1:1">
      <c r="A2767" s="553"/>
    </row>
    <row r="2768" spans="1:1">
      <c r="A2768" s="553"/>
    </row>
    <row r="2769" spans="1:1">
      <c r="A2769" s="553"/>
    </row>
    <row r="2770" spans="1:1">
      <c r="A2770" s="553"/>
    </row>
    <row r="2771" spans="1:1">
      <c r="A2771" s="553"/>
    </row>
    <row r="2772" spans="1:1">
      <c r="A2772" s="553"/>
    </row>
    <row r="2773" spans="1:1">
      <c r="A2773" s="553"/>
    </row>
    <row r="2774" spans="1:1">
      <c r="A2774" s="553"/>
    </row>
    <row r="2775" spans="1:1">
      <c r="A2775" s="553"/>
    </row>
    <row r="2776" spans="1:1">
      <c r="A2776" s="553"/>
    </row>
    <row r="2777" spans="1:1">
      <c r="A2777" s="553"/>
    </row>
    <row r="2778" spans="1:1">
      <c r="A2778" s="553"/>
    </row>
    <row r="2779" spans="1:1">
      <c r="A2779" s="553"/>
    </row>
    <row r="2780" spans="1:1">
      <c r="A2780" s="553"/>
    </row>
    <row r="2781" spans="1:1">
      <c r="A2781" s="553"/>
    </row>
    <row r="2782" spans="1:1">
      <c r="A2782" s="553"/>
    </row>
    <row r="2783" spans="1:1">
      <c r="A2783" s="553"/>
    </row>
    <row r="2784" spans="1:1">
      <c r="A2784" s="553"/>
    </row>
    <row r="2785" spans="1:1">
      <c r="A2785" s="553"/>
    </row>
    <row r="2786" spans="1:1">
      <c r="A2786" s="553"/>
    </row>
    <row r="2787" spans="1:1">
      <c r="A2787" s="553"/>
    </row>
    <row r="2788" spans="1:1">
      <c r="A2788" s="553"/>
    </row>
    <row r="2789" spans="1:1">
      <c r="A2789" s="553"/>
    </row>
    <row r="2790" spans="1:1">
      <c r="A2790" s="553"/>
    </row>
    <row r="2791" spans="1:1">
      <c r="A2791" s="553"/>
    </row>
    <row r="2792" spans="1:1">
      <c r="A2792" s="553"/>
    </row>
    <row r="2793" spans="1:1">
      <c r="A2793" s="553"/>
    </row>
    <row r="2794" spans="1:1">
      <c r="A2794" s="553"/>
    </row>
    <row r="2795" spans="1:1">
      <c r="A2795" s="553"/>
    </row>
    <row r="2796" spans="1:1">
      <c r="A2796" s="553"/>
    </row>
    <row r="2797" spans="1:1">
      <c r="A2797" s="553"/>
    </row>
    <row r="2798" spans="1:1">
      <c r="A2798" s="553"/>
    </row>
    <row r="2799" spans="1:1">
      <c r="A2799" s="553"/>
    </row>
    <row r="2800" spans="1:1">
      <c r="A2800" s="553"/>
    </row>
    <row r="2801" spans="1:1">
      <c r="A2801" s="553"/>
    </row>
    <row r="2802" spans="1:1">
      <c r="A2802" s="553"/>
    </row>
    <row r="2803" spans="1:1">
      <c r="A2803" s="553"/>
    </row>
    <row r="2804" spans="1:1">
      <c r="A2804" s="553"/>
    </row>
    <row r="2805" spans="1:1">
      <c r="A2805" s="553"/>
    </row>
    <row r="2806" spans="1:1">
      <c r="A2806" s="553"/>
    </row>
    <row r="2807" spans="1:1">
      <c r="A2807" s="553"/>
    </row>
    <row r="2808" spans="1:1">
      <c r="A2808" s="553"/>
    </row>
    <row r="2809" spans="1:1">
      <c r="A2809" s="553"/>
    </row>
    <row r="2810" spans="1:1">
      <c r="A2810" s="553"/>
    </row>
    <row r="2811" spans="1:1">
      <c r="A2811" s="553"/>
    </row>
    <row r="2812" spans="1:1">
      <c r="A2812" s="553"/>
    </row>
    <row r="2813" spans="1:1">
      <c r="A2813" s="553"/>
    </row>
    <row r="2814" spans="1:1">
      <c r="A2814" s="553"/>
    </row>
    <row r="2815" spans="1:1">
      <c r="A2815" s="553"/>
    </row>
    <row r="2816" spans="1:1">
      <c r="A2816" s="553"/>
    </row>
    <row r="2817" spans="1:1">
      <c r="A2817" s="553"/>
    </row>
    <row r="2818" spans="1:1">
      <c r="A2818" s="553"/>
    </row>
    <row r="2819" spans="1:1">
      <c r="A2819" s="553"/>
    </row>
    <row r="2820" spans="1:1">
      <c r="A2820" s="553"/>
    </row>
    <row r="2821" spans="1:1">
      <c r="A2821" s="553"/>
    </row>
    <row r="2822" spans="1:1">
      <c r="A2822" s="553"/>
    </row>
    <row r="2823" spans="1:1">
      <c r="A2823" s="553"/>
    </row>
    <row r="2824" spans="1:1">
      <c r="A2824" s="553"/>
    </row>
    <row r="2825" spans="1:1">
      <c r="A2825" s="553"/>
    </row>
    <row r="2826" spans="1:1">
      <c r="A2826" s="553"/>
    </row>
    <row r="2827" spans="1:1">
      <c r="A2827" s="553"/>
    </row>
    <row r="2828" spans="1:1">
      <c r="A2828" s="553"/>
    </row>
    <row r="2829" spans="1:1">
      <c r="A2829" s="553"/>
    </row>
    <row r="2830" spans="1:1">
      <c r="A2830" s="553"/>
    </row>
    <row r="2831" spans="1:1">
      <c r="A2831" s="553"/>
    </row>
    <row r="2832" spans="1:1">
      <c r="A2832" s="553"/>
    </row>
    <row r="2833" spans="1:1">
      <c r="A2833" s="553"/>
    </row>
    <row r="2834" spans="1:1">
      <c r="A2834" s="553"/>
    </row>
    <row r="2835" spans="1:1">
      <c r="A2835" s="553"/>
    </row>
    <row r="2836" spans="1:1">
      <c r="A2836" s="553"/>
    </row>
    <row r="2837" spans="1:1">
      <c r="A2837" s="553"/>
    </row>
    <row r="2838" spans="1:1">
      <c r="A2838" s="553"/>
    </row>
    <row r="2839" spans="1:1">
      <c r="A2839" s="553"/>
    </row>
    <row r="2840" spans="1:1">
      <c r="A2840" s="553"/>
    </row>
    <row r="2841" spans="1:1">
      <c r="A2841" s="553"/>
    </row>
    <row r="2842" spans="1:1">
      <c r="A2842" s="553"/>
    </row>
    <row r="2843" spans="1:1">
      <c r="A2843" s="553"/>
    </row>
    <row r="2844" spans="1:1">
      <c r="A2844" s="553"/>
    </row>
    <row r="2845" spans="1:1">
      <c r="A2845" s="553"/>
    </row>
    <row r="2846" spans="1:1">
      <c r="A2846" s="553"/>
    </row>
    <row r="2847" spans="1:1">
      <c r="A2847" s="553"/>
    </row>
    <row r="2848" spans="1:1">
      <c r="A2848" s="553"/>
    </row>
    <row r="2849" spans="1:1">
      <c r="A2849" s="553"/>
    </row>
    <row r="2850" spans="1:1">
      <c r="A2850" s="553"/>
    </row>
    <row r="2851" spans="1:1">
      <c r="A2851" s="553"/>
    </row>
    <row r="2852" spans="1:1">
      <c r="A2852" s="553"/>
    </row>
    <row r="2853" spans="1:1">
      <c r="A2853" s="553"/>
    </row>
    <row r="2854" spans="1:1">
      <c r="A2854" s="553"/>
    </row>
    <row r="2855" spans="1:1">
      <c r="A2855" s="553"/>
    </row>
    <row r="2856" spans="1:1">
      <c r="A2856" s="553"/>
    </row>
    <row r="2857" spans="1:1">
      <c r="A2857" s="553"/>
    </row>
    <row r="2858" spans="1:1">
      <c r="A2858" s="553"/>
    </row>
    <row r="2859" spans="1:1">
      <c r="A2859" s="553"/>
    </row>
    <row r="2860" spans="1:1">
      <c r="A2860" s="553"/>
    </row>
    <row r="2861" spans="1:1">
      <c r="A2861" s="553"/>
    </row>
    <row r="2862" spans="1:1">
      <c r="A2862" s="553"/>
    </row>
    <row r="2863" spans="1:1">
      <c r="A2863" s="553"/>
    </row>
    <row r="2864" spans="1:1">
      <c r="A2864" s="553"/>
    </row>
    <row r="2865" spans="1:1">
      <c r="A2865" s="553"/>
    </row>
    <row r="2866" spans="1:1">
      <c r="A2866" s="553"/>
    </row>
    <row r="2867" spans="1:1">
      <c r="A2867" s="553"/>
    </row>
    <row r="2868" spans="1:1">
      <c r="A2868" s="553"/>
    </row>
    <row r="2869" spans="1:1">
      <c r="A2869" s="553"/>
    </row>
    <row r="2870" spans="1:1">
      <c r="A2870" s="553"/>
    </row>
    <row r="2871" spans="1:1">
      <c r="A2871" s="553"/>
    </row>
    <row r="2872" spans="1:1">
      <c r="A2872" s="553"/>
    </row>
    <row r="2873" spans="1:1">
      <c r="A2873" s="553"/>
    </row>
    <row r="2874" spans="1:1">
      <c r="A2874" s="553"/>
    </row>
    <row r="2875" spans="1:1">
      <c r="A2875" s="553"/>
    </row>
    <row r="2876" spans="1:1">
      <c r="A2876" s="553"/>
    </row>
    <row r="2877" spans="1:1">
      <c r="A2877" s="553"/>
    </row>
    <row r="2878" spans="1:1">
      <c r="A2878" s="553"/>
    </row>
    <row r="2879" spans="1:1">
      <c r="A2879" s="553"/>
    </row>
    <row r="2880" spans="1:1">
      <c r="A2880" s="553"/>
    </row>
    <row r="2881" spans="1:1">
      <c r="A2881" s="553"/>
    </row>
    <row r="2882" spans="1:1">
      <c r="A2882" s="553"/>
    </row>
    <row r="2883" spans="1:1">
      <c r="A2883" s="553"/>
    </row>
    <row r="2884" spans="1:1">
      <c r="A2884" s="553"/>
    </row>
    <row r="2885" spans="1:1">
      <c r="A2885" s="553"/>
    </row>
    <row r="2886" spans="1:1">
      <c r="A2886" s="553"/>
    </row>
    <row r="2887" spans="1:1">
      <c r="A2887" s="553"/>
    </row>
    <row r="2888" spans="1:1">
      <c r="A2888" s="553"/>
    </row>
    <row r="2889" spans="1:1">
      <c r="A2889" s="553"/>
    </row>
    <row r="2890" spans="1:1">
      <c r="A2890" s="553"/>
    </row>
    <row r="2891" spans="1:1">
      <c r="A2891" s="553"/>
    </row>
    <row r="2892" spans="1:1">
      <c r="A2892" s="553"/>
    </row>
    <row r="2893" spans="1:1">
      <c r="A2893" s="553"/>
    </row>
    <row r="2894" spans="1:1">
      <c r="A2894" s="553"/>
    </row>
    <row r="2895" spans="1:1">
      <c r="A2895" s="553"/>
    </row>
    <row r="2896" spans="1:1">
      <c r="A2896" s="553"/>
    </row>
    <row r="2897" spans="1:1">
      <c r="A2897" s="553"/>
    </row>
    <row r="2898" spans="1:1">
      <c r="A2898" s="553"/>
    </row>
    <row r="2899" spans="1:1">
      <c r="A2899" s="553"/>
    </row>
    <row r="2900" spans="1:1">
      <c r="A2900" s="553"/>
    </row>
    <row r="2901" spans="1:1">
      <c r="A2901" s="553"/>
    </row>
    <row r="2902" spans="1:1">
      <c r="A2902" s="553"/>
    </row>
    <row r="2903" spans="1:1">
      <c r="A2903" s="553"/>
    </row>
    <row r="2904" spans="1:1">
      <c r="A2904" s="553"/>
    </row>
    <row r="2905" spans="1:1">
      <c r="A2905" s="553"/>
    </row>
    <row r="2906" spans="1:1">
      <c r="A2906" s="553"/>
    </row>
    <row r="2907" spans="1:1">
      <c r="A2907" s="553"/>
    </row>
    <row r="2908" spans="1:1">
      <c r="A2908" s="553"/>
    </row>
    <row r="2909" spans="1:1">
      <c r="A2909" s="553"/>
    </row>
    <row r="2910" spans="1:1">
      <c r="A2910" s="553"/>
    </row>
    <row r="2911" spans="1:1">
      <c r="A2911" s="553"/>
    </row>
    <row r="2912" spans="1:1">
      <c r="A2912" s="553"/>
    </row>
    <row r="2913" spans="1:1">
      <c r="A2913" s="553"/>
    </row>
    <row r="2914" spans="1:1">
      <c r="A2914" s="553"/>
    </row>
    <row r="2915" spans="1:1">
      <c r="A2915" s="553"/>
    </row>
    <row r="2916" spans="1:1">
      <c r="A2916" s="553"/>
    </row>
    <row r="2917" spans="1:1">
      <c r="A2917" s="553"/>
    </row>
    <row r="2918" spans="1:1">
      <c r="A2918" s="553"/>
    </row>
    <row r="2919" spans="1:1">
      <c r="A2919" s="553"/>
    </row>
    <row r="2920" spans="1:1">
      <c r="A2920" s="553"/>
    </row>
    <row r="2921" spans="1:1">
      <c r="A2921" s="553"/>
    </row>
    <row r="2922" spans="1:1">
      <c r="A2922" s="553"/>
    </row>
    <row r="2923" spans="1:1">
      <c r="A2923" s="553"/>
    </row>
    <row r="2924" spans="1:1">
      <c r="A2924" s="553"/>
    </row>
    <row r="2925" spans="1:1">
      <c r="A2925" s="553"/>
    </row>
    <row r="2926" spans="1:1">
      <c r="A2926" s="553"/>
    </row>
    <row r="2927" spans="1:1">
      <c r="A2927" s="553"/>
    </row>
    <row r="2928" spans="1:1">
      <c r="A2928" s="553"/>
    </row>
    <row r="2929" spans="1:1">
      <c r="A2929" s="553"/>
    </row>
    <row r="2930" spans="1:1">
      <c r="A2930" s="553"/>
    </row>
    <row r="2931" spans="1:1">
      <c r="A2931" s="553"/>
    </row>
    <row r="2932" spans="1:1">
      <c r="A2932" s="553"/>
    </row>
    <row r="2933" spans="1:1">
      <c r="A2933" s="553"/>
    </row>
    <row r="2934" spans="1:1">
      <c r="A2934" s="553"/>
    </row>
    <row r="2935" spans="1:1">
      <c r="A2935" s="553"/>
    </row>
    <row r="2936" spans="1:1">
      <c r="A2936" s="553"/>
    </row>
    <row r="2937" spans="1:1">
      <c r="A2937" s="553"/>
    </row>
    <row r="2938" spans="1:1">
      <c r="A2938" s="553"/>
    </row>
    <row r="2939" spans="1:1">
      <c r="A2939" s="553"/>
    </row>
    <row r="2940" spans="1:1">
      <c r="A2940" s="553"/>
    </row>
    <row r="2941" spans="1:1">
      <c r="A2941" s="553"/>
    </row>
    <row r="2942" spans="1:1">
      <c r="A2942" s="553"/>
    </row>
    <row r="2943" spans="1:1">
      <c r="A2943" s="553"/>
    </row>
    <row r="2944" spans="1:1">
      <c r="A2944" s="553"/>
    </row>
    <row r="2945" spans="1:1">
      <c r="A2945" s="553"/>
    </row>
    <row r="2946" spans="1:1">
      <c r="A2946" s="553"/>
    </row>
    <row r="2947" spans="1:1">
      <c r="A2947" s="553"/>
    </row>
    <row r="2948" spans="1:1">
      <c r="A2948" s="553"/>
    </row>
    <row r="2949" spans="1:1">
      <c r="A2949" s="553"/>
    </row>
    <row r="2950" spans="1:1">
      <c r="A2950" s="553"/>
    </row>
    <row r="2951" spans="1:1">
      <c r="A2951" s="553"/>
    </row>
    <row r="2952" spans="1:1">
      <c r="A2952" s="553"/>
    </row>
    <row r="2953" spans="1:1">
      <c r="A2953" s="553"/>
    </row>
    <row r="2954" spans="1:1">
      <c r="A2954" s="553"/>
    </row>
    <row r="2955" spans="1:1">
      <c r="A2955" s="553"/>
    </row>
    <row r="2956" spans="1:1">
      <c r="A2956" s="553"/>
    </row>
    <row r="2957" spans="1:1">
      <c r="A2957" s="553"/>
    </row>
    <row r="2958" spans="1:1">
      <c r="A2958" s="553"/>
    </row>
    <row r="2959" spans="1:1">
      <c r="A2959" s="553"/>
    </row>
    <row r="2960" spans="1:1">
      <c r="A2960" s="553"/>
    </row>
    <row r="2961" spans="1:1">
      <c r="A2961" s="553"/>
    </row>
    <row r="2962" spans="1:1">
      <c r="A2962" s="553"/>
    </row>
    <row r="2963" spans="1:1">
      <c r="A2963" s="553"/>
    </row>
    <row r="2964" spans="1:1">
      <c r="A2964" s="553"/>
    </row>
    <row r="2965" spans="1:1">
      <c r="A2965" s="553"/>
    </row>
    <row r="2966" spans="1:1">
      <c r="A2966" s="553"/>
    </row>
    <row r="2967" spans="1:1">
      <c r="A2967" s="553"/>
    </row>
    <row r="2968" spans="1:1">
      <c r="A2968" s="553"/>
    </row>
    <row r="2969" spans="1:1">
      <c r="A2969" s="553"/>
    </row>
    <row r="2970" spans="1:1">
      <c r="A2970" s="553"/>
    </row>
    <row r="2971" spans="1:1">
      <c r="A2971" s="553"/>
    </row>
    <row r="2972" spans="1:1">
      <c r="A2972" s="553"/>
    </row>
    <row r="2973" spans="1:1">
      <c r="A2973" s="553"/>
    </row>
    <row r="2974" spans="1:1">
      <c r="A2974" s="553"/>
    </row>
    <row r="2975" spans="1:1">
      <c r="A2975" s="553"/>
    </row>
    <row r="2976" spans="1:1">
      <c r="A2976" s="553"/>
    </row>
    <row r="2977" spans="1:1">
      <c r="A2977" s="553"/>
    </row>
    <row r="2978" spans="1:1">
      <c r="A2978" s="553"/>
    </row>
    <row r="2979" spans="1:1">
      <c r="A2979" s="553"/>
    </row>
    <row r="2980" spans="1:1">
      <c r="A2980" s="553"/>
    </row>
    <row r="2981" spans="1:1">
      <c r="A2981" s="553"/>
    </row>
    <row r="2982" spans="1:1">
      <c r="A2982" s="553"/>
    </row>
    <row r="2983" spans="1:1">
      <c r="A2983" s="553"/>
    </row>
    <row r="2984" spans="1:1">
      <c r="A2984" s="553"/>
    </row>
    <row r="2985" spans="1:1">
      <c r="A2985" s="553"/>
    </row>
    <row r="2986" spans="1:1">
      <c r="A2986" s="553"/>
    </row>
    <row r="2987" spans="1:1">
      <c r="A2987" s="553"/>
    </row>
    <row r="2988" spans="1:1">
      <c r="A2988" s="553"/>
    </row>
    <row r="2989" spans="1:1">
      <c r="A2989" s="553"/>
    </row>
    <row r="2990" spans="1:1">
      <c r="A2990" s="553"/>
    </row>
    <row r="2991" spans="1:1">
      <c r="A2991" s="553"/>
    </row>
    <row r="2992" spans="1:1">
      <c r="A2992" s="553"/>
    </row>
    <row r="2993" spans="1:1">
      <c r="A2993" s="553"/>
    </row>
    <row r="2994" spans="1:1">
      <c r="A2994" s="553"/>
    </row>
    <row r="2995" spans="1:1">
      <c r="A2995" s="553"/>
    </row>
    <row r="2996" spans="1:1">
      <c r="A2996" s="553"/>
    </row>
    <row r="2997" spans="1:1">
      <c r="A2997" s="553"/>
    </row>
    <row r="2998" spans="1:1">
      <c r="A2998" s="553"/>
    </row>
    <row r="2999" spans="1:1">
      <c r="A2999" s="553"/>
    </row>
    <row r="3000" spans="1:1">
      <c r="A3000" s="553"/>
    </row>
    <row r="3001" spans="1:1">
      <c r="A3001" s="553"/>
    </row>
    <row r="3002" spans="1:1">
      <c r="A3002" s="553"/>
    </row>
    <row r="3003" spans="1:1">
      <c r="A3003" s="553"/>
    </row>
    <row r="3004" spans="1:1">
      <c r="A3004" s="553"/>
    </row>
    <row r="3005" spans="1:1">
      <c r="A3005" s="553"/>
    </row>
    <row r="3006" spans="1:1">
      <c r="A3006" s="553"/>
    </row>
    <row r="3007" spans="1:1">
      <c r="A3007" s="553"/>
    </row>
    <row r="3008" spans="1:1">
      <c r="A3008" s="553"/>
    </row>
    <row r="3009" spans="1:1">
      <c r="A3009" s="553"/>
    </row>
    <row r="3010" spans="1:1">
      <c r="A3010" s="553"/>
    </row>
    <row r="3011" spans="1:1">
      <c r="A3011" s="553"/>
    </row>
    <row r="3012" spans="1:1">
      <c r="A3012" s="553"/>
    </row>
    <row r="3013" spans="1:1">
      <c r="A3013" s="553"/>
    </row>
    <row r="3014" spans="1:1">
      <c r="A3014" s="553"/>
    </row>
    <row r="3015" spans="1:1">
      <c r="A3015" s="553"/>
    </row>
    <row r="3016" spans="1:1">
      <c r="A3016" s="553"/>
    </row>
    <row r="3017" spans="1:1">
      <c r="A3017" s="553"/>
    </row>
    <row r="3018" spans="1:1">
      <c r="A3018" s="553"/>
    </row>
    <row r="3019" spans="1:1">
      <c r="A3019" s="553"/>
    </row>
    <row r="3020" spans="1:1">
      <c r="A3020" s="553"/>
    </row>
    <row r="3021" spans="1:1">
      <c r="A3021" s="553"/>
    </row>
    <row r="3022" spans="1:1">
      <c r="A3022" s="553"/>
    </row>
    <row r="3023" spans="1:1">
      <c r="A3023" s="553"/>
    </row>
    <row r="3024" spans="1:1">
      <c r="A3024" s="553"/>
    </row>
    <row r="3025" spans="1:1">
      <c r="A3025" s="553"/>
    </row>
    <row r="3026" spans="1:1">
      <c r="A3026" s="553"/>
    </row>
    <row r="3027" spans="1:1">
      <c r="A3027" s="553"/>
    </row>
    <row r="3028" spans="1:1">
      <c r="A3028" s="553"/>
    </row>
    <row r="3029" spans="1:1">
      <c r="A3029" s="553"/>
    </row>
    <row r="3030" spans="1:1">
      <c r="A3030" s="553"/>
    </row>
    <row r="3031" spans="1:1">
      <c r="A3031" s="553"/>
    </row>
    <row r="3032" spans="1:1">
      <c r="A3032" s="553"/>
    </row>
    <row r="3033" spans="1:1">
      <c r="A3033" s="553"/>
    </row>
    <row r="3034" spans="1:1">
      <c r="A3034" s="553"/>
    </row>
    <row r="3035" spans="1:1">
      <c r="A3035" s="553"/>
    </row>
    <row r="3036" spans="1:1">
      <c r="A3036" s="553"/>
    </row>
    <row r="3037" spans="1:1">
      <c r="A3037" s="553"/>
    </row>
    <row r="3038" spans="1:1">
      <c r="A3038" s="553"/>
    </row>
    <row r="3039" spans="1:1">
      <c r="A3039" s="553"/>
    </row>
    <row r="3040" spans="1:1">
      <c r="A3040" s="553"/>
    </row>
    <row r="3041" spans="1:1">
      <c r="A3041" s="553"/>
    </row>
    <row r="3042" spans="1:1">
      <c r="A3042" s="553"/>
    </row>
    <row r="3043" spans="1:1">
      <c r="A3043" s="553"/>
    </row>
    <row r="3044" spans="1:1">
      <c r="A3044" s="553"/>
    </row>
    <row r="3045" spans="1:1">
      <c r="A3045" s="553"/>
    </row>
    <row r="3046" spans="1:1">
      <c r="A3046" s="553"/>
    </row>
    <row r="3047" spans="1:1">
      <c r="A3047" s="553"/>
    </row>
    <row r="3048" spans="1:1">
      <c r="A3048" s="553"/>
    </row>
    <row r="3049" spans="1:1">
      <c r="A3049" s="553"/>
    </row>
    <row r="3050" spans="1:1">
      <c r="A3050" s="553"/>
    </row>
    <row r="3051" spans="1:1">
      <c r="A3051" s="553"/>
    </row>
    <row r="3052" spans="1:1">
      <c r="A3052" s="553"/>
    </row>
    <row r="3053" spans="1:1">
      <c r="A3053" s="553"/>
    </row>
    <row r="3054" spans="1:1">
      <c r="A3054" s="553"/>
    </row>
    <row r="3055" spans="1:1">
      <c r="A3055" s="553"/>
    </row>
    <row r="3056" spans="1:1">
      <c r="A3056" s="553"/>
    </row>
    <row r="3057" spans="1:1">
      <c r="A3057" s="553"/>
    </row>
    <row r="3058" spans="1:1">
      <c r="A3058" s="553"/>
    </row>
    <row r="3059" spans="1:1">
      <c r="A3059" s="553"/>
    </row>
    <row r="3060" spans="1:1">
      <c r="A3060" s="553"/>
    </row>
    <row r="3061" spans="1:1">
      <c r="A3061" s="553"/>
    </row>
    <row r="3062" spans="1:1">
      <c r="A3062" s="553"/>
    </row>
    <row r="3063" spans="1:1">
      <c r="A3063" s="553"/>
    </row>
    <row r="3064" spans="1:1">
      <c r="A3064" s="553"/>
    </row>
    <row r="3065" spans="1:1">
      <c r="A3065" s="553"/>
    </row>
    <row r="3066" spans="1:1">
      <c r="A3066" s="553"/>
    </row>
    <row r="3067" spans="1:1">
      <c r="A3067" s="553"/>
    </row>
    <row r="3068" spans="1:1">
      <c r="A3068" s="553"/>
    </row>
    <row r="3069" spans="1:1">
      <c r="A3069" s="553"/>
    </row>
    <row r="3070" spans="1:1">
      <c r="A3070" s="553"/>
    </row>
    <row r="3071" spans="1:1">
      <c r="A3071" s="553"/>
    </row>
    <row r="3072" spans="1:1">
      <c r="A3072" s="553"/>
    </row>
    <row r="3073" spans="1:1">
      <c r="A3073" s="553"/>
    </row>
    <row r="3074" spans="1:1">
      <c r="A3074" s="553"/>
    </row>
    <row r="3075" spans="1:1">
      <c r="A3075" s="553"/>
    </row>
    <row r="3076" spans="1:1">
      <c r="A3076" s="553"/>
    </row>
    <row r="3077" spans="1:1">
      <c r="A3077" s="553"/>
    </row>
    <row r="3078" spans="1:1">
      <c r="A3078" s="553"/>
    </row>
    <row r="3079" spans="1:1">
      <c r="A3079" s="553"/>
    </row>
    <row r="3080" spans="1:1">
      <c r="A3080" s="553"/>
    </row>
    <row r="3081" spans="1:1">
      <c r="A3081" s="553"/>
    </row>
    <row r="3082" spans="1:1">
      <c r="A3082" s="553"/>
    </row>
    <row r="3083" spans="1:1">
      <c r="A3083" s="553"/>
    </row>
    <row r="3084" spans="1:1">
      <c r="A3084" s="553"/>
    </row>
    <row r="3085" spans="1:1">
      <c r="A3085" s="553"/>
    </row>
    <row r="3086" spans="1:1">
      <c r="A3086" s="553"/>
    </row>
    <row r="3087" spans="1:1">
      <c r="A3087" s="553"/>
    </row>
    <row r="3088" spans="1:1">
      <c r="A3088" s="553"/>
    </row>
    <row r="3089" spans="1:1">
      <c r="A3089" s="553"/>
    </row>
    <row r="3090" spans="1:1">
      <c r="A3090" s="553"/>
    </row>
    <row r="3091" spans="1:1">
      <c r="A3091" s="553"/>
    </row>
    <row r="3092" spans="1:1">
      <c r="A3092" s="553"/>
    </row>
    <row r="3093" spans="1:1">
      <c r="A3093" s="553"/>
    </row>
    <row r="3094" spans="1:1">
      <c r="A3094" s="553"/>
    </row>
    <row r="3095" spans="1:1">
      <c r="A3095" s="553"/>
    </row>
    <row r="3096" spans="1:1">
      <c r="A3096" s="553"/>
    </row>
    <row r="3097" spans="1:1">
      <c r="A3097" s="553"/>
    </row>
    <row r="3098" spans="1:1">
      <c r="A3098" s="553"/>
    </row>
    <row r="3099" spans="1:1">
      <c r="A3099" s="553"/>
    </row>
    <row r="3100" spans="1:1">
      <c r="A3100" s="553"/>
    </row>
    <row r="3101" spans="1:1">
      <c r="A3101" s="553"/>
    </row>
    <row r="3102" spans="1:1">
      <c r="A3102" s="553"/>
    </row>
    <row r="3103" spans="1:1">
      <c r="A3103" s="553"/>
    </row>
    <row r="3104" spans="1:1">
      <c r="A3104" s="553"/>
    </row>
    <row r="3105" spans="1:1">
      <c r="A3105" s="553"/>
    </row>
    <row r="3106" spans="1:1">
      <c r="A3106" s="553"/>
    </row>
    <row r="3107" spans="1:1">
      <c r="A3107" s="553"/>
    </row>
    <row r="3108" spans="1:1">
      <c r="A3108" s="553"/>
    </row>
    <row r="3109" spans="1:1">
      <c r="A3109" s="553"/>
    </row>
    <row r="3110" spans="1:1">
      <c r="A3110" s="553"/>
    </row>
    <row r="3111" spans="1:1">
      <c r="A3111" s="553"/>
    </row>
    <row r="3112" spans="1:1">
      <c r="A3112" s="553"/>
    </row>
    <row r="3113" spans="1:1">
      <c r="A3113" s="553"/>
    </row>
    <row r="3114" spans="1:1">
      <c r="A3114" s="553"/>
    </row>
    <row r="3115" spans="1:1">
      <c r="A3115" s="553"/>
    </row>
    <row r="3116" spans="1:1">
      <c r="A3116" s="553"/>
    </row>
    <row r="3117" spans="1:1">
      <c r="A3117" s="553"/>
    </row>
    <row r="3118" spans="1:1">
      <c r="A3118" s="553"/>
    </row>
    <row r="3119" spans="1:1">
      <c r="A3119" s="553"/>
    </row>
    <row r="3120" spans="1:1">
      <c r="A3120" s="553"/>
    </row>
    <row r="3121" spans="1:1">
      <c r="A3121" s="553"/>
    </row>
    <row r="3122" spans="1:1">
      <c r="A3122" s="553"/>
    </row>
    <row r="3123" spans="1:1">
      <c r="A3123" s="553"/>
    </row>
    <row r="3124" spans="1:1">
      <c r="A3124" s="553"/>
    </row>
    <row r="3125" spans="1:1">
      <c r="A3125" s="553"/>
    </row>
    <row r="3126" spans="1:1">
      <c r="A3126" s="553"/>
    </row>
    <row r="3127" spans="1:1">
      <c r="A3127" s="553"/>
    </row>
    <row r="3128" spans="1:1">
      <c r="A3128" s="553"/>
    </row>
    <row r="3129" spans="1:1">
      <c r="A3129" s="553"/>
    </row>
    <row r="3130" spans="1:1">
      <c r="A3130" s="553"/>
    </row>
    <row r="3131" spans="1:1">
      <c r="A3131" s="553"/>
    </row>
    <row r="3132" spans="1:1">
      <c r="A3132" s="553"/>
    </row>
    <row r="3133" spans="1:1">
      <c r="A3133" s="553"/>
    </row>
    <row r="3134" spans="1:1">
      <c r="A3134" s="553"/>
    </row>
    <row r="3135" spans="1:1">
      <c r="A3135" s="553"/>
    </row>
    <row r="3136" spans="1:1">
      <c r="A3136" s="553"/>
    </row>
    <row r="3137" spans="1:1">
      <c r="A3137" s="553"/>
    </row>
    <row r="3138" spans="1:1">
      <c r="A3138" s="553"/>
    </row>
    <row r="3139" spans="1:1">
      <c r="A3139" s="553"/>
    </row>
    <row r="3140" spans="1:1">
      <c r="A3140" s="553"/>
    </row>
    <row r="3141" spans="1:1">
      <c r="A3141" s="553"/>
    </row>
    <row r="3142" spans="1:1">
      <c r="A3142" s="553"/>
    </row>
    <row r="3143" spans="1:1">
      <c r="A3143" s="553"/>
    </row>
    <row r="3144" spans="1:1">
      <c r="A3144" s="553"/>
    </row>
    <row r="3145" spans="1:1">
      <c r="A3145" s="553"/>
    </row>
    <row r="3146" spans="1:1">
      <c r="A3146" s="553"/>
    </row>
    <row r="3147" spans="1:1">
      <c r="A3147" s="553"/>
    </row>
    <row r="3148" spans="1:1">
      <c r="A3148" s="553"/>
    </row>
    <row r="3149" spans="1:1">
      <c r="A3149" s="553"/>
    </row>
    <row r="3150" spans="1:1">
      <c r="A3150" s="553"/>
    </row>
    <row r="3151" spans="1:1">
      <c r="A3151" s="553"/>
    </row>
    <row r="3152" spans="1:1">
      <c r="A3152" s="553"/>
    </row>
    <row r="3153" spans="1:1">
      <c r="A3153" s="553"/>
    </row>
    <row r="3154" spans="1:1">
      <c r="A3154" s="553"/>
    </row>
    <row r="3155" spans="1:1">
      <c r="A3155" s="553"/>
    </row>
    <row r="3156" spans="1:1">
      <c r="A3156" s="553"/>
    </row>
    <row r="3157" spans="1:1">
      <c r="A3157" s="553"/>
    </row>
    <row r="3158" spans="1:1">
      <c r="A3158" s="553"/>
    </row>
    <row r="3159" spans="1:1">
      <c r="A3159" s="553"/>
    </row>
    <row r="3160" spans="1:1">
      <c r="A3160" s="553"/>
    </row>
    <row r="3161" spans="1:1">
      <c r="A3161" s="553"/>
    </row>
    <row r="3162" spans="1:1">
      <c r="A3162" s="553"/>
    </row>
    <row r="3163" spans="1:1">
      <c r="A3163" s="553"/>
    </row>
    <row r="3164" spans="1:1">
      <c r="A3164" s="553"/>
    </row>
    <row r="3165" spans="1:1">
      <c r="A3165" s="553"/>
    </row>
    <row r="3166" spans="1:1">
      <c r="A3166" s="553"/>
    </row>
    <row r="3167" spans="1:1">
      <c r="A3167" s="553"/>
    </row>
    <row r="3168" spans="1:1">
      <c r="A3168" s="553"/>
    </row>
    <row r="3169" spans="1:1">
      <c r="A3169" s="553"/>
    </row>
    <row r="3170" spans="1:1">
      <c r="A3170" s="553"/>
    </row>
    <row r="3171" spans="1:1">
      <c r="A3171" s="553"/>
    </row>
    <row r="3172" spans="1:1">
      <c r="A3172" s="553"/>
    </row>
    <row r="3173" spans="1:1">
      <c r="A3173" s="553"/>
    </row>
    <row r="3174" spans="1:1">
      <c r="A3174" s="553"/>
    </row>
    <row r="3175" spans="1:1">
      <c r="A3175" s="553"/>
    </row>
    <row r="3176" spans="1:1">
      <c r="A3176" s="553"/>
    </row>
    <row r="3177" spans="1:1">
      <c r="A3177" s="553"/>
    </row>
    <row r="3178" spans="1:1">
      <c r="A3178" s="553"/>
    </row>
    <row r="3179" spans="1:1">
      <c r="A3179" s="553"/>
    </row>
    <row r="3180" spans="1:1">
      <c r="A3180" s="553"/>
    </row>
    <row r="3181" spans="1:1">
      <c r="A3181" s="553"/>
    </row>
    <row r="3182" spans="1:1">
      <c r="A3182" s="553"/>
    </row>
    <row r="3183" spans="1:1">
      <c r="A3183" s="553"/>
    </row>
    <row r="3184" spans="1:1">
      <c r="A3184" s="553"/>
    </row>
    <row r="3185" spans="1:1">
      <c r="A3185" s="553"/>
    </row>
    <row r="3186" spans="1:1">
      <c r="A3186" s="553"/>
    </row>
    <row r="3187" spans="1:1">
      <c r="A3187" s="553"/>
    </row>
    <row r="3188" spans="1:1">
      <c r="A3188" s="553"/>
    </row>
    <row r="3189" spans="1:1">
      <c r="A3189" s="553"/>
    </row>
    <row r="3190" spans="1:1">
      <c r="A3190" s="553"/>
    </row>
    <row r="3191" spans="1:1">
      <c r="A3191" s="553"/>
    </row>
    <row r="3192" spans="1:1">
      <c r="A3192" s="553"/>
    </row>
    <row r="3193" spans="1:1">
      <c r="A3193" s="553"/>
    </row>
    <row r="3194" spans="1:1">
      <c r="A3194" s="553"/>
    </row>
    <row r="3195" spans="1:1">
      <c r="A3195" s="553"/>
    </row>
    <row r="3196" spans="1:1">
      <c r="A3196" s="553"/>
    </row>
    <row r="3197" spans="1:1">
      <c r="A3197" s="553"/>
    </row>
    <row r="3198" spans="1:1">
      <c r="A3198" s="553"/>
    </row>
    <row r="3199" spans="1:1">
      <c r="A3199" s="553"/>
    </row>
    <row r="3200" spans="1:1">
      <c r="A3200" s="553"/>
    </row>
    <row r="3201" spans="1:1">
      <c r="A3201" s="553"/>
    </row>
    <row r="3202" spans="1:1">
      <c r="A3202" s="553"/>
    </row>
    <row r="3203" spans="1:1">
      <c r="A3203" s="553"/>
    </row>
    <row r="3204" spans="1:1">
      <c r="A3204" s="553"/>
    </row>
    <row r="3205" spans="1:1">
      <c r="A3205" s="553"/>
    </row>
    <row r="3206" spans="1:1">
      <c r="A3206" s="553"/>
    </row>
    <row r="3207" spans="1:1">
      <c r="A3207" s="553"/>
    </row>
    <row r="3208" spans="1:1">
      <c r="A3208" s="553"/>
    </row>
    <row r="3209" spans="1:1">
      <c r="A3209" s="553"/>
    </row>
    <row r="3210" spans="1:1">
      <c r="A3210" s="553"/>
    </row>
    <row r="3211" spans="1:1">
      <c r="A3211" s="553"/>
    </row>
    <row r="3212" spans="1:1">
      <c r="A3212" s="553"/>
    </row>
    <row r="3213" spans="1:1">
      <c r="A3213" s="553"/>
    </row>
    <row r="3214" spans="1:1">
      <c r="A3214" s="553"/>
    </row>
    <row r="3215" spans="1:1">
      <c r="A3215" s="553"/>
    </row>
    <row r="3216" spans="1:1">
      <c r="A3216" s="553"/>
    </row>
    <row r="3217" spans="1:1">
      <c r="A3217" s="553"/>
    </row>
    <row r="3218" spans="1:1">
      <c r="A3218" s="553"/>
    </row>
    <row r="3219" spans="1:1">
      <c r="A3219" s="553"/>
    </row>
    <row r="3220" spans="1:1">
      <c r="A3220" s="553"/>
    </row>
    <row r="3221" spans="1:1">
      <c r="A3221" s="553"/>
    </row>
    <row r="3222" spans="1:1">
      <c r="A3222" s="553"/>
    </row>
    <row r="3223" spans="1:1">
      <c r="A3223" s="553"/>
    </row>
    <row r="3224" spans="1:1">
      <c r="A3224" s="553"/>
    </row>
    <row r="3225" spans="1:1">
      <c r="A3225" s="553"/>
    </row>
    <row r="3226" spans="1:1">
      <c r="A3226" s="553"/>
    </row>
    <row r="3227" spans="1:1">
      <c r="A3227" s="553"/>
    </row>
    <row r="3228" spans="1:1">
      <c r="A3228" s="553"/>
    </row>
    <row r="3229" spans="1:1">
      <c r="A3229" s="553"/>
    </row>
    <row r="3230" spans="1:1">
      <c r="A3230" s="553"/>
    </row>
    <row r="3231" spans="1:1">
      <c r="A3231" s="553"/>
    </row>
    <row r="3232" spans="1:1">
      <c r="A3232" s="553"/>
    </row>
    <row r="3233" spans="1:1">
      <c r="A3233" s="553"/>
    </row>
    <row r="3234" spans="1:1">
      <c r="A3234" s="553"/>
    </row>
    <row r="3235" spans="1:1">
      <c r="A3235" s="553"/>
    </row>
    <row r="3236" spans="1:1">
      <c r="A3236" s="553"/>
    </row>
    <row r="3237" spans="1:1">
      <c r="A3237" s="553"/>
    </row>
    <row r="3238" spans="1:1">
      <c r="A3238" s="553"/>
    </row>
    <row r="3239" spans="1:1">
      <c r="A3239" s="553"/>
    </row>
    <row r="3240" spans="1:1">
      <c r="A3240" s="553"/>
    </row>
    <row r="3241" spans="1:1">
      <c r="A3241" s="553"/>
    </row>
    <row r="3242" spans="1:1">
      <c r="A3242" s="553"/>
    </row>
    <row r="3243" spans="1:1">
      <c r="A3243" s="553"/>
    </row>
    <row r="3244" spans="1:1">
      <c r="A3244" s="553"/>
    </row>
    <row r="3245" spans="1:1">
      <c r="A3245" s="553"/>
    </row>
    <row r="3246" spans="1:1">
      <c r="A3246" s="553"/>
    </row>
    <row r="3247" spans="1:1">
      <c r="A3247" s="553"/>
    </row>
    <row r="3248" spans="1:1">
      <c r="A3248" s="553"/>
    </row>
    <row r="3249" spans="1:1">
      <c r="A3249" s="553"/>
    </row>
    <row r="3250" spans="1:1">
      <c r="A3250" s="553"/>
    </row>
    <row r="3251" spans="1:1">
      <c r="A3251" s="553"/>
    </row>
    <row r="3252" spans="1:1">
      <c r="A3252" s="553"/>
    </row>
    <row r="3253" spans="1:1">
      <c r="A3253" s="553"/>
    </row>
    <row r="3254" spans="1:1">
      <c r="A3254" s="553"/>
    </row>
    <row r="3255" spans="1:1">
      <c r="A3255" s="553"/>
    </row>
    <row r="3256" spans="1:1">
      <c r="A3256" s="553"/>
    </row>
    <row r="3257" spans="1:1">
      <c r="A3257" s="553"/>
    </row>
    <row r="3258" spans="1:1">
      <c r="A3258" s="553"/>
    </row>
    <row r="3259" spans="1:1">
      <c r="A3259" s="553"/>
    </row>
    <row r="3260" spans="1:1">
      <c r="A3260" s="553"/>
    </row>
    <row r="3261" spans="1:1">
      <c r="A3261" s="553"/>
    </row>
    <row r="3262" spans="1:1">
      <c r="A3262" s="553"/>
    </row>
    <row r="3263" spans="1:1">
      <c r="A3263" s="553"/>
    </row>
    <row r="3264" spans="1:1">
      <c r="A3264" s="553"/>
    </row>
    <row r="3265" spans="1:1">
      <c r="A3265" s="553"/>
    </row>
    <row r="3266" spans="1:1">
      <c r="A3266" s="553"/>
    </row>
    <row r="3267" spans="1:1">
      <c r="A3267" s="553"/>
    </row>
    <row r="3268" spans="1:1">
      <c r="A3268" s="553"/>
    </row>
    <row r="3269" spans="1:1">
      <c r="A3269" s="553"/>
    </row>
    <row r="3270" spans="1:1">
      <c r="A3270" s="553"/>
    </row>
    <row r="3271" spans="1:1">
      <c r="A3271" s="553"/>
    </row>
    <row r="3272" spans="1:1">
      <c r="A3272" s="553"/>
    </row>
    <row r="3273" spans="1:1">
      <c r="A3273" s="553"/>
    </row>
    <row r="3274" spans="1:1">
      <c r="A3274" s="553"/>
    </row>
    <row r="3275" spans="1:1">
      <c r="A3275" s="553"/>
    </row>
    <row r="3276" spans="1:1">
      <c r="A3276" s="553"/>
    </row>
    <row r="3277" spans="1:1">
      <c r="A3277" s="553"/>
    </row>
    <row r="3278" spans="1:1">
      <c r="A3278" s="553"/>
    </row>
    <row r="3279" spans="1:1">
      <c r="A3279" s="553"/>
    </row>
    <row r="3280" spans="1:1">
      <c r="A3280" s="553"/>
    </row>
    <row r="3281" spans="1:1">
      <c r="A3281" s="553"/>
    </row>
    <row r="3282" spans="1:1">
      <c r="A3282" s="553"/>
    </row>
    <row r="3283" spans="1:1">
      <c r="A3283" s="553"/>
    </row>
    <row r="3284" spans="1:1">
      <c r="A3284" s="553"/>
    </row>
    <row r="3285" spans="1:1">
      <c r="A3285" s="553"/>
    </row>
    <row r="3286" spans="1:1">
      <c r="A3286" s="553"/>
    </row>
    <row r="3287" spans="1:1">
      <c r="A3287" s="553"/>
    </row>
    <row r="3288" spans="1:1">
      <c r="A3288" s="553"/>
    </row>
    <row r="3289" spans="1:1">
      <c r="A3289" s="553"/>
    </row>
    <row r="3290" spans="1:1">
      <c r="A3290" s="553"/>
    </row>
    <row r="3291" spans="1:1">
      <c r="A3291" s="553"/>
    </row>
    <row r="3292" spans="1:1">
      <c r="A3292" s="553"/>
    </row>
    <row r="3293" spans="1:1">
      <c r="A3293" s="553"/>
    </row>
    <row r="3294" spans="1:1">
      <c r="A3294" s="553"/>
    </row>
    <row r="3295" spans="1:1">
      <c r="A3295" s="553"/>
    </row>
    <row r="3296" spans="1:1">
      <c r="A3296" s="553"/>
    </row>
    <row r="3297" spans="1:1">
      <c r="A3297" s="553"/>
    </row>
    <row r="3298" spans="1:1">
      <c r="A3298" s="553"/>
    </row>
    <row r="3299" spans="1:1">
      <c r="A3299" s="553"/>
    </row>
    <row r="3300" spans="1:1">
      <c r="A3300" s="553"/>
    </row>
    <row r="3301" spans="1:1">
      <c r="A3301" s="553"/>
    </row>
    <row r="3302" spans="1:1">
      <c r="A3302" s="553"/>
    </row>
    <row r="3303" spans="1:1">
      <c r="A3303" s="553"/>
    </row>
    <row r="3304" spans="1:1">
      <c r="A3304" s="553"/>
    </row>
    <row r="3305" spans="1:1">
      <c r="A3305" s="553"/>
    </row>
    <row r="3306" spans="1:1">
      <c r="A3306" s="553"/>
    </row>
    <row r="3307" spans="1:1">
      <c r="A3307" s="553"/>
    </row>
    <row r="3308" spans="1:1">
      <c r="A3308" s="553"/>
    </row>
    <row r="3309" spans="1:1">
      <c r="A3309" s="553"/>
    </row>
    <row r="3310" spans="1:1">
      <c r="A3310" s="553"/>
    </row>
    <row r="3311" spans="1:1">
      <c r="A3311" s="553"/>
    </row>
    <row r="3312" spans="1:1">
      <c r="A3312" s="553"/>
    </row>
    <row r="3313" spans="1:1">
      <c r="A3313" s="553"/>
    </row>
    <row r="3314" spans="1:1">
      <c r="A3314" s="553"/>
    </row>
    <row r="3315" spans="1:1">
      <c r="A3315" s="553"/>
    </row>
    <row r="3316" spans="1:1">
      <c r="A3316" s="553"/>
    </row>
    <row r="3317" spans="1:1">
      <c r="A3317" s="553"/>
    </row>
    <row r="3318" spans="1:1">
      <c r="A3318" s="553"/>
    </row>
    <row r="3319" spans="1:1">
      <c r="A3319" s="553"/>
    </row>
    <row r="3320" spans="1:1">
      <c r="A3320" s="553"/>
    </row>
    <row r="3321" spans="1:1">
      <c r="A3321" s="553"/>
    </row>
    <row r="3322" spans="1:1">
      <c r="A3322" s="553"/>
    </row>
    <row r="3323" spans="1:1">
      <c r="A3323" s="553"/>
    </row>
    <row r="3324" spans="1:1">
      <c r="A3324" s="553"/>
    </row>
    <row r="3325" spans="1:1">
      <c r="A3325" s="553"/>
    </row>
    <row r="3326" spans="1:1">
      <c r="A3326" s="553"/>
    </row>
    <row r="3327" spans="1:1">
      <c r="A3327" s="553"/>
    </row>
    <row r="3328" spans="1:1">
      <c r="A3328" s="553"/>
    </row>
    <row r="3329" spans="1:1">
      <c r="A3329" s="553"/>
    </row>
    <row r="3330" spans="1:1">
      <c r="A3330" s="553"/>
    </row>
    <row r="3331" spans="1:1">
      <c r="A3331" s="553"/>
    </row>
    <row r="3332" spans="1:1">
      <c r="A3332" s="553"/>
    </row>
    <row r="3333" spans="1:1">
      <c r="A3333" s="553"/>
    </row>
    <row r="3334" spans="1:1">
      <c r="A3334" s="553"/>
    </row>
    <row r="3335" spans="1:1">
      <c r="A3335" s="553"/>
    </row>
    <row r="3336" spans="1:1">
      <c r="A3336" s="553"/>
    </row>
    <row r="3337" spans="1:1">
      <c r="A3337" s="553"/>
    </row>
    <row r="3338" spans="1:1">
      <c r="A3338" s="553"/>
    </row>
    <row r="3339" spans="1:1">
      <c r="A3339" s="553"/>
    </row>
    <row r="3340" spans="1:1">
      <c r="A3340" s="553"/>
    </row>
    <row r="3341" spans="1:1">
      <c r="A3341" s="553"/>
    </row>
    <row r="3342" spans="1:1">
      <c r="A3342" s="553"/>
    </row>
    <row r="3343" spans="1:1">
      <c r="A3343" s="553"/>
    </row>
    <row r="3344" spans="1:1">
      <c r="A3344" s="553"/>
    </row>
    <row r="3345" spans="1:1">
      <c r="A3345" s="553"/>
    </row>
    <row r="3346" spans="1:1">
      <c r="A3346" s="553"/>
    </row>
    <row r="3347" spans="1:1">
      <c r="A3347" s="553"/>
    </row>
    <row r="3348" spans="1:1">
      <c r="A3348" s="553"/>
    </row>
    <row r="3349" spans="1:1">
      <c r="A3349" s="553"/>
    </row>
    <row r="3350" spans="1:1">
      <c r="A3350" s="553"/>
    </row>
    <row r="3351" spans="1:1">
      <c r="A3351" s="553"/>
    </row>
    <row r="3352" spans="1:1">
      <c r="A3352" s="553"/>
    </row>
    <row r="3353" spans="1:1">
      <c r="A3353" s="553"/>
    </row>
    <row r="3354" spans="1:1">
      <c r="A3354" s="553"/>
    </row>
    <row r="3355" spans="1:1">
      <c r="A3355" s="553"/>
    </row>
    <row r="3356" spans="1:1">
      <c r="A3356" s="553"/>
    </row>
    <row r="3357" spans="1:1">
      <c r="A3357" s="553"/>
    </row>
    <row r="3358" spans="1:1">
      <c r="A3358" s="553"/>
    </row>
    <row r="3359" spans="1:1">
      <c r="A3359" s="553"/>
    </row>
    <row r="3360" spans="1:1">
      <c r="A3360" s="553"/>
    </row>
    <row r="3361" spans="1:1">
      <c r="A3361" s="553"/>
    </row>
    <row r="3362" spans="1:1">
      <c r="A3362" s="553"/>
    </row>
    <row r="3363" spans="1:1">
      <c r="A3363" s="553"/>
    </row>
    <row r="3364" spans="1:1">
      <c r="A3364" s="553"/>
    </row>
    <row r="3365" spans="1:1">
      <c r="A3365" s="553"/>
    </row>
    <row r="3366" spans="1:1">
      <c r="A3366" s="553"/>
    </row>
    <row r="3367" spans="1:1">
      <c r="A3367" s="553"/>
    </row>
    <row r="3368" spans="1:1">
      <c r="A3368" s="553"/>
    </row>
    <row r="3369" spans="1:1">
      <c r="A3369" s="553"/>
    </row>
    <row r="3370" spans="1:1">
      <c r="A3370" s="553"/>
    </row>
    <row r="3371" spans="1:1">
      <c r="A3371" s="553"/>
    </row>
    <row r="3372" spans="1:1">
      <c r="A3372" s="553"/>
    </row>
    <row r="3373" spans="1:1">
      <c r="A3373" s="553"/>
    </row>
    <row r="3374" spans="1:1">
      <c r="A3374" s="553"/>
    </row>
    <row r="3375" spans="1:1">
      <c r="A3375" s="553"/>
    </row>
    <row r="3376" spans="1:1">
      <c r="A3376" s="553"/>
    </row>
    <row r="3377" spans="1:1">
      <c r="A3377" s="553"/>
    </row>
    <row r="3378" spans="1:1">
      <c r="A3378" s="553"/>
    </row>
    <row r="3379" spans="1:1">
      <c r="A3379" s="553"/>
    </row>
    <row r="3380" spans="1:1">
      <c r="A3380" s="553"/>
    </row>
    <row r="3381" spans="1:1">
      <c r="A3381" s="553"/>
    </row>
    <row r="3382" spans="1:1">
      <c r="A3382" s="553"/>
    </row>
    <row r="3383" spans="1:1">
      <c r="A3383" s="553"/>
    </row>
    <row r="3384" spans="1:1">
      <c r="A3384" s="553"/>
    </row>
    <row r="3385" spans="1:1">
      <c r="A3385" s="553"/>
    </row>
    <row r="3386" spans="1:1">
      <c r="A3386" s="553"/>
    </row>
    <row r="3387" spans="1:1">
      <c r="A3387" s="553"/>
    </row>
    <row r="3388" spans="1:1">
      <c r="A3388" s="553"/>
    </row>
    <row r="3389" spans="1:1">
      <c r="A3389" s="553"/>
    </row>
    <row r="3390" spans="1:1">
      <c r="A3390" s="553"/>
    </row>
    <row r="3391" spans="1:1">
      <c r="A3391" s="553"/>
    </row>
    <row r="3392" spans="1:1">
      <c r="A3392" s="553"/>
    </row>
    <row r="3393" spans="1:1">
      <c r="A3393" s="553"/>
    </row>
    <row r="3394" spans="1:1">
      <c r="A3394" s="553"/>
    </row>
    <row r="3395" spans="1:1">
      <c r="A3395" s="553"/>
    </row>
    <row r="3396" spans="1:1">
      <c r="A3396" s="553"/>
    </row>
    <row r="3397" spans="1:1">
      <c r="A3397" s="553"/>
    </row>
    <row r="3398" spans="1:1">
      <c r="A3398" s="553"/>
    </row>
    <row r="3399" spans="1:1">
      <c r="A3399" s="553"/>
    </row>
    <row r="3400" spans="1:1">
      <c r="A3400" s="553"/>
    </row>
    <row r="3401" spans="1:1">
      <c r="A3401" s="553"/>
    </row>
    <row r="3402" spans="1:1">
      <c r="A3402" s="553"/>
    </row>
    <row r="3403" spans="1:1">
      <c r="A3403" s="553"/>
    </row>
    <row r="3404" spans="1:1">
      <c r="A3404" s="553"/>
    </row>
    <row r="3405" spans="1:1">
      <c r="A3405" s="553"/>
    </row>
    <row r="3406" spans="1:1">
      <c r="A3406" s="553"/>
    </row>
    <row r="3407" spans="1:1">
      <c r="A3407" s="553"/>
    </row>
    <row r="3408" spans="1:1">
      <c r="A3408" s="553"/>
    </row>
    <row r="3409" spans="1:1">
      <c r="A3409" s="553"/>
    </row>
    <row r="3410" spans="1:1">
      <c r="A3410" s="553"/>
    </row>
    <row r="3411" spans="1:1">
      <c r="A3411" s="553"/>
    </row>
    <row r="3412" spans="1:1">
      <c r="A3412" s="553"/>
    </row>
    <row r="3413" spans="1:1">
      <c r="A3413" s="553"/>
    </row>
    <row r="3414" spans="1:1">
      <c r="A3414" s="553"/>
    </row>
    <row r="3415" spans="1:1">
      <c r="A3415" s="553"/>
    </row>
    <row r="3416" spans="1:1">
      <c r="A3416" s="553"/>
    </row>
    <row r="3417" spans="1:1">
      <c r="A3417" s="553"/>
    </row>
    <row r="3418" spans="1:1">
      <c r="A3418" s="553"/>
    </row>
    <row r="3419" spans="1:1">
      <c r="A3419" s="553"/>
    </row>
    <row r="3420" spans="1:1">
      <c r="A3420" s="553"/>
    </row>
    <row r="3421" spans="1:1">
      <c r="A3421" s="553"/>
    </row>
    <row r="3422" spans="1:1">
      <c r="A3422" s="553"/>
    </row>
    <row r="3423" spans="1:1">
      <c r="A3423" s="553"/>
    </row>
    <row r="3424" spans="1:1">
      <c r="A3424" s="553"/>
    </row>
    <row r="3425" spans="1:1">
      <c r="A3425" s="553"/>
    </row>
    <row r="3426" spans="1:1">
      <c r="A3426" s="553"/>
    </row>
    <row r="3427" spans="1:1">
      <c r="A3427" s="553"/>
    </row>
    <row r="3428" spans="1:1">
      <c r="A3428" s="553"/>
    </row>
    <row r="3429" spans="1:1">
      <c r="A3429" s="553"/>
    </row>
    <row r="3430" spans="1:1">
      <c r="A3430" s="553"/>
    </row>
    <row r="3431" spans="1:1">
      <c r="A3431" s="553"/>
    </row>
    <row r="3432" spans="1:1">
      <c r="A3432" s="553"/>
    </row>
    <row r="3433" spans="1:1">
      <c r="A3433" s="553"/>
    </row>
    <row r="3434" spans="1:1">
      <c r="A3434" s="553"/>
    </row>
    <row r="3435" spans="1:1">
      <c r="A3435" s="553"/>
    </row>
    <row r="3436" spans="1:1">
      <c r="A3436" s="553"/>
    </row>
    <row r="3437" spans="1:1">
      <c r="A3437" s="553"/>
    </row>
    <row r="3438" spans="1:1">
      <c r="A3438" s="553"/>
    </row>
    <row r="3439" spans="1:1">
      <c r="A3439" s="553"/>
    </row>
    <row r="3440" spans="1:1">
      <c r="A3440" s="553"/>
    </row>
    <row r="3441" spans="1:1">
      <c r="A3441" s="553"/>
    </row>
    <row r="3442" spans="1:1">
      <c r="A3442" s="553"/>
    </row>
    <row r="3443" spans="1:1">
      <c r="A3443" s="553"/>
    </row>
    <row r="3444" spans="1:1">
      <c r="A3444" s="553"/>
    </row>
    <row r="3445" spans="1:1">
      <c r="A3445" s="553"/>
    </row>
    <row r="3446" spans="1:1">
      <c r="A3446" s="553"/>
    </row>
    <row r="3447" spans="1:1">
      <c r="A3447" s="553"/>
    </row>
    <row r="3448" spans="1:1">
      <c r="A3448" s="553"/>
    </row>
    <row r="3449" spans="1:1">
      <c r="A3449" s="553"/>
    </row>
    <row r="3450" spans="1:1">
      <c r="A3450" s="553"/>
    </row>
    <row r="3451" spans="1:1">
      <c r="A3451" s="553"/>
    </row>
    <row r="3452" spans="1:1">
      <c r="A3452" s="553"/>
    </row>
    <row r="3453" spans="1:1">
      <c r="A3453" s="553"/>
    </row>
    <row r="3454" spans="1:1">
      <c r="A3454" s="553"/>
    </row>
    <row r="3455" spans="1:1">
      <c r="A3455" s="553"/>
    </row>
    <row r="3456" spans="1:1">
      <c r="A3456" s="553"/>
    </row>
    <row r="3457" spans="1:1">
      <c r="A3457" s="553"/>
    </row>
    <row r="3458" spans="1:1">
      <c r="A3458" s="553"/>
    </row>
    <row r="3459" spans="1:1">
      <c r="A3459" s="553"/>
    </row>
    <row r="3460" spans="1:1">
      <c r="A3460" s="553"/>
    </row>
    <row r="3461" spans="1:1">
      <c r="A3461" s="553"/>
    </row>
    <row r="3462" spans="1:1">
      <c r="A3462" s="553"/>
    </row>
    <row r="3463" spans="1:1">
      <c r="A3463" s="553"/>
    </row>
    <row r="3464" spans="1:1">
      <c r="A3464" s="553"/>
    </row>
    <row r="3465" spans="1:1">
      <c r="A3465" s="553"/>
    </row>
    <row r="3466" spans="1:1">
      <c r="A3466" s="553"/>
    </row>
    <row r="3467" spans="1:1">
      <c r="A3467" s="553"/>
    </row>
    <row r="3468" spans="1:1">
      <c r="A3468" s="553"/>
    </row>
    <row r="3469" spans="1:1">
      <c r="A3469" s="553"/>
    </row>
    <row r="3470" spans="1:1">
      <c r="A3470" s="553"/>
    </row>
    <row r="3471" spans="1:1">
      <c r="A3471" s="553"/>
    </row>
    <row r="3472" spans="1:1">
      <c r="A3472" s="553"/>
    </row>
    <row r="3473" spans="1:1">
      <c r="A3473" s="553"/>
    </row>
    <row r="3474" spans="1:1">
      <c r="A3474" s="553"/>
    </row>
    <row r="3475" spans="1:1">
      <c r="A3475" s="553"/>
    </row>
    <row r="3476" spans="1:1">
      <c r="A3476" s="553"/>
    </row>
    <row r="3477" spans="1:1">
      <c r="A3477" s="553"/>
    </row>
    <row r="3478" spans="1:1">
      <c r="A3478" s="553"/>
    </row>
    <row r="3479" spans="1:1">
      <c r="A3479" s="553"/>
    </row>
    <row r="3480" spans="1:1">
      <c r="A3480" s="553"/>
    </row>
    <row r="3481" spans="1:1">
      <c r="A3481" s="553"/>
    </row>
    <row r="3482" spans="1:1">
      <c r="A3482" s="553"/>
    </row>
    <row r="3483" spans="1:1">
      <c r="A3483" s="553"/>
    </row>
    <row r="3484" spans="1:1">
      <c r="A3484" s="553"/>
    </row>
    <row r="3485" spans="1:1">
      <c r="A3485" s="553"/>
    </row>
    <row r="3486" spans="1:1">
      <c r="A3486" s="553"/>
    </row>
    <row r="3487" spans="1:1">
      <c r="A3487" s="553"/>
    </row>
    <row r="3488" spans="1:1">
      <c r="A3488" s="553"/>
    </row>
    <row r="3489" spans="1:1">
      <c r="A3489" s="553"/>
    </row>
    <row r="3490" spans="1:1">
      <c r="A3490" s="553"/>
    </row>
    <row r="3491" spans="1:1">
      <c r="A3491" s="553"/>
    </row>
    <row r="3492" spans="1:1">
      <c r="A3492" s="553"/>
    </row>
    <row r="3493" spans="1:1">
      <c r="A3493" s="553"/>
    </row>
    <row r="3494" spans="1:1">
      <c r="A3494" s="553"/>
    </row>
    <row r="3495" spans="1:1">
      <c r="A3495" s="553"/>
    </row>
    <row r="3496" spans="1:1">
      <c r="A3496" s="553"/>
    </row>
    <row r="3497" spans="1:1">
      <c r="A3497" s="553"/>
    </row>
    <row r="3498" spans="1:1">
      <c r="A3498" s="553"/>
    </row>
    <row r="3499" spans="1:1">
      <c r="A3499" s="553"/>
    </row>
    <row r="3500" spans="1:1">
      <c r="A3500" s="553"/>
    </row>
    <row r="3501" spans="1:1">
      <c r="A3501" s="553"/>
    </row>
    <row r="3502" spans="1:1">
      <c r="A3502" s="553"/>
    </row>
    <row r="3503" spans="1:1">
      <c r="A3503" s="553"/>
    </row>
    <row r="3504" spans="1:1">
      <c r="A3504" s="553"/>
    </row>
    <row r="3505" spans="1:1">
      <c r="A3505" s="553"/>
    </row>
    <row r="3506" spans="1:1">
      <c r="A3506" s="553"/>
    </row>
    <row r="3507" spans="1:1">
      <c r="A3507" s="553"/>
    </row>
    <row r="3508" spans="1:1">
      <c r="A3508" s="553"/>
    </row>
    <row r="3509" spans="1:1">
      <c r="A3509" s="553"/>
    </row>
    <row r="3510" spans="1:1">
      <c r="A3510" s="553"/>
    </row>
    <row r="3511" spans="1:1">
      <c r="A3511" s="553"/>
    </row>
    <row r="3512" spans="1:1">
      <c r="A3512" s="553"/>
    </row>
    <row r="3513" spans="1:1">
      <c r="A3513" s="553"/>
    </row>
    <row r="3514" spans="1:1">
      <c r="A3514" s="553"/>
    </row>
    <row r="3515" spans="1:1">
      <c r="A3515" s="553"/>
    </row>
    <row r="3516" spans="1:1">
      <c r="A3516" s="553"/>
    </row>
    <row r="3517" spans="1:1">
      <c r="A3517" s="553"/>
    </row>
    <row r="3518" spans="1:1">
      <c r="A3518" s="553"/>
    </row>
    <row r="3519" spans="1:1">
      <c r="A3519" s="553"/>
    </row>
    <row r="3520" spans="1:1">
      <c r="A3520" s="553"/>
    </row>
    <row r="3521" spans="1:1">
      <c r="A3521" s="553"/>
    </row>
    <row r="3522" spans="1:1">
      <c r="A3522" s="553"/>
    </row>
    <row r="3523" spans="1:1">
      <c r="A3523" s="553"/>
    </row>
    <row r="3524" spans="1:1">
      <c r="A3524" s="553"/>
    </row>
    <row r="3525" spans="1:1">
      <c r="A3525" s="553"/>
    </row>
    <row r="3526" spans="1:1">
      <c r="A3526" s="553"/>
    </row>
    <row r="3527" spans="1:1">
      <c r="A3527" s="553"/>
    </row>
    <row r="3528" spans="1:1">
      <c r="A3528" s="553"/>
    </row>
    <row r="3529" spans="1:1">
      <c r="A3529" s="553"/>
    </row>
    <row r="3530" spans="1:1">
      <c r="A3530" s="553"/>
    </row>
    <row r="3531" spans="1:1">
      <c r="A3531" s="553"/>
    </row>
    <row r="3532" spans="1:1">
      <c r="A3532" s="553"/>
    </row>
    <row r="3533" spans="1:1">
      <c r="A3533" s="553"/>
    </row>
    <row r="3534" spans="1:1">
      <c r="A3534" s="553"/>
    </row>
    <row r="3535" spans="1:1">
      <c r="A3535" s="553"/>
    </row>
    <row r="3536" spans="1:1">
      <c r="A3536" s="553"/>
    </row>
    <row r="3537" spans="1:1">
      <c r="A3537" s="553"/>
    </row>
    <row r="3538" spans="1:1">
      <c r="A3538" s="553"/>
    </row>
    <row r="3539" spans="1:1">
      <c r="A3539" s="553"/>
    </row>
    <row r="3540" spans="1:1">
      <c r="A3540" s="553"/>
    </row>
    <row r="3541" spans="1:1">
      <c r="A3541" s="553"/>
    </row>
    <row r="3542" spans="1:1">
      <c r="A3542" s="553"/>
    </row>
    <row r="3543" spans="1:1">
      <c r="A3543" s="553"/>
    </row>
    <row r="3544" spans="1:1">
      <c r="A3544" s="553"/>
    </row>
    <row r="3545" spans="1:1">
      <c r="A3545" s="553"/>
    </row>
    <row r="3546" spans="1:1">
      <c r="A3546" s="553"/>
    </row>
    <row r="3547" spans="1:1">
      <c r="A3547" s="553"/>
    </row>
    <row r="3548" spans="1:1">
      <c r="A3548" s="553"/>
    </row>
    <row r="3549" spans="1:1">
      <c r="A3549" s="553"/>
    </row>
    <row r="3550" spans="1:1">
      <c r="A3550" s="553"/>
    </row>
    <row r="3551" spans="1:1">
      <c r="A3551" s="553"/>
    </row>
    <row r="3552" spans="1:1">
      <c r="A3552" s="553"/>
    </row>
    <row r="3553" spans="1:1">
      <c r="A3553" s="553"/>
    </row>
    <row r="3554" spans="1:1">
      <c r="A3554" s="553"/>
    </row>
    <row r="3555" spans="1:1">
      <c r="A3555" s="553"/>
    </row>
    <row r="3556" spans="1:1">
      <c r="A3556" s="553"/>
    </row>
    <row r="3557" spans="1:1">
      <c r="A3557" s="553"/>
    </row>
    <row r="3558" spans="1:1">
      <c r="A3558" s="553"/>
    </row>
    <row r="3559" spans="1:1">
      <c r="A3559" s="553"/>
    </row>
    <row r="3560" spans="1:1">
      <c r="A3560" s="553"/>
    </row>
    <row r="3561" spans="1:1">
      <c r="A3561" s="553"/>
    </row>
    <row r="3562" spans="1:1">
      <c r="A3562" s="553"/>
    </row>
    <row r="3563" spans="1:1">
      <c r="A3563" s="553"/>
    </row>
    <row r="3564" spans="1:1">
      <c r="A3564" s="553"/>
    </row>
    <row r="3565" spans="1:1">
      <c r="A3565" s="553"/>
    </row>
    <row r="3566" spans="1:1">
      <c r="A3566" s="553"/>
    </row>
    <row r="3567" spans="1:1">
      <c r="A3567" s="553"/>
    </row>
    <row r="3568" spans="1:1">
      <c r="A3568" s="553"/>
    </row>
    <row r="3569" spans="1:1">
      <c r="A3569" s="553"/>
    </row>
    <row r="3570" spans="1:1">
      <c r="A3570" s="553"/>
    </row>
    <row r="3571" spans="1:1">
      <c r="A3571" s="553"/>
    </row>
    <row r="3572" spans="1:1">
      <c r="A3572" s="553"/>
    </row>
    <row r="3573" spans="1:1">
      <c r="A3573" s="553"/>
    </row>
    <row r="3574" spans="1:1">
      <c r="A3574" s="553"/>
    </row>
    <row r="3575" spans="1:1">
      <c r="A3575" s="553"/>
    </row>
    <row r="3576" spans="1:1">
      <c r="A3576" s="553"/>
    </row>
    <row r="3577" spans="1:1">
      <c r="A3577" s="553"/>
    </row>
    <row r="3578" spans="1:1">
      <c r="A3578" s="553"/>
    </row>
    <row r="3579" spans="1:1">
      <c r="A3579" s="553"/>
    </row>
    <row r="3580" spans="1:1">
      <c r="A3580" s="553"/>
    </row>
    <row r="3581" spans="1:1">
      <c r="A3581" s="553"/>
    </row>
    <row r="3582" spans="1:1">
      <c r="A3582" s="553"/>
    </row>
    <row r="3583" spans="1:1">
      <c r="A3583" s="553"/>
    </row>
    <row r="3584" spans="1:1">
      <c r="A3584" s="553"/>
    </row>
    <row r="3585" spans="1:1">
      <c r="A3585" s="553"/>
    </row>
    <row r="3586" spans="1:1">
      <c r="A3586" s="553"/>
    </row>
    <row r="3587" spans="1:1">
      <c r="A3587" s="553"/>
    </row>
    <row r="3588" spans="1:1">
      <c r="A3588" s="553"/>
    </row>
    <row r="3589" spans="1:1">
      <c r="A3589" s="553"/>
    </row>
    <row r="3590" spans="1:1">
      <c r="A3590" s="553"/>
    </row>
    <row r="3591" spans="1:1">
      <c r="A3591" s="553"/>
    </row>
    <row r="3592" spans="1:1">
      <c r="A3592" s="553"/>
    </row>
    <row r="3593" spans="1:1">
      <c r="A3593" s="553"/>
    </row>
    <row r="3594" spans="1:1">
      <c r="A3594" s="553"/>
    </row>
    <row r="3595" spans="1:1">
      <c r="A3595" s="553"/>
    </row>
    <row r="3596" spans="1:1">
      <c r="A3596" s="553"/>
    </row>
    <row r="3597" spans="1:1">
      <c r="A3597" s="553"/>
    </row>
    <row r="3598" spans="1:1">
      <c r="A3598" s="553"/>
    </row>
    <row r="3599" spans="1:1">
      <c r="A3599" s="553"/>
    </row>
    <row r="3600" spans="1:1">
      <c r="A3600" s="553"/>
    </row>
    <row r="3601" spans="1:1">
      <c r="A3601" s="553"/>
    </row>
    <row r="3602" spans="1:1">
      <c r="A3602" s="553"/>
    </row>
    <row r="3603" spans="1:1">
      <c r="A3603" s="553"/>
    </row>
    <row r="3604" spans="1:1">
      <c r="A3604" s="553"/>
    </row>
    <row r="3605" spans="1:1">
      <c r="A3605" s="553"/>
    </row>
    <row r="3606" spans="1:1">
      <c r="A3606" s="553"/>
    </row>
    <row r="3607" spans="1:1">
      <c r="A3607" s="553"/>
    </row>
    <row r="3608" spans="1:1">
      <c r="A3608" s="553"/>
    </row>
    <row r="3609" spans="1:1">
      <c r="A3609" s="553"/>
    </row>
    <row r="3610" spans="1:1">
      <c r="A3610" s="553"/>
    </row>
    <row r="3611" spans="1:1">
      <c r="A3611" s="553"/>
    </row>
    <row r="3612" spans="1:1">
      <c r="A3612" s="553"/>
    </row>
    <row r="3613" spans="1:1">
      <c r="A3613" s="553"/>
    </row>
    <row r="3614" spans="1:1">
      <c r="A3614" s="553"/>
    </row>
    <row r="3615" spans="1:1">
      <c r="A3615" s="553"/>
    </row>
    <row r="3616" spans="1:1">
      <c r="A3616" s="553"/>
    </row>
    <row r="3617" spans="1:1">
      <c r="A3617" s="553"/>
    </row>
    <row r="3618" spans="1:1">
      <c r="A3618" s="553"/>
    </row>
    <row r="3619" spans="1:1">
      <c r="A3619" s="553"/>
    </row>
    <row r="3620" spans="1:1">
      <c r="A3620" s="553"/>
    </row>
    <row r="3621" spans="1:1">
      <c r="A3621" s="553"/>
    </row>
    <row r="3622" spans="1:1">
      <c r="A3622" s="553"/>
    </row>
    <row r="3623" spans="1:1">
      <c r="A3623" s="553"/>
    </row>
    <row r="3624" spans="1:1">
      <c r="A3624" s="553"/>
    </row>
    <row r="3625" spans="1:1">
      <c r="A3625" s="553"/>
    </row>
    <row r="3626" spans="1:1">
      <c r="A3626" s="553"/>
    </row>
    <row r="3627" spans="1:1">
      <c r="A3627" s="553"/>
    </row>
    <row r="3628" spans="1:1">
      <c r="A3628" s="553"/>
    </row>
    <row r="3629" spans="1:1">
      <c r="A3629" s="553"/>
    </row>
    <row r="3630" spans="1:1">
      <c r="A3630" s="553"/>
    </row>
    <row r="3631" spans="1:1">
      <c r="A3631" s="553"/>
    </row>
    <row r="3632" spans="1:1">
      <c r="A3632" s="553"/>
    </row>
    <row r="3633" spans="1:1">
      <c r="A3633" s="553"/>
    </row>
    <row r="3634" spans="1:1">
      <c r="A3634" s="553"/>
    </row>
    <row r="3635" spans="1:1">
      <c r="A3635" s="553"/>
    </row>
    <row r="3636" spans="1:1">
      <c r="A3636" s="553"/>
    </row>
    <row r="3637" spans="1:1">
      <c r="A3637" s="553"/>
    </row>
    <row r="3638" spans="1:1">
      <c r="A3638" s="553"/>
    </row>
    <row r="3639" spans="1:1">
      <c r="A3639" s="553"/>
    </row>
    <row r="3640" spans="1:1">
      <c r="A3640" s="553"/>
    </row>
    <row r="3641" spans="1:1">
      <c r="A3641" s="553"/>
    </row>
    <row r="3642" spans="1:1">
      <c r="A3642" s="553"/>
    </row>
    <row r="3643" spans="1:1">
      <c r="A3643" s="553"/>
    </row>
    <row r="3644" spans="1:1">
      <c r="A3644" s="553"/>
    </row>
    <row r="3645" spans="1:1">
      <c r="A3645" s="553"/>
    </row>
    <row r="3646" spans="1:1">
      <c r="A3646" s="553"/>
    </row>
    <row r="3647" spans="1:1">
      <c r="A3647" s="553"/>
    </row>
    <row r="3648" spans="1:1">
      <c r="A3648" s="553"/>
    </row>
    <row r="3649" spans="1:1">
      <c r="A3649" s="553"/>
    </row>
    <row r="3650" spans="1:1">
      <c r="A3650" s="553"/>
    </row>
    <row r="3651" spans="1:1">
      <c r="A3651" s="553"/>
    </row>
    <row r="3652" spans="1:1">
      <c r="A3652" s="553"/>
    </row>
    <row r="3653" spans="1:1">
      <c r="A3653" s="553"/>
    </row>
    <row r="3654" spans="1:1">
      <c r="A3654" s="553"/>
    </row>
    <row r="3655" spans="1:1">
      <c r="A3655" s="553"/>
    </row>
    <row r="3656" spans="1:1">
      <c r="A3656" s="553"/>
    </row>
    <row r="3657" spans="1:1">
      <c r="A3657" s="553"/>
    </row>
    <row r="3658" spans="1:1">
      <c r="A3658" s="553"/>
    </row>
    <row r="3659" spans="1:1">
      <c r="A3659" s="553"/>
    </row>
    <row r="3660" spans="1:1">
      <c r="A3660" s="553"/>
    </row>
    <row r="3661" spans="1:1">
      <c r="A3661" s="553"/>
    </row>
    <row r="3662" spans="1:1">
      <c r="A3662" s="553"/>
    </row>
    <row r="3663" spans="1:1">
      <c r="A3663" s="553"/>
    </row>
    <row r="3664" spans="1:1">
      <c r="A3664" s="553"/>
    </row>
    <row r="3665" spans="1:1">
      <c r="A3665" s="553"/>
    </row>
    <row r="3666" spans="1:1">
      <c r="A3666" s="553"/>
    </row>
    <row r="3667" spans="1:1">
      <c r="A3667" s="553"/>
    </row>
    <row r="3668" spans="1:1">
      <c r="A3668" s="553"/>
    </row>
    <row r="3669" spans="1:1">
      <c r="A3669" s="553"/>
    </row>
    <row r="3670" spans="1:1">
      <c r="A3670" s="553"/>
    </row>
    <row r="3671" spans="1:1">
      <c r="A3671" s="553"/>
    </row>
    <row r="3672" spans="1:1">
      <c r="A3672" s="553"/>
    </row>
    <row r="3673" spans="1:1">
      <c r="A3673" s="553"/>
    </row>
    <row r="3674" spans="1:1">
      <c r="A3674" s="553"/>
    </row>
    <row r="3675" spans="1:1">
      <c r="A3675" s="553"/>
    </row>
    <row r="3676" spans="1:1">
      <c r="A3676" s="553"/>
    </row>
    <row r="3677" spans="1:1">
      <c r="A3677" s="553"/>
    </row>
    <row r="3678" spans="1:1">
      <c r="A3678" s="553"/>
    </row>
    <row r="3679" spans="1:1">
      <c r="A3679" s="553"/>
    </row>
    <row r="3680" spans="1:1">
      <c r="A3680" s="553"/>
    </row>
    <row r="3681" spans="1:1">
      <c r="A3681" s="553"/>
    </row>
    <row r="3682" spans="1:1">
      <c r="A3682" s="553"/>
    </row>
    <row r="3683" spans="1:1">
      <c r="A3683" s="553"/>
    </row>
    <row r="3684" spans="1:1">
      <c r="A3684" s="553"/>
    </row>
    <row r="3685" spans="1:1">
      <c r="A3685" s="553"/>
    </row>
    <row r="3686" spans="1:1">
      <c r="A3686" s="553"/>
    </row>
    <row r="3687" spans="1:1">
      <c r="A3687" s="553"/>
    </row>
    <row r="3688" spans="1:1">
      <c r="A3688" s="553"/>
    </row>
    <row r="3689" spans="1:1">
      <c r="A3689" s="553"/>
    </row>
    <row r="3690" spans="1:1">
      <c r="A3690" s="553"/>
    </row>
    <row r="3691" spans="1:1">
      <c r="A3691" s="553"/>
    </row>
    <row r="3692" spans="1:1">
      <c r="A3692" s="553"/>
    </row>
    <row r="3693" spans="1:1">
      <c r="A3693" s="553"/>
    </row>
    <row r="3694" spans="1:1">
      <c r="A3694" s="553"/>
    </row>
    <row r="3695" spans="1:1">
      <c r="A3695" s="553"/>
    </row>
    <row r="3696" spans="1:1">
      <c r="A3696" s="553"/>
    </row>
    <row r="3697" spans="1:1">
      <c r="A3697" s="553"/>
    </row>
    <row r="3698" spans="1:1">
      <c r="A3698" s="553"/>
    </row>
    <row r="3699" spans="1:1">
      <c r="A3699" s="553"/>
    </row>
    <row r="3700" spans="1:1">
      <c r="A3700" s="553"/>
    </row>
    <row r="3701" spans="1:1">
      <c r="A3701" s="553"/>
    </row>
    <row r="3702" spans="1:1">
      <c r="A3702" s="553"/>
    </row>
    <row r="3703" spans="1:1">
      <c r="A3703" s="553"/>
    </row>
    <row r="3704" spans="1:1">
      <c r="A3704" s="553"/>
    </row>
    <row r="3705" spans="1:1">
      <c r="A3705" s="553"/>
    </row>
    <row r="3706" spans="1:1">
      <c r="A3706" s="553"/>
    </row>
    <row r="3707" spans="1:1">
      <c r="A3707" s="553"/>
    </row>
    <row r="3708" spans="1:1">
      <c r="A3708" s="553"/>
    </row>
    <row r="3709" spans="1:1">
      <c r="A3709" s="553"/>
    </row>
    <row r="3710" spans="1:1">
      <c r="A3710" s="553"/>
    </row>
    <row r="3711" spans="1:1">
      <c r="A3711" s="553"/>
    </row>
    <row r="3712" spans="1:1">
      <c r="A3712" s="553"/>
    </row>
    <row r="3713" spans="1:1">
      <c r="A3713" s="553"/>
    </row>
    <row r="3714" spans="1:1">
      <c r="A3714" s="553"/>
    </row>
    <row r="3715" spans="1:1">
      <c r="A3715" s="553"/>
    </row>
    <row r="3716" spans="1:1">
      <c r="A3716" s="553"/>
    </row>
    <row r="3717" spans="1:1">
      <c r="A3717" s="553"/>
    </row>
    <row r="3718" spans="1:1">
      <c r="A3718" s="553"/>
    </row>
    <row r="3719" spans="1:1">
      <c r="A3719" s="553"/>
    </row>
    <row r="3720" spans="1:1">
      <c r="A3720" s="553"/>
    </row>
    <row r="3721" spans="1:1">
      <c r="A3721" s="553"/>
    </row>
    <row r="3722" spans="1:1">
      <c r="A3722" s="553"/>
    </row>
    <row r="3723" spans="1:1">
      <c r="A3723" s="553"/>
    </row>
    <row r="3724" spans="1:1">
      <c r="A3724" s="553"/>
    </row>
    <row r="3725" spans="1:1">
      <c r="A3725" s="553"/>
    </row>
    <row r="3726" spans="1:1">
      <c r="A3726" s="553"/>
    </row>
    <row r="3727" spans="1:1">
      <c r="A3727" s="553"/>
    </row>
    <row r="3728" spans="1:1">
      <c r="A3728" s="553"/>
    </row>
    <row r="3729" spans="1:1">
      <c r="A3729" s="553"/>
    </row>
    <row r="3730" spans="1:1">
      <c r="A3730" s="553"/>
    </row>
    <row r="3731" spans="1:1">
      <c r="A3731" s="553"/>
    </row>
    <row r="3732" spans="1:1">
      <c r="A3732" s="553"/>
    </row>
    <row r="3733" spans="1:1">
      <c r="A3733" s="553"/>
    </row>
    <row r="3734" spans="1:1">
      <c r="A3734" s="553"/>
    </row>
    <row r="3735" spans="1:1">
      <c r="A3735" s="553"/>
    </row>
    <row r="3736" spans="1:1">
      <c r="A3736" s="553"/>
    </row>
    <row r="3737" spans="1:1">
      <c r="A3737" s="553"/>
    </row>
    <row r="3738" spans="1:1">
      <c r="A3738" s="553"/>
    </row>
    <row r="3739" spans="1:1">
      <c r="A3739" s="553"/>
    </row>
    <row r="3740" spans="1:1">
      <c r="A3740" s="553"/>
    </row>
    <row r="3741" spans="1:1">
      <c r="A3741" s="553"/>
    </row>
    <row r="3742" spans="1:1">
      <c r="A3742" s="553"/>
    </row>
    <row r="3743" spans="1:1">
      <c r="A3743" s="553"/>
    </row>
    <row r="3744" spans="1:1">
      <c r="A3744" s="553"/>
    </row>
    <row r="3745" spans="1:1">
      <c r="A3745" s="553"/>
    </row>
    <row r="3746" spans="1:1">
      <c r="A3746" s="553"/>
    </row>
    <row r="3747" spans="1:1">
      <c r="A3747" s="553"/>
    </row>
    <row r="3748" spans="1:1">
      <c r="A3748" s="553"/>
    </row>
    <row r="3749" spans="1:1">
      <c r="A3749" s="553"/>
    </row>
    <row r="3750" spans="1:1">
      <c r="A3750" s="553"/>
    </row>
    <row r="3751" spans="1:1">
      <c r="A3751" s="553"/>
    </row>
    <row r="3752" spans="1:1">
      <c r="A3752" s="553"/>
    </row>
    <row r="3753" spans="1:1">
      <c r="A3753" s="553"/>
    </row>
    <row r="3754" spans="1:1">
      <c r="A3754" s="553"/>
    </row>
    <row r="3755" spans="1:1">
      <c r="A3755" s="553"/>
    </row>
    <row r="3756" spans="1:1">
      <c r="A3756" s="553"/>
    </row>
    <row r="3757" spans="1:1">
      <c r="A3757" s="553"/>
    </row>
    <row r="3758" spans="1:1">
      <c r="A3758" s="553"/>
    </row>
    <row r="3759" spans="1:1">
      <c r="A3759" s="553"/>
    </row>
    <row r="3760" spans="1:1">
      <c r="A3760" s="553"/>
    </row>
    <row r="3761" spans="1:1">
      <c r="A3761" s="553"/>
    </row>
    <row r="3762" spans="1:1">
      <c r="A3762" s="553"/>
    </row>
    <row r="3763" spans="1:1">
      <c r="A3763" s="553"/>
    </row>
    <row r="3764" spans="1:1">
      <c r="A3764" s="553"/>
    </row>
    <row r="3765" spans="1:1">
      <c r="A3765" s="553"/>
    </row>
    <row r="3766" spans="1:1">
      <c r="A3766" s="553"/>
    </row>
    <row r="3767" spans="1:1">
      <c r="A3767" s="553"/>
    </row>
    <row r="3768" spans="1:1">
      <c r="A3768" s="553"/>
    </row>
    <row r="3769" spans="1:1">
      <c r="A3769" s="553"/>
    </row>
    <row r="3770" spans="1:1">
      <c r="A3770" s="553"/>
    </row>
    <row r="3771" spans="1:1">
      <c r="A3771" s="553"/>
    </row>
    <row r="3772" spans="1:1">
      <c r="A3772" s="553"/>
    </row>
    <row r="3773" spans="1:1">
      <c r="A3773" s="553"/>
    </row>
    <row r="3774" spans="1:1">
      <c r="A3774" s="553"/>
    </row>
    <row r="3775" spans="1:1">
      <c r="A3775" s="553"/>
    </row>
    <row r="3776" spans="1:1">
      <c r="A3776" s="553"/>
    </row>
    <row r="3777" spans="1:1">
      <c r="A3777" s="553"/>
    </row>
    <row r="3778" spans="1:1">
      <c r="A3778" s="553"/>
    </row>
    <row r="3779" spans="1:1">
      <c r="A3779" s="553"/>
    </row>
    <row r="3780" spans="1:1">
      <c r="A3780" s="553"/>
    </row>
    <row r="3781" spans="1:1">
      <c r="A3781" s="553"/>
    </row>
    <row r="3782" spans="1:1">
      <c r="A3782" s="553"/>
    </row>
    <row r="3783" spans="1:1">
      <c r="A3783" s="553"/>
    </row>
    <row r="3784" spans="1:1">
      <c r="A3784" s="553"/>
    </row>
    <row r="3785" spans="1:1">
      <c r="A3785" s="553"/>
    </row>
    <row r="3786" spans="1:1">
      <c r="A3786" s="553"/>
    </row>
    <row r="3787" spans="1:1">
      <c r="A3787" s="553"/>
    </row>
    <row r="3788" spans="1:1">
      <c r="A3788" s="553"/>
    </row>
    <row r="3789" spans="1:1">
      <c r="A3789" s="553"/>
    </row>
    <row r="3790" spans="1:1">
      <c r="A3790" s="553"/>
    </row>
    <row r="3791" spans="1:1">
      <c r="A3791" s="553"/>
    </row>
    <row r="3792" spans="1:1">
      <c r="A3792" s="553"/>
    </row>
    <row r="3793" spans="1:1">
      <c r="A3793" s="553"/>
    </row>
    <row r="3794" spans="1:1">
      <c r="A3794" s="553"/>
    </row>
    <row r="3795" spans="1:1">
      <c r="A3795" s="553"/>
    </row>
    <row r="3796" spans="1:1">
      <c r="A3796" s="553"/>
    </row>
    <row r="3797" spans="1:1">
      <c r="A3797" s="553"/>
    </row>
    <row r="3798" spans="1:1">
      <c r="A3798" s="553"/>
    </row>
    <row r="3799" spans="1:1">
      <c r="A3799" s="553"/>
    </row>
    <row r="3800" spans="1:1">
      <c r="A3800" s="553"/>
    </row>
    <row r="3801" spans="1:1">
      <c r="A3801" s="553"/>
    </row>
    <row r="3802" spans="1:1">
      <c r="A3802" s="553"/>
    </row>
    <row r="3803" spans="1:1">
      <c r="A3803" s="553"/>
    </row>
    <row r="3804" spans="1:1">
      <c r="A3804" s="553"/>
    </row>
    <row r="3805" spans="1:1">
      <c r="A3805" s="553"/>
    </row>
    <row r="3806" spans="1:1">
      <c r="A3806" s="553"/>
    </row>
    <row r="3807" spans="1:1">
      <c r="A3807" s="553"/>
    </row>
    <row r="3808" spans="1:1">
      <c r="A3808" s="553"/>
    </row>
    <row r="3809" spans="1:1">
      <c r="A3809" s="553"/>
    </row>
    <row r="3810" spans="1:1">
      <c r="A3810" s="553"/>
    </row>
    <row r="3811" spans="1:1">
      <c r="A3811" s="553"/>
    </row>
    <row r="3812" spans="1:1">
      <c r="A3812" s="553"/>
    </row>
    <row r="3813" spans="1:1">
      <c r="A3813" s="553"/>
    </row>
    <row r="3814" spans="1:1">
      <c r="A3814" s="553"/>
    </row>
    <row r="3815" spans="1:1">
      <c r="A3815" s="553"/>
    </row>
    <row r="3816" spans="1:1">
      <c r="A3816" s="553"/>
    </row>
    <row r="3817" spans="1:1">
      <c r="A3817" s="553"/>
    </row>
    <row r="3818" spans="1:1">
      <c r="A3818" s="553"/>
    </row>
    <row r="3819" spans="1:1">
      <c r="A3819" s="553"/>
    </row>
    <row r="3820" spans="1:1">
      <c r="A3820" s="553"/>
    </row>
    <row r="3821" spans="1:1">
      <c r="A3821" s="553"/>
    </row>
    <row r="3822" spans="1:1">
      <c r="A3822" s="553"/>
    </row>
    <row r="3823" spans="1:1">
      <c r="A3823" s="553"/>
    </row>
    <row r="3824" spans="1:1">
      <c r="A3824" s="553"/>
    </row>
    <row r="3825" spans="1:1">
      <c r="A3825" s="553"/>
    </row>
    <row r="3826" spans="1:1">
      <c r="A3826" s="553"/>
    </row>
    <row r="3827" spans="1:1">
      <c r="A3827" s="553"/>
    </row>
    <row r="3828" spans="1:1">
      <c r="A3828" s="553"/>
    </row>
    <row r="3829" spans="1:1">
      <c r="A3829" s="553"/>
    </row>
    <row r="3830" spans="1:1">
      <c r="A3830" s="553"/>
    </row>
    <row r="3831" spans="1:1">
      <c r="A3831" s="553"/>
    </row>
    <row r="3832" spans="1:1">
      <c r="A3832" s="553"/>
    </row>
    <row r="3833" spans="1:1">
      <c r="A3833" s="553"/>
    </row>
    <row r="3834" spans="1:1">
      <c r="A3834" s="553"/>
    </row>
    <row r="3835" spans="1:1">
      <c r="A3835" s="553"/>
    </row>
    <row r="3836" spans="1:1">
      <c r="A3836" s="553"/>
    </row>
    <row r="3837" spans="1:1">
      <c r="A3837" s="553"/>
    </row>
    <row r="3838" spans="1:1">
      <c r="A3838" s="553"/>
    </row>
    <row r="3839" spans="1:1">
      <c r="A3839" s="553"/>
    </row>
    <row r="3840" spans="1:1">
      <c r="A3840" s="553"/>
    </row>
    <row r="3841" spans="1:1">
      <c r="A3841" s="553"/>
    </row>
    <row r="3842" spans="1:1">
      <c r="A3842" s="553"/>
    </row>
    <row r="3843" spans="1:1">
      <c r="A3843" s="553"/>
    </row>
    <row r="3844" spans="1:1">
      <c r="A3844" s="553"/>
    </row>
    <row r="3845" spans="1:1">
      <c r="A3845" s="553"/>
    </row>
    <row r="3846" spans="1:1">
      <c r="A3846" s="553"/>
    </row>
    <row r="3847" spans="1:1">
      <c r="A3847" s="553"/>
    </row>
    <row r="3848" spans="1:1">
      <c r="A3848" s="553"/>
    </row>
    <row r="3849" spans="1:1">
      <c r="A3849" s="553"/>
    </row>
    <row r="3850" spans="1:1">
      <c r="A3850" s="553"/>
    </row>
    <row r="3851" spans="1:1">
      <c r="A3851" s="553"/>
    </row>
    <row r="3852" spans="1:1">
      <c r="A3852" s="553"/>
    </row>
    <row r="3853" spans="1:1">
      <c r="A3853" s="553"/>
    </row>
    <row r="3854" spans="1:1">
      <c r="A3854" s="553"/>
    </row>
    <row r="3855" spans="1:1">
      <c r="A3855" s="553"/>
    </row>
    <row r="3856" spans="1:1">
      <c r="A3856" s="553"/>
    </row>
    <row r="3857" spans="1:1">
      <c r="A3857" s="553"/>
    </row>
    <row r="3858" spans="1:1">
      <c r="A3858" s="553"/>
    </row>
    <row r="3859" spans="1:1">
      <c r="A3859" s="553"/>
    </row>
    <row r="3860" spans="1:1">
      <c r="A3860" s="553"/>
    </row>
    <row r="3861" spans="1:1">
      <c r="A3861" s="553"/>
    </row>
    <row r="3862" spans="1:1">
      <c r="A3862" s="553"/>
    </row>
    <row r="3863" spans="1:1">
      <c r="A3863" s="553"/>
    </row>
    <row r="3864" spans="1:1">
      <c r="A3864" s="553"/>
    </row>
    <row r="3865" spans="1:1">
      <c r="A3865" s="553"/>
    </row>
    <row r="3866" spans="1:1">
      <c r="A3866" s="553"/>
    </row>
    <row r="3867" spans="1:1">
      <c r="A3867" s="553"/>
    </row>
    <row r="3868" spans="1:1">
      <c r="A3868" s="553"/>
    </row>
    <row r="3869" spans="1:1">
      <c r="A3869" s="553"/>
    </row>
    <row r="3870" spans="1:1">
      <c r="A3870" s="553"/>
    </row>
    <row r="3871" spans="1:1">
      <c r="A3871" s="553"/>
    </row>
    <row r="3872" spans="1:1">
      <c r="A3872" s="553"/>
    </row>
    <row r="3873" spans="1:1">
      <c r="A3873" s="553"/>
    </row>
    <row r="3874" spans="1:1">
      <c r="A3874" s="553"/>
    </row>
    <row r="3875" spans="1:1">
      <c r="A3875" s="553"/>
    </row>
    <row r="3876" spans="1:1">
      <c r="A3876" s="553"/>
    </row>
    <row r="3877" spans="1:1">
      <c r="A3877" s="553"/>
    </row>
    <row r="3878" spans="1:1">
      <c r="A3878" s="553"/>
    </row>
    <row r="3879" spans="1:1">
      <c r="A3879" s="553"/>
    </row>
    <row r="3880" spans="1:1">
      <c r="A3880" s="553"/>
    </row>
    <row r="3881" spans="1:1">
      <c r="A3881" s="553"/>
    </row>
    <row r="3882" spans="1:1">
      <c r="A3882" s="553"/>
    </row>
    <row r="3883" spans="1:1">
      <c r="A3883" s="553"/>
    </row>
    <row r="3884" spans="1:1">
      <c r="A3884" s="553"/>
    </row>
    <row r="3885" spans="1:1">
      <c r="A3885" s="553"/>
    </row>
    <row r="3886" spans="1:1">
      <c r="A3886" s="553"/>
    </row>
    <row r="3887" spans="1:1">
      <c r="A3887" s="553"/>
    </row>
    <row r="3888" spans="1:1">
      <c r="A3888" s="553"/>
    </row>
    <row r="3889" spans="1:1">
      <c r="A3889" s="553"/>
    </row>
    <row r="3890" spans="1:1">
      <c r="A3890" s="553"/>
    </row>
    <row r="3891" spans="1:1">
      <c r="A3891" s="553"/>
    </row>
    <row r="3892" spans="1:1">
      <c r="A3892" s="553"/>
    </row>
    <row r="3893" spans="1:1">
      <c r="A3893" s="553"/>
    </row>
    <row r="3894" spans="1:1">
      <c r="A3894" s="553"/>
    </row>
    <row r="3895" spans="1:1">
      <c r="A3895" s="553"/>
    </row>
    <row r="3896" spans="1:1">
      <c r="A3896" s="553"/>
    </row>
    <row r="3897" spans="1:1">
      <c r="A3897" s="553"/>
    </row>
    <row r="3898" spans="1:1">
      <c r="A3898" s="553"/>
    </row>
    <row r="3899" spans="1:1">
      <c r="A3899" s="553"/>
    </row>
    <row r="3900" spans="1:1">
      <c r="A3900" s="553"/>
    </row>
    <row r="3901" spans="1:1">
      <c r="A3901" s="553"/>
    </row>
    <row r="3902" spans="1:1">
      <c r="A3902" s="553"/>
    </row>
    <row r="3903" spans="1:1">
      <c r="A3903" s="553"/>
    </row>
    <row r="3904" spans="1:1">
      <c r="A3904" s="553"/>
    </row>
    <row r="3905" spans="1:1">
      <c r="A3905" s="553"/>
    </row>
    <row r="3906" spans="1:1">
      <c r="A3906" s="553"/>
    </row>
    <row r="3907" spans="1:1">
      <c r="A3907" s="553"/>
    </row>
    <row r="3908" spans="1:1">
      <c r="A3908" s="553"/>
    </row>
    <row r="3909" spans="1:1">
      <c r="A3909" s="553"/>
    </row>
    <row r="3910" spans="1:1">
      <c r="A3910" s="553"/>
    </row>
    <row r="3911" spans="1:1">
      <c r="A3911" s="553"/>
    </row>
    <row r="3912" spans="1:1">
      <c r="A3912" s="553"/>
    </row>
    <row r="3913" spans="1:1">
      <c r="A3913" s="553"/>
    </row>
    <row r="3914" spans="1:1">
      <c r="A3914" s="553"/>
    </row>
    <row r="3915" spans="1:1">
      <c r="A3915" s="553"/>
    </row>
    <row r="3916" spans="1:1">
      <c r="A3916" s="553"/>
    </row>
    <row r="3917" spans="1:1">
      <c r="A3917" s="553"/>
    </row>
    <row r="3918" spans="1:1">
      <c r="A3918" s="553"/>
    </row>
    <row r="3919" spans="1:1">
      <c r="A3919" s="553"/>
    </row>
    <row r="3920" spans="1:1">
      <c r="A3920" s="553"/>
    </row>
    <row r="3921" spans="1:1">
      <c r="A3921" s="553"/>
    </row>
    <row r="3922" spans="1:1">
      <c r="A3922" s="553"/>
    </row>
    <row r="3923" spans="1:1">
      <c r="A3923" s="553"/>
    </row>
    <row r="3924" spans="1:1">
      <c r="A3924" s="553"/>
    </row>
    <row r="3925" spans="1:1">
      <c r="A3925" s="553"/>
    </row>
    <row r="3926" spans="1:1">
      <c r="A3926" s="553"/>
    </row>
    <row r="3927" spans="1:1">
      <c r="A3927" s="553"/>
    </row>
    <row r="3928" spans="1:1">
      <c r="A3928" s="553"/>
    </row>
    <row r="3929" spans="1:1">
      <c r="A3929" s="553"/>
    </row>
    <row r="3930" spans="1:1">
      <c r="A3930" s="553"/>
    </row>
    <row r="3931" spans="1:1">
      <c r="A3931" s="553"/>
    </row>
    <row r="3932" spans="1:1">
      <c r="A3932" s="553"/>
    </row>
    <row r="3933" spans="1:1">
      <c r="A3933" s="553"/>
    </row>
    <row r="3934" spans="1:1">
      <c r="A3934" s="553"/>
    </row>
    <row r="3935" spans="1:1">
      <c r="A3935" s="553"/>
    </row>
    <row r="3936" spans="1:1">
      <c r="A3936" s="553"/>
    </row>
    <row r="3937" spans="1:1">
      <c r="A3937" s="553"/>
    </row>
    <row r="3938" spans="1:1">
      <c r="A3938" s="553"/>
    </row>
    <row r="3939" spans="1:1">
      <c r="A3939" s="553"/>
    </row>
    <row r="3940" spans="1:1">
      <c r="A3940" s="553"/>
    </row>
    <row r="3941" spans="1:1">
      <c r="A3941" s="553"/>
    </row>
    <row r="3942" spans="1:1">
      <c r="A3942" s="553"/>
    </row>
    <row r="3943" spans="1:1">
      <c r="A3943" s="553"/>
    </row>
    <row r="3944" spans="1:1">
      <c r="A3944" s="553"/>
    </row>
    <row r="3945" spans="1:1">
      <c r="A3945" s="553"/>
    </row>
    <row r="3946" spans="1:1">
      <c r="A3946" s="553"/>
    </row>
    <row r="3947" spans="1:1">
      <c r="A3947" s="553"/>
    </row>
    <row r="3948" spans="1:1">
      <c r="A3948" s="553"/>
    </row>
    <row r="3949" spans="1:1">
      <c r="A3949" s="553"/>
    </row>
    <row r="3950" spans="1:1">
      <c r="A3950" s="553"/>
    </row>
    <row r="3951" spans="1:1">
      <c r="A3951" s="553"/>
    </row>
    <row r="3952" spans="1:1">
      <c r="A3952" s="553"/>
    </row>
    <row r="3953" spans="1:1">
      <c r="A3953" s="553"/>
    </row>
    <row r="3954" spans="1:1">
      <c r="A3954" s="553"/>
    </row>
    <row r="3955" spans="1:1">
      <c r="A3955" s="553"/>
    </row>
    <row r="3956" spans="1:1">
      <c r="A3956" s="553"/>
    </row>
    <row r="3957" spans="1:1">
      <c r="A3957" s="553"/>
    </row>
    <row r="3958" spans="1:1">
      <c r="A3958" s="553"/>
    </row>
    <row r="3959" spans="1:1">
      <c r="A3959" s="553"/>
    </row>
    <row r="3960" spans="1:1">
      <c r="A3960" s="553"/>
    </row>
    <row r="3961" spans="1:1">
      <c r="A3961" s="553"/>
    </row>
    <row r="3962" spans="1:1">
      <c r="A3962" s="553"/>
    </row>
    <row r="3963" spans="1:1">
      <c r="A3963" s="553"/>
    </row>
    <row r="3964" spans="1:1">
      <c r="A3964" s="553"/>
    </row>
    <row r="3965" spans="1:1">
      <c r="A3965" s="553"/>
    </row>
    <row r="3966" spans="1:1">
      <c r="A3966" s="553"/>
    </row>
    <row r="3967" spans="1:1">
      <c r="A3967" s="553"/>
    </row>
    <row r="3968" spans="1:1">
      <c r="A3968" s="553"/>
    </row>
    <row r="3969" spans="1:1">
      <c r="A3969" s="553"/>
    </row>
    <row r="3970" spans="1:1">
      <c r="A3970" s="553"/>
    </row>
    <row r="3971" spans="1:1">
      <c r="A3971" s="553"/>
    </row>
    <row r="3972" spans="1:1">
      <c r="A3972" s="553"/>
    </row>
    <row r="3973" spans="1:1">
      <c r="A3973" s="553"/>
    </row>
    <row r="3974" spans="1:1">
      <c r="A3974" s="553"/>
    </row>
    <row r="3975" spans="1:1">
      <c r="A3975" s="553"/>
    </row>
    <row r="3976" spans="1:1">
      <c r="A3976" s="553"/>
    </row>
    <row r="3977" spans="1:1">
      <c r="A3977" s="553"/>
    </row>
    <row r="3978" spans="1:1">
      <c r="A3978" s="553"/>
    </row>
    <row r="3979" spans="1:1">
      <c r="A3979" s="553"/>
    </row>
    <row r="3980" spans="1:1">
      <c r="A3980" s="553"/>
    </row>
    <row r="3981" spans="1:1">
      <c r="A3981" s="553"/>
    </row>
    <row r="3982" spans="1:1">
      <c r="A3982" s="553"/>
    </row>
    <row r="3983" spans="1:1">
      <c r="A3983" s="553"/>
    </row>
    <row r="3984" spans="1:1">
      <c r="A3984" s="553"/>
    </row>
    <row r="3985" spans="1:1">
      <c r="A3985" s="553"/>
    </row>
    <row r="3986" spans="1:1">
      <c r="A3986" s="553"/>
    </row>
    <row r="3987" spans="1:1">
      <c r="A3987" s="553"/>
    </row>
    <row r="3988" spans="1:1">
      <c r="A3988" s="553"/>
    </row>
    <row r="3989" spans="1:1">
      <c r="A3989" s="553"/>
    </row>
    <row r="3990" spans="1:1">
      <c r="A3990" s="553"/>
    </row>
    <row r="3991" spans="1:1">
      <c r="A3991" s="553"/>
    </row>
    <row r="3992" spans="1:1">
      <c r="A3992" s="553"/>
    </row>
    <row r="3993" spans="1:1">
      <c r="A3993" s="553"/>
    </row>
    <row r="3994" spans="1:1">
      <c r="A3994" s="553"/>
    </row>
    <row r="3995" spans="1:1">
      <c r="A3995" s="553"/>
    </row>
    <row r="3996" spans="1:1">
      <c r="A3996" s="553"/>
    </row>
    <row r="3997" spans="1:1">
      <c r="A3997" s="553"/>
    </row>
    <row r="3998" spans="1:1">
      <c r="A3998" s="553"/>
    </row>
    <row r="3999" spans="1:1">
      <c r="A3999" s="553"/>
    </row>
    <row r="4000" spans="1:1">
      <c r="A4000" s="553"/>
    </row>
    <row r="4001" spans="1:1">
      <c r="A4001" s="553"/>
    </row>
    <row r="4002" spans="1:1">
      <c r="A4002" s="553"/>
    </row>
    <row r="4003" spans="1:1">
      <c r="A4003" s="553"/>
    </row>
    <row r="4004" spans="1:1">
      <c r="A4004" s="553"/>
    </row>
    <row r="4005" spans="1:1">
      <c r="A4005" s="553"/>
    </row>
    <row r="4006" spans="1:1">
      <c r="A4006" s="553"/>
    </row>
    <row r="4007" spans="1:1">
      <c r="A4007" s="553"/>
    </row>
    <row r="4008" spans="1:1">
      <c r="A4008" s="553"/>
    </row>
    <row r="4009" spans="1:1">
      <c r="A4009" s="553"/>
    </row>
    <row r="4010" spans="1:1">
      <c r="A4010" s="553"/>
    </row>
    <row r="4011" spans="1:1">
      <c r="A4011" s="553"/>
    </row>
    <row r="4012" spans="1:1">
      <c r="A4012" s="553"/>
    </row>
    <row r="4013" spans="1:1">
      <c r="A4013" s="553"/>
    </row>
    <row r="4014" spans="1:1">
      <c r="A4014" s="553"/>
    </row>
    <row r="4015" spans="1:1">
      <c r="A4015" s="553"/>
    </row>
    <row r="4016" spans="1:1">
      <c r="A4016" s="553"/>
    </row>
    <row r="4017" spans="1:1">
      <c r="A4017" s="553"/>
    </row>
    <row r="4018" spans="1:1">
      <c r="A4018" s="553"/>
    </row>
    <row r="4019" spans="1:1">
      <c r="A4019" s="553"/>
    </row>
    <row r="4020" spans="1:1">
      <c r="A4020" s="553"/>
    </row>
    <row r="4021" spans="1:1">
      <c r="A4021" s="553"/>
    </row>
    <row r="4022" spans="1:1">
      <c r="A4022" s="553"/>
    </row>
    <row r="4023" spans="1:1">
      <c r="A4023" s="553"/>
    </row>
    <row r="4024" spans="1:1">
      <c r="A4024" s="553"/>
    </row>
    <row r="4025" spans="1:1">
      <c r="A4025" s="553"/>
    </row>
    <row r="4026" spans="1:1">
      <c r="A4026" s="553"/>
    </row>
    <row r="4027" spans="1:1">
      <c r="A4027" s="553"/>
    </row>
    <row r="4028" spans="1:1">
      <c r="A4028" s="553"/>
    </row>
    <row r="4029" spans="1:1">
      <c r="A4029" s="553"/>
    </row>
    <row r="4030" spans="1:1">
      <c r="A4030" s="553"/>
    </row>
    <row r="4031" spans="1:1">
      <c r="A4031" s="553"/>
    </row>
    <row r="4032" spans="1:1">
      <c r="A4032" s="553"/>
    </row>
    <row r="4033" spans="1:1">
      <c r="A4033" s="553"/>
    </row>
    <row r="4034" spans="1:1">
      <c r="A4034" s="553"/>
    </row>
    <row r="4035" spans="1:1">
      <c r="A4035" s="553"/>
    </row>
    <row r="4036" spans="1:1">
      <c r="A4036" s="553"/>
    </row>
    <row r="4037" spans="1:1">
      <c r="A4037" s="553"/>
    </row>
    <row r="4038" spans="1:1">
      <c r="A4038" s="553"/>
    </row>
    <row r="4039" spans="1:1">
      <c r="A4039" s="553"/>
    </row>
    <row r="4040" spans="1:1">
      <c r="A4040" s="553"/>
    </row>
    <row r="4041" spans="1:1">
      <c r="A4041" s="553"/>
    </row>
    <row r="4042" spans="1:1">
      <c r="A4042" s="553"/>
    </row>
    <row r="4043" spans="1:1">
      <c r="A4043" s="553"/>
    </row>
    <row r="4044" spans="1:1">
      <c r="A4044" s="553"/>
    </row>
    <row r="4045" spans="1:1">
      <c r="A4045" s="553"/>
    </row>
    <row r="4046" spans="1:1">
      <c r="A4046" s="553"/>
    </row>
    <row r="4047" spans="1:1">
      <c r="A4047" s="553"/>
    </row>
    <row r="4048" spans="1:1">
      <c r="A4048" s="553"/>
    </row>
    <row r="4049" spans="1:1">
      <c r="A4049" s="553"/>
    </row>
    <row r="4050" spans="1:1">
      <c r="A4050" s="553"/>
    </row>
    <row r="4051" spans="1:1">
      <c r="A4051" s="553"/>
    </row>
    <row r="4052" spans="1:1">
      <c r="A4052" s="553"/>
    </row>
    <row r="4053" spans="1:1">
      <c r="A4053" s="553"/>
    </row>
    <row r="4054" spans="1:1">
      <c r="A4054" s="553"/>
    </row>
    <row r="4055" spans="1:1">
      <c r="A4055" s="553"/>
    </row>
    <row r="4056" spans="1:1">
      <c r="A4056" s="553"/>
    </row>
    <row r="4057" spans="1:1">
      <c r="A4057" s="553"/>
    </row>
    <row r="4058" spans="1:1">
      <c r="A4058" s="553"/>
    </row>
    <row r="4059" spans="1:1">
      <c r="A4059" s="553"/>
    </row>
    <row r="4060" spans="1:1">
      <c r="A4060" s="553"/>
    </row>
    <row r="4061" spans="1:1">
      <c r="A4061" s="553"/>
    </row>
    <row r="4062" spans="1:1">
      <c r="A4062" s="553"/>
    </row>
    <row r="4063" spans="1:1">
      <c r="A4063" s="553"/>
    </row>
    <row r="4064" spans="1:1">
      <c r="A4064" s="553"/>
    </row>
    <row r="4065" spans="1:1">
      <c r="A4065" s="553"/>
    </row>
    <row r="4066" spans="1:1">
      <c r="A4066" s="553"/>
    </row>
    <row r="4067" spans="1:1">
      <c r="A4067" s="553"/>
    </row>
    <row r="4068" spans="1:1">
      <c r="A4068" s="553"/>
    </row>
    <row r="4069" spans="1:1">
      <c r="A4069" s="553"/>
    </row>
    <row r="4070" spans="1:1">
      <c r="A4070" s="553"/>
    </row>
    <row r="4071" spans="1:1">
      <c r="A4071" s="553"/>
    </row>
    <row r="4072" spans="1:1">
      <c r="A4072" s="553"/>
    </row>
    <row r="4073" spans="1:1">
      <c r="A4073" s="553"/>
    </row>
    <row r="4074" spans="1:1">
      <c r="A4074" s="553"/>
    </row>
    <row r="4075" spans="1:1">
      <c r="A4075" s="553"/>
    </row>
    <row r="4076" spans="1:1">
      <c r="A4076" s="553"/>
    </row>
    <row r="4077" spans="1:1">
      <c r="A4077" s="553"/>
    </row>
    <row r="4078" spans="1:1">
      <c r="A4078" s="553"/>
    </row>
    <row r="4079" spans="1:1">
      <c r="A4079" s="553"/>
    </row>
    <row r="4080" spans="1:1">
      <c r="A4080" s="553"/>
    </row>
    <row r="4081" spans="1:1">
      <c r="A4081" s="553"/>
    </row>
    <row r="4082" spans="1:1">
      <c r="A4082" s="553"/>
    </row>
    <row r="4083" spans="1:1">
      <c r="A4083" s="553"/>
    </row>
    <row r="4084" spans="1:1">
      <c r="A4084" s="553"/>
    </row>
    <row r="4085" spans="1:1">
      <c r="A4085" s="553"/>
    </row>
    <row r="4086" spans="1:1">
      <c r="A4086" s="553"/>
    </row>
    <row r="4087" spans="1:1">
      <c r="A4087" s="553"/>
    </row>
    <row r="4088" spans="1:1">
      <c r="A4088" s="553"/>
    </row>
    <row r="4089" spans="1:1">
      <c r="A4089" s="553"/>
    </row>
    <row r="4090" spans="1:1">
      <c r="A4090" s="553"/>
    </row>
    <row r="4091" spans="1:1">
      <c r="A4091" s="553"/>
    </row>
    <row r="4092" spans="1:1">
      <c r="A4092" s="553"/>
    </row>
    <row r="4093" spans="1:1">
      <c r="A4093" s="553"/>
    </row>
    <row r="4094" spans="1:1">
      <c r="A4094" s="553"/>
    </row>
    <row r="4095" spans="1:1">
      <c r="A4095" s="553"/>
    </row>
    <row r="4096" spans="1:1">
      <c r="A4096" s="553"/>
    </row>
    <row r="4097" spans="1:1">
      <c r="A4097" s="553"/>
    </row>
    <row r="4098" spans="1:1">
      <c r="A4098" s="553"/>
    </row>
    <row r="4099" spans="1:1">
      <c r="A4099" s="553"/>
    </row>
    <row r="4100" spans="1:1">
      <c r="A4100" s="553"/>
    </row>
    <row r="4101" spans="1:1">
      <c r="A4101" s="553"/>
    </row>
    <row r="4102" spans="1:1">
      <c r="A4102" s="553"/>
    </row>
    <row r="4103" spans="1:1">
      <c r="A4103" s="553"/>
    </row>
    <row r="4104" spans="1:1">
      <c r="A4104" s="553"/>
    </row>
    <row r="4105" spans="1:1">
      <c r="A4105" s="553"/>
    </row>
    <row r="4106" spans="1:1">
      <c r="A4106" s="553"/>
    </row>
    <row r="4107" spans="1:1">
      <c r="A4107" s="553"/>
    </row>
    <row r="4108" spans="1:1">
      <c r="A4108" s="553"/>
    </row>
    <row r="4109" spans="1:1">
      <c r="A4109" s="553"/>
    </row>
    <row r="4110" spans="1:1">
      <c r="A4110" s="553"/>
    </row>
    <row r="4111" spans="1:1">
      <c r="A4111" s="553"/>
    </row>
    <row r="4112" spans="1:1">
      <c r="A4112" s="553"/>
    </row>
    <row r="4113" spans="1:1">
      <c r="A4113" s="553"/>
    </row>
    <row r="4114" spans="1:1">
      <c r="A4114" s="553"/>
    </row>
    <row r="4115" spans="1:1">
      <c r="A4115" s="553"/>
    </row>
    <row r="4116" spans="1:1">
      <c r="A4116" s="553"/>
    </row>
    <row r="4117" spans="1:1">
      <c r="A4117" s="553"/>
    </row>
    <row r="4118" spans="1:1">
      <c r="A4118" s="553"/>
    </row>
    <row r="4119" spans="1:1">
      <c r="A4119" s="553"/>
    </row>
    <row r="4120" spans="1:1">
      <c r="A4120" s="553"/>
    </row>
    <row r="4121" spans="1:1">
      <c r="A4121" s="553"/>
    </row>
    <row r="4122" spans="1:1">
      <c r="A4122" s="553"/>
    </row>
    <row r="4123" spans="1:1">
      <c r="A4123" s="553"/>
    </row>
    <row r="4124" spans="1:1">
      <c r="A4124" s="553"/>
    </row>
    <row r="4125" spans="1:1">
      <c r="A4125" s="553"/>
    </row>
    <row r="4126" spans="1:1">
      <c r="A4126" s="553"/>
    </row>
    <row r="4127" spans="1:1">
      <c r="A4127" s="553"/>
    </row>
    <row r="4128" spans="1:1">
      <c r="A4128" s="553"/>
    </row>
    <row r="4129" spans="1:1">
      <c r="A4129" s="553"/>
    </row>
    <row r="4130" spans="1:1">
      <c r="A4130" s="553"/>
    </row>
    <row r="4131" spans="1:1">
      <c r="A4131" s="553"/>
    </row>
    <row r="4132" spans="1:1">
      <c r="A4132" s="553"/>
    </row>
    <row r="4133" spans="1:1">
      <c r="A4133" s="553"/>
    </row>
    <row r="4134" spans="1:1">
      <c r="A4134" s="553"/>
    </row>
    <row r="4135" spans="1:1">
      <c r="A4135" s="553"/>
    </row>
    <row r="4136" spans="1:1">
      <c r="A4136" s="553"/>
    </row>
    <row r="4137" spans="1:1">
      <c r="A4137" s="553"/>
    </row>
    <row r="4138" spans="1:1">
      <c r="A4138" s="553"/>
    </row>
    <row r="4139" spans="1:1">
      <c r="A4139" s="553"/>
    </row>
    <row r="4140" spans="1:1">
      <c r="A4140" s="553"/>
    </row>
    <row r="4141" spans="1:1">
      <c r="A4141" s="553"/>
    </row>
    <row r="4142" spans="1:1">
      <c r="A4142" s="553"/>
    </row>
    <row r="4143" spans="1:1">
      <c r="A4143" s="553"/>
    </row>
    <row r="4144" spans="1:1">
      <c r="A4144" s="553"/>
    </row>
    <row r="4145" spans="1:1">
      <c r="A4145" s="553"/>
    </row>
    <row r="4146" spans="1:1">
      <c r="A4146" s="553"/>
    </row>
    <row r="4147" spans="1:1">
      <c r="A4147" s="553"/>
    </row>
    <row r="4148" spans="1:1">
      <c r="A4148" s="553"/>
    </row>
    <row r="4149" spans="1:1">
      <c r="A4149" s="553"/>
    </row>
    <row r="4150" spans="1:1">
      <c r="A4150" s="553"/>
    </row>
    <row r="4151" spans="1:1">
      <c r="A4151" s="553"/>
    </row>
    <row r="4152" spans="1:1">
      <c r="A4152" s="553"/>
    </row>
    <row r="4153" spans="1:1">
      <c r="A4153" s="553"/>
    </row>
    <row r="4154" spans="1:1">
      <c r="A4154" s="553"/>
    </row>
    <row r="4155" spans="1:1">
      <c r="A4155" s="553"/>
    </row>
    <row r="4156" spans="1:1">
      <c r="A4156" s="553"/>
    </row>
    <row r="4157" spans="1:1">
      <c r="A4157" s="553"/>
    </row>
    <row r="4158" spans="1:1">
      <c r="A4158" s="553"/>
    </row>
    <row r="4159" spans="1:1">
      <c r="A4159" s="553"/>
    </row>
    <row r="4160" spans="1:1">
      <c r="A4160" s="553"/>
    </row>
    <row r="4161" spans="1:1">
      <c r="A4161" s="553"/>
    </row>
    <row r="4162" spans="1:1">
      <c r="A4162" s="553"/>
    </row>
    <row r="4163" spans="1:1">
      <c r="A4163" s="553"/>
    </row>
    <row r="4164" spans="1:1">
      <c r="A4164" s="553"/>
    </row>
    <row r="4165" spans="1:1">
      <c r="A4165" s="553"/>
    </row>
    <row r="4166" spans="1:1">
      <c r="A4166" s="553"/>
    </row>
    <row r="4167" spans="1:1">
      <c r="A4167" s="553"/>
    </row>
    <row r="4168" spans="1:1">
      <c r="A4168" s="553"/>
    </row>
    <row r="4169" spans="1:1">
      <c r="A4169" s="553"/>
    </row>
    <row r="4170" spans="1:1">
      <c r="A4170" s="553"/>
    </row>
    <row r="4171" spans="1:1">
      <c r="A4171" s="553"/>
    </row>
    <row r="4172" spans="1:1">
      <c r="A4172" s="553"/>
    </row>
    <row r="4173" spans="1:1">
      <c r="A4173" s="553"/>
    </row>
    <row r="4174" spans="1:1">
      <c r="A4174" s="553"/>
    </row>
    <row r="4175" spans="1:1">
      <c r="A4175" s="553"/>
    </row>
    <row r="4176" spans="1:1">
      <c r="A4176" s="553"/>
    </row>
    <row r="4177" spans="1:1">
      <c r="A4177" s="553"/>
    </row>
    <row r="4178" spans="1:1">
      <c r="A4178" s="553"/>
    </row>
    <row r="4179" spans="1:1">
      <c r="A4179" s="553"/>
    </row>
    <row r="4180" spans="1:1">
      <c r="A4180" s="553"/>
    </row>
    <row r="4181" spans="1:1">
      <c r="A4181" s="553"/>
    </row>
    <row r="4182" spans="1:1">
      <c r="A4182" s="553"/>
    </row>
    <row r="4183" spans="1:1">
      <c r="A4183" s="553"/>
    </row>
    <row r="4184" spans="1:1">
      <c r="A4184" s="553"/>
    </row>
    <row r="4185" spans="1:1">
      <c r="A4185" s="553"/>
    </row>
    <row r="4186" spans="1:1">
      <c r="A4186" s="553"/>
    </row>
    <row r="4187" spans="1:1">
      <c r="A4187" s="553"/>
    </row>
    <row r="4188" spans="1:1">
      <c r="A4188" s="553"/>
    </row>
    <row r="4189" spans="1:1">
      <c r="A4189" s="553"/>
    </row>
    <row r="4190" spans="1:1">
      <c r="A4190" s="553"/>
    </row>
    <row r="4191" spans="1:1">
      <c r="A4191" s="553"/>
    </row>
    <row r="4192" spans="1:1">
      <c r="A4192" s="553"/>
    </row>
    <row r="4193" spans="1:1">
      <c r="A4193" s="553"/>
    </row>
    <row r="4194" spans="1:1">
      <c r="A4194" s="553"/>
    </row>
    <row r="4195" spans="1:1">
      <c r="A4195" s="553"/>
    </row>
    <row r="4196" spans="1:1">
      <c r="A4196" s="553"/>
    </row>
    <row r="4197" spans="1:1">
      <c r="A4197" s="553"/>
    </row>
    <row r="4198" spans="1:1">
      <c r="A4198" s="553"/>
    </row>
    <row r="4199" spans="1:1">
      <c r="A4199" s="553"/>
    </row>
    <row r="4200" spans="1:1">
      <c r="A4200" s="553"/>
    </row>
    <row r="4201" spans="1:1">
      <c r="A4201" s="553"/>
    </row>
    <row r="4202" spans="1:1">
      <c r="A4202" s="553"/>
    </row>
    <row r="4203" spans="1:1">
      <c r="A4203" s="553"/>
    </row>
    <row r="4204" spans="1:1">
      <c r="A4204" s="553"/>
    </row>
    <row r="4205" spans="1:1">
      <c r="A4205" s="553"/>
    </row>
    <row r="4206" spans="1:1">
      <c r="A4206" s="553"/>
    </row>
    <row r="4207" spans="1:1">
      <c r="A4207" s="553"/>
    </row>
    <row r="4208" spans="1:1">
      <c r="A4208" s="553"/>
    </row>
    <row r="4209" spans="1:1">
      <c r="A4209" s="553"/>
    </row>
    <row r="4210" spans="1:1">
      <c r="A4210" s="553"/>
    </row>
    <row r="4211" spans="1:1">
      <c r="A4211" s="553"/>
    </row>
    <row r="4212" spans="1:1">
      <c r="A4212" s="553"/>
    </row>
    <row r="4213" spans="1:1">
      <c r="A4213" s="553"/>
    </row>
    <row r="4214" spans="1:1">
      <c r="A4214" s="553"/>
    </row>
    <row r="4215" spans="1:1">
      <c r="A4215" s="553"/>
    </row>
    <row r="4216" spans="1:1">
      <c r="A4216" s="553"/>
    </row>
    <row r="4217" spans="1:1">
      <c r="A4217" s="553"/>
    </row>
    <row r="4218" spans="1:1">
      <c r="A4218" s="553"/>
    </row>
    <row r="4219" spans="1:1">
      <c r="A4219" s="553"/>
    </row>
    <row r="4220" spans="1:1">
      <c r="A4220" s="553"/>
    </row>
    <row r="4221" spans="1:1">
      <c r="A4221" s="553"/>
    </row>
    <row r="4222" spans="1:1">
      <c r="A4222" s="553"/>
    </row>
    <row r="4223" spans="1:1">
      <c r="A4223" s="553"/>
    </row>
    <row r="4224" spans="1:1">
      <c r="A4224" s="553"/>
    </row>
    <row r="4225" spans="1:1">
      <c r="A4225" s="553"/>
    </row>
    <row r="4226" spans="1:1">
      <c r="A4226" s="553"/>
    </row>
    <row r="4227" spans="1:1">
      <c r="A4227" s="553"/>
    </row>
    <row r="4228" spans="1:1">
      <c r="A4228" s="553"/>
    </row>
    <row r="4229" spans="1:1">
      <c r="A4229" s="553"/>
    </row>
    <row r="4230" spans="1:1">
      <c r="A4230" s="553"/>
    </row>
    <row r="4231" spans="1:1">
      <c r="A4231" s="553"/>
    </row>
    <row r="4232" spans="1:1">
      <c r="A4232" s="553"/>
    </row>
    <row r="4233" spans="1:1">
      <c r="A4233" s="553"/>
    </row>
    <row r="4234" spans="1:1">
      <c r="A4234" s="553"/>
    </row>
    <row r="4235" spans="1:1">
      <c r="A4235" s="553"/>
    </row>
    <row r="4236" spans="1:1">
      <c r="A4236" s="553"/>
    </row>
    <row r="4237" spans="1:1">
      <c r="A4237" s="553"/>
    </row>
    <row r="4238" spans="1:1">
      <c r="A4238" s="553"/>
    </row>
    <row r="4239" spans="1:1">
      <c r="A4239" s="553"/>
    </row>
    <row r="4240" spans="1:1">
      <c r="A4240" s="553"/>
    </row>
    <row r="4241" spans="1:1">
      <c r="A4241" s="553"/>
    </row>
    <row r="4242" spans="1:1">
      <c r="A4242" s="553"/>
    </row>
    <row r="4243" spans="1:1">
      <c r="A4243" s="553"/>
    </row>
    <row r="4244" spans="1:1">
      <c r="A4244" s="553"/>
    </row>
    <row r="4245" spans="1:1">
      <c r="A4245" s="553"/>
    </row>
    <row r="4246" spans="1:1">
      <c r="A4246" s="553"/>
    </row>
    <row r="4247" spans="1:1">
      <c r="A4247" s="553"/>
    </row>
    <row r="4248" spans="1:1">
      <c r="A4248" s="553"/>
    </row>
    <row r="4249" spans="1:1">
      <c r="A4249" s="553"/>
    </row>
    <row r="4250" spans="1:1">
      <c r="A4250" s="553"/>
    </row>
    <row r="4251" spans="1:1">
      <c r="A4251" s="553"/>
    </row>
    <row r="4252" spans="1:1">
      <c r="A4252" s="553"/>
    </row>
    <row r="4253" spans="1:1">
      <c r="A4253" s="553"/>
    </row>
    <row r="4254" spans="1:1">
      <c r="A4254" s="553"/>
    </row>
    <row r="4255" spans="1:1">
      <c r="A4255" s="553"/>
    </row>
    <row r="4256" spans="1:1">
      <c r="A4256" s="553"/>
    </row>
    <row r="4257" spans="1:1">
      <c r="A4257" s="553"/>
    </row>
    <row r="4258" spans="1:1">
      <c r="A4258" s="553"/>
    </row>
    <row r="4259" spans="1:1">
      <c r="A4259" s="553"/>
    </row>
    <row r="4260" spans="1:1">
      <c r="A4260" s="553"/>
    </row>
    <row r="4261" spans="1:1">
      <c r="A4261" s="553"/>
    </row>
    <row r="4262" spans="1:1">
      <c r="A4262" s="553"/>
    </row>
    <row r="4263" spans="1:1">
      <c r="A4263" s="553"/>
    </row>
    <row r="4264" spans="1:1">
      <c r="A4264" s="553"/>
    </row>
    <row r="4265" spans="1:1">
      <c r="A4265" s="553"/>
    </row>
    <row r="4266" spans="1:1">
      <c r="A4266" s="553"/>
    </row>
    <row r="4267" spans="1:1">
      <c r="A4267" s="553"/>
    </row>
    <row r="4268" spans="1:1">
      <c r="A4268" s="553"/>
    </row>
    <row r="4269" spans="1:1">
      <c r="A4269" s="553"/>
    </row>
    <row r="4270" spans="1:1">
      <c r="A4270" s="553"/>
    </row>
    <row r="4271" spans="1:1">
      <c r="A4271" s="553"/>
    </row>
    <row r="4272" spans="1:1">
      <c r="A4272" s="553"/>
    </row>
    <row r="4273" spans="1:1">
      <c r="A4273" s="553"/>
    </row>
    <row r="4274" spans="1:1">
      <c r="A4274" s="553"/>
    </row>
    <row r="4275" spans="1:1">
      <c r="A4275" s="553"/>
    </row>
    <row r="4276" spans="1:1">
      <c r="A4276" s="553"/>
    </row>
    <row r="4277" spans="1:1">
      <c r="A4277" s="553"/>
    </row>
    <row r="4278" spans="1:1">
      <c r="A4278" s="553"/>
    </row>
    <row r="4279" spans="1:1">
      <c r="A4279" s="553"/>
    </row>
    <row r="4280" spans="1:1">
      <c r="A4280" s="553"/>
    </row>
    <row r="4281" spans="1:1">
      <c r="A4281" s="553"/>
    </row>
    <row r="4282" spans="1:1">
      <c r="A4282" s="553"/>
    </row>
    <row r="4283" spans="1:1">
      <c r="A4283" s="553"/>
    </row>
    <row r="4284" spans="1:1">
      <c r="A4284" s="553"/>
    </row>
    <row r="4285" spans="1:1">
      <c r="A4285" s="553"/>
    </row>
    <row r="4286" spans="1:1">
      <c r="A4286" s="553"/>
    </row>
    <row r="4287" spans="1:1">
      <c r="A4287" s="553"/>
    </row>
    <row r="4288" spans="1:1">
      <c r="A4288" s="553"/>
    </row>
    <row r="4289" spans="1:1">
      <c r="A4289" s="553"/>
    </row>
    <row r="4290" spans="1:1">
      <c r="A4290" s="553"/>
    </row>
    <row r="4291" spans="1:1">
      <c r="A4291" s="553"/>
    </row>
    <row r="4292" spans="1:1">
      <c r="A4292" s="553"/>
    </row>
    <row r="4293" spans="1:1">
      <c r="A4293" s="553"/>
    </row>
    <row r="4294" spans="1:1">
      <c r="A4294" s="553"/>
    </row>
    <row r="4295" spans="1:1">
      <c r="A4295" s="553"/>
    </row>
    <row r="4296" spans="1:1">
      <c r="A4296" s="553"/>
    </row>
    <row r="4297" spans="1:1">
      <c r="A4297" s="553"/>
    </row>
    <row r="4298" spans="1:1">
      <c r="A4298" s="553"/>
    </row>
    <row r="4299" spans="1:1">
      <c r="A4299" s="553"/>
    </row>
    <row r="4300" spans="1:1">
      <c r="A4300" s="553"/>
    </row>
    <row r="4301" spans="1:1">
      <c r="A4301" s="553"/>
    </row>
    <row r="4302" spans="1:1">
      <c r="A4302" s="553"/>
    </row>
    <row r="4303" spans="1:1">
      <c r="A4303" s="553"/>
    </row>
    <row r="4304" spans="1:1">
      <c r="A4304" s="553"/>
    </row>
    <row r="4305" spans="1:1">
      <c r="A4305" s="553"/>
    </row>
    <row r="4306" spans="1:1">
      <c r="A4306" s="553"/>
    </row>
    <row r="4307" spans="1:1">
      <c r="A4307" s="553"/>
    </row>
    <row r="4308" spans="1:1">
      <c r="A4308" s="553"/>
    </row>
    <row r="4309" spans="1:1">
      <c r="A4309" s="553"/>
    </row>
    <row r="4310" spans="1:1">
      <c r="A4310" s="553"/>
    </row>
    <row r="4311" spans="1:1">
      <c r="A4311" s="553"/>
    </row>
    <row r="4312" spans="1:1">
      <c r="A4312" s="553"/>
    </row>
    <row r="4313" spans="1:1">
      <c r="A4313" s="553"/>
    </row>
    <row r="4314" spans="1:1">
      <c r="A4314" s="553"/>
    </row>
    <row r="4315" spans="1:1">
      <c r="A4315" s="553"/>
    </row>
    <row r="4316" spans="1:1">
      <c r="A4316" s="553"/>
    </row>
    <row r="4317" spans="1:1">
      <c r="A4317" s="553"/>
    </row>
    <row r="4318" spans="1:1">
      <c r="A4318" s="553"/>
    </row>
    <row r="4319" spans="1:1">
      <c r="A4319" s="553"/>
    </row>
    <row r="4320" spans="1:1">
      <c r="A4320" s="553"/>
    </row>
    <row r="4321" spans="1:1">
      <c r="A4321" s="553"/>
    </row>
    <row r="4322" spans="1:1">
      <c r="A4322" s="553"/>
    </row>
    <row r="4323" spans="1:1">
      <c r="A4323" s="553"/>
    </row>
    <row r="4324" spans="1:1">
      <c r="A4324" s="553"/>
    </row>
    <row r="4325" spans="1:1">
      <c r="A4325" s="553"/>
    </row>
    <row r="4326" spans="1:1">
      <c r="A4326" s="553"/>
    </row>
    <row r="4327" spans="1:1">
      <c r="A4327" s="553"/>
    </row>
    <row r="4328" spans="1:1">
      <c r="A4328" s="553"/>
    </row>
    <row r="4329" spans="1:1">
      <c r="A4329" s="553"/>
    </row>
    <row r="4330" spans="1:1">
      <c r="A4330" s="553"/>
    </row>
    <row r="4331" spans="1:1">
      <c r="A4331" s="553"/>
    </row>
    <row r="4332" spans="1:1">
      <c r="A4332" s="553"/>
    </row>
    <row r="4333" spans="1:1">
      <c r="A4333" s="553"/>
    </row>
    <row r="4334" spans="1:1">
      <c r="A4334" s="553"/>
    </row>
    <row r="4335" spans="1:1">
      <c r="A4335" s="553"/>
    </row>
    <row r="4336" spans="1:1">
      <c r="A4336" s="553"/>
    </row>
    <row r="4337" spans="1:1">
      <c r="A4337" s="553"/>
    </row>
    <row r="4338" spans="1:1">
      <c r="A4338" s="553"/>
    </row>
    <row r="4339" spans="1:1">
      <c r="A4339" s="553"/>
    </row>
    <row r="4340" spans="1:1">
      <c r="A4340" s="553"/>
    </row>
    <row r="4341" spans="1:1">
      <c r="A4341" s="553"/>
    </row>
    <row r="4342" spans="1:1">
      <c r="A4342" s="553"/>
    </row>
    <row r="4343" spans="1:1">
      <c r="A4343" s="553"/>
    </row>
    <row r="4344" spans="1:1">
      <c r="A4344" s="553"/>
    </row>
    <row r="4345" spans="1:1">
      <c r="A4345" s="553"/>
    </row>
    <row r="4346" spans="1:1">
      <c r="A4346" s="553"/>
    </row>
    <row r="4347" spans="1:1">
      <c r="A4347" s="553"/>
    </row>
    <row r="4348" spans="1:1">
      <c r="A4348" s="553"/>
    </row>
    <row r="4349" spans="1:1">
      <c r="A4349" s="553"/>
    </row>
    <row r="4350" spans="1:1">
      <c r="A4350" s="553"/>
    </row>
    <row r="4351" spans="1:1">
      <c r="A4351" s="553"/>
    </row>
    <row r="4352" spans="1:1">
      <c r="A4352" s="553"/>
    </row>
    <row r="4353" spans="1:1">
      <c r="A4353" s="553"/>
    </row>
    <row r="4354" spans="1:1">
      <c r="A4354" s="553"/>
    </row>
    <row r="4355" spans="1:1">
      <c r="A4355" s="553"/>
    </row>
    <row r="4356" spans="1:1">
      <c r="A4356" s="553"/>
    </row>
    <row r="4357" spans="1:1">
      <c r="A4357" s="553"/>
    </row>
    <row r="4358" spans="1:1">
      <c r="A4358" s="553"/>
    </row>
    <row r="4359" spans="1:1">
      <c r="A4359" s="553"/>
    </row>
    <row r="4360" spans="1:1">
      <c r="A4360" s="553"/>
    </row>
    <row r="4361" spans="1:1">
      <c r="A4361" s="553"/>
    </row>
    <row r="4362" spans="1:1">
      <c r="A4362" s="553"/>
    </row>
    <row r="4363" spans="1:1">
      <c r="A4363" s="553"/>
    </row>
    <row r="4364" spans="1:1">
      <c r="A4364" s="553"/>
    </row>
    <row r="4365" spans="1:1">
      <c r="A4365" s="553"/>
    </row>
    <row r="4366" spans="1:1">
      <c r="A4366" s="553"/>
    </row>
    <row r="4367" spans="1:1">
      <c r="A4367" s="553"/>
    </row>
    <row r="4368" spans="1:1">
      <c r="A4368" s="553"/>
    </row>
    <row r="4369" spans="1:1">
      <c r="A4369" s="553"/>
    </row>
    <row r="4370" spans="1:1">
      <c r="A4370" s="553"/>
    </row>
    <row r="4371" spans="1:1">
      <c r="A4371" s="553"/>
    </row>
    <row r="4372" spans="1:1">
      <c r="A4372" s="553"/>
    </row>
    <row r="4373" spans="1:1">
      <c r="A4373" s="553"/>
    </row>
    <row r="4374" spans="1:1">
      <c r="A4374" s="553"/>
    </row>
    <row r="4375" spans="1:1">
      <c r="A4375" s="553"/>
    </row>
    <row r="4376" spans="1:1">
      <c r="A4376" s="553"/>
    </row>
    <row r="4377" spans="1:1">
      <c r="A4377" s="553"/>
    </row>
    <row r="4378" spans="1:1">
      <c r="A4378" s="553"/>
    </row>
    <row r="4379" spans="1:1">
      <c r="A4379" s="553"/>
    </row>
    <row r="4380" spans="1:1">
      <c r="A4380" s="553"/>
    </row>
    <row r="4381" spans="1:1">
      <c r="A4381" s="553"/>
    </row>
    <row r="4382" spans="1:1">
      <c r="A4382" s="553"/>
    </row>
    <row r="4383" spans="1:1">
      <c r="A4383" s="553"/>
    </row>
    <row r="4384" spans="1:1">
      <c r="A4384" s="553"/>
    </row>
    <row r="4385" spans="1:1">
      <c r="A4385" s="553"/>
    </row>
    <row r="4386" spans="1:1">
      <c r="A4386" s="553"/>
    </row>
    <row r="4387" spans="1:1">
      <c r="A4387" s="553"/>
    </row>
    <row r="4388" spans="1:1">
      <c r="A4388" s="553"/>
    </row>
    <row r="4389" spans="1:1">
      <c r="A4389" s="553"/>
    </row>
    <row r="4390" spans="1:1">
      <c r="A4390" s="553"/>
    </row>
    <row r="4391" spans="1:1">
      <c r="A4391" s="553"/>
    </row>
    <row r="4392" spans="1:1">
      <c r="A4392" s="553"/>
    </row>
    <row r="4393" spans="1:1">
      <c r="A4393" s="553"/>
    </row>
    <row r="4394" spans="1:1">
      <c r="A4394" s="553"/>
    </row>
    <row r="4395" spans="1:1">
      <c r="A4395" s="553"/>
    </row>
    <row r="4396" spans="1:1">
      <c r="A4396" s="553"/>
    </row>
    <row r="4397" spans="1:1">
      <c r="A4397" s="553"/>
    </row>
    <row r="4398" spans="1:1">
      <c r="A4398" s="553"/>
    </row>
    <row r="4399" spans="1:1">
      <c r="A4399" s="553"/>
    </row>
    <row r="4400" spans="1:1">
      <c r="A4400" s="553"/>
    </row>
    <row r="4401" spans="1:1">
      <c r="A4401" s="553"/>
    </row>
    <row r="4402" spans="1:1">
      <c r="A4402" s="553"/>
    </row>
    <row r="4403" spans="1:1">
      <c r="A4403" s="553"/>
    </row>
    <row r="4404" spans="1:1">
      <c r="A4404" s="553"/>
    </row>
    <row r="4405" spans="1:1">
      <c r="A4405" s="553"/>
    </row>
    <row r="4406" spans="1:1">
      <c r="A4406" s="553"/>
    </row>
    <row r="4407" spans="1:1">
      <c r="A4407" s="553"/>
    </row>
    <row r="4408" spans="1:1">
      <c r="A4408" s="553"/>
    </row>
    <row r="4409" spans="1:1">
      <c r="A4409" s="553"/>
    </row>
    <row r="4410" spans="1:1">
      <c r="A4410" s="553"/>
    </row>
    <row r="4411" spans="1:1">
      <c r="A4411" s="553"/>
    </row>
    <row r="4412" spans="1:1">
      <c r="A4412" s="553"/>
    </row>
    <row r="4413" spans="1:1">
      <c r="A4413" s="553"/>
    </row>
    <row r="4414" spans="1:1">
      <c r="A4414" s="553"/>
    </row>
    <row r="4415" spans="1:1">
      <c r="A4415" s="553"/>
    </row>
    <row r="4416" spans="1:1">
      <c r="A4416" s="553"/>
    </row>
    <row r="4417" spans="1:1">
      <c r="A4417" s="553"/>
    </row>
    <row r="4418" spans="1:1">
      <c r="A4418" s="553"/>
    </row>
    <row r="4419" spans="1:1">
      <c r="A4419" s="553"/>
    </row>
    <row r="4420" spans="1:1">
      <c r="A4420" s="553"/>
    </row>
    <row r="4421" spans="1:1">
      <c r="A4421" s="553"/>
    </row>
    <row r="4422" spans="1:1">
      <c r="A4422" s="553"/>
    </row>
    <row r="4423" spans="1:1">
      <c r="A4423" s="553"/>
    </row>
    <row r="4424" spans="1:1">
      <c r="A4424" s="553"/>
    </row>
    <row r="4425" spans="1:1">
      <c r="A4425" s="553"/>
    </row>
    <row r="4426" spans="1:1">
      <c r="A4426" s="553"/>
    </row>
    <row r="4427" spans="1:1">
      <c r="A4427" s="553"/>
    </row>
    <row r="4428" spans="1:1">
      <c r="A4428" s="553"/>
    </row>
    <row r="4429" spans="1:1">
      <c r="A4429" s="553"/>
    </row>
    <row r="4430" spans="1:1">
      <c r="A4430" s="553"/>
    </row>
    <row r="4431" spans="1:1">
      <c r="A4431" s="553"/>
    </row>
    <row r="4432" spans="1:1">
      <c r="A4432" s="553"/>
    </row>
    <row r="4433" spans="1:1">
      <c r="A4433" s="553"/>
    </row>
    <row r="4434" spans="1:1">
      <c r="A4434" s="553"/>
    </row>
    <row r="4435" spans="1:1">
      <c r="A4435" s="553"/>
    </row>
    <row r="4436" spans="1:1">
      <c r="A4436" s="553"/>
    </row>
    <row r="4437" spans="1:1">
      <c r="A4437" s="553"/>
    </row>
    <row r="4438" spans="1:1">
      <c r="A4438" s="553"/>
    </row>
    <row r="4439" spans="1:1">
      <c r="A4439" s="553"/>
    </row>
    <row r="4440" spans="1:1">
      <c r="A4440" s="553"/>
    </row>
    <row r="4441" spans="1:1">
      <c r="A4441" s="553"/>
    </row>
    <row r="4442" spans="1:1">
      <c r="A4442" s="553"/>
    </row>
    <row r="4443" spans="1:1">
      <c r="A4443" s="553"/>
    </row>
    <row r="4444" spans="1:1">
      <c r="A4444" s="553"/>
    </row>
    <row r="4445" spans="1:1">
      <c r="A4445" s="553"/>
    </row>
    <row r="4446" spans="1:1">
      <c r="A4446" s="553"/>
    </row>
    <row r="4447" spans="1:1">
      <c r="A4447" s="553"/>
    </row>
    <row r="4448" spans="1:1">
      <c r="A4448" s="553"/>
    </row>
    <row r="4449" spans="1:1">
      <c r="A4449" s="553"/>
    </row>
    <row r="4450" spans="1:1">
      <c r="A4450" s="553"/>
    </row>
    <row r="4451" spans="1:1">
      <c r="A4451" s="553"/>
    </row>
    <row r="4452" spans="1:1">
      <c r="A4452" s="553"/>
    </row>
    <row r="4453" spans="1:1">
      <c r="A4453" s="553"/>
    </row>
    <row r="4454" spans="1:1">
      <c r="A4454" s="553"/>
    </row>
    <row r="4455" spans="1:1">
      <c r="A4455" s="553"/>
    </row>
    <row r="4456" spans="1:1">
      <c r="A4456" s="553"/>
    </row>
    <row r="4457" spans="1:1">
      <c r="A4457" s="553"/>
    </row>
    <row r="4458" spans="1:1">
      <c r="A4458" s="553"/>
    </row>
    <row r="4459" spans="1:1">
      <c r="A4459" s="553"/>
    </row>
    <row r="4460" spans="1:1">
      <c r="A4460" s="553"/>
    </row>
    <row r="4461" spans="1:1">
      <c r="A4461" s="553"/>
    </row>
    <row r="4462" spans="1:1">
      <c r="A4462" s="553"/>
    </row>
    <row r="4463" spans="1:1">
      <c r="A4463" s="553"/>
    </row>
    <row r="4464" spans="1:1">
      <c r="A4464" s="553"/>
    </row>
    <row r="4465" spans="1:1">
      <c r="A4465" s="553"/>
    </row>
    <row r="4466" spans="1:1">
      <c r="A4466" s="553"/>
    </row>
    <row r="4467" spans="1:1">
      <c r="A4467" s="553"/>
    </row>
    <row r="4468" spans="1:1">
      <c r="A4468" s="553"/>
    </row>
    <row r="4469" spans="1:1">
      <c r="A4469" s="553"/>
    </row>
    <row r="4470" spans="1:1">
      <c r="A4470" s="553"/>
    </row>
    <row r="4471" spans="1:1">
      <c r="A4471" s="553"/>
    </row>
    <row r="4472" spans="1:1">
      <c r="A4472" s="553"/>
    </row>
    <row r="4473" spans="1:1">
      <c r="A4473" s="553"/>
    </row>
    <row r="4474" spans="1:1">
      <c r="A4474" s="553"/>
    </row>
    <row r="4475" spans="1:1">
      <c r="A4475" s="553"/>
    </row>
    <row r="4476" spans="1:1">
      <c r="A4476" s="553"/>
    </row>
    <row r="4477" spans="1:1">
      <c r="A4477" s="553"/>
    </row>
    <row r="4478" spans="1:1">
      <c r="A4478" s="553"/>
    </row>
    <row r="4479" spans="1:1">
      <c r="A4479" s="553"/>
    </row>
    <row r="4480" spans="1:1">
      <c r="A4480" s="553"/>
    </row>
    <row r="4481" spans="1:1">
      <c r="A4481" s="553"/>
    </row>
    <row r="4482" spans="1:1">
      <c r="A4482" s="553"/>
    </row>
    <row r="4483" spans="1:1">
      <c r="A4483" s="553"/>
    </row>
    <row r="4484" spans="1:1">
      <c r="A4484" s="553"/>
    </row>
    <row r="4485" spans="1:1">
      <c r="A4485" s="553"/>
    </row>
    <row r="4486" spans="1:1">
      <c r="A4486" s="553"/>
    </row>
    <row r="4487" spans="1:1">
      <c r="A4487" s="553"/>
    </row>
    <row r="4488" spans="1:1">
      <c r="A4488" s="553"/>
    </row>
    <row r="4489" spans="1:1">
      <c r="A4489" s="553"/>
    </row>
    <row r="4490" spans="1:1">
      <c r="A4490" s="553"/>
    </row>
    <row r="4491" spans="1:1">
      <c r="A4491" s="553"/>
    </row>
    <row r="4492" spans="1:1">
      <c r="A4492" s="553"/>
    </row>
    <row r="4493" spans="1:1">
      <c r="A4493" s="553"/>
    </row>
    <row r="4494" spans="1:1">
      <c r="A4494" s="553"/>
    </row>
    <row r="4495" spans="1:1">
      <c r="A4495" s="553"/>
    </row>
    <row r="4496" spans="1:1">
      <c r="A4496" s="553"/>
    </row>
    <row r="4497" spans="1:1">
      <c r="A4497" s="553"/>
    </row>
    <row r="4498" spans="1:1">
      <c r="A4498" s="553"/>
    </row>
    <row r="4499" spans="1:1">
      <c r="A4499" s="553"/>
    </row>
    <row r="4500" spans="1:1">
      <c r="A4500" s="553"/>
    </row>
    <row r="4501" spans="1:1">
      <c r="A4501" s="553"/>
    </row>
    <row r="4502" spans="1:1">
      <c r="A4502" s="553"/>
    </row>
    <row r="4503" spans="1:1">
      <c r="A4503" s="553"/>
    </row>
    <row r="4504" spans="1:1">
      <c r="A4504" s="553"/>
    </row>
    <row r="4505" spans="1:1">
      <c r="A4505" s="553"/>
    </row>
    <row r="4506" spans="1:1">
      <c r="A4506" s="553"/>
    </row>
    <row r="4507" spans="1:1">
      <c r="A4507" s="553"/>
    </row>
    <row r="4508" spans="1:1">
      <c r="A4508" s="553"/>
    </row>
    <row r="4509" spans="1:1">
      <c r="A4509" s="553"/>
    </row>
    <row r="4510" spans="1:1">
      <c r="A4510" s="553"/>
    </row>
    <row r="4511" spans="1:1">
      <c r="A4511" s="553"/>
    </row>
    <row r="4512" spans="1:1">
      <c r="A4512" s="553"/>
    </row>
    <row r="4513" spans="1:1">
      <c r="A4513" s="553"/>
    </row>
    <row r="4514" spans="1:1">
      <c r="A4514" s="553"/>
    </row>
    <row r="4515" spans="1:1">
      <c r="A4515" s="553"/>
    </row>
    <row r="4516" spans="1:1">
      <c r="A4516" s="553"/>
    </row>
    <row r="4517" spans="1:1">
      <c r="A4517" s="553"/>
    </row>
    <row r="4518" spans="1:1">
      <c r="A4518" s="553"/>
    </row>
    <row r="4519" spans="1:1">
      <c r="A4519" s="553"/>
    </row>
    <row r="4520" spans="1:1">
      <c r="A4520" s="553"/>
    </row>
    <row r="4521" spans="1:1">
      <c r="A4521" s="553"/>
    </row>
    <row r="4522" spans="1:1">
      <c r="A4522" s="553"/>
    </row>
    <row r="4523" spans="1:1">
      <c r="A4523" s="553"/>
    </row>
    <row r="4524" spans="1:1">
      <c r="A4524" s="553"/>
    </row>
    <row r="4525" spans="1:1">
      <c r="A4525" s="553"/>
    </row>
    <row r="4526" spans="1:1">
      <c r="A4526" s="553"/>
    </row>
    <row r="4527" spans="1:1">
      <c r="A4527" s="553"/>
    </row>
    <row r="4528" spans="1:1">
      <c r="A4528" s="553"/>
    </row>
    <row r="4529" spans="1:1">
      <c r="A4529" s="553"/>
    </row>
    <row r="4530" spans="1:1">
      <c r="A4530" s="553"/>
    </row>
    <row r="4531" spans="1:1">
      <c r="A4531" s="553"/>
    </row>
    <row r="4532" spans="1:1">
      <c r="A4532" s="553"/>
    </row>
    <row r="4533" spans="1:1">
      <c r="A4533" s="553"/>
    </row>
    <row r="4534" spans="1:1">
      <c r="A4534" s="553"/>
    </row>
    <row r="4535" spans="1:1">
      <c r="A4535" s="553"/>
    </row>
    <row r="4536" spans="1:1">
      <c r="A4536" s="553"/>
    </row>
    <row r="4537" spans="1:1">
      <c r="A4537" s="553"/>
    </row>
    <row r="4538" spans="1:1">
      <c r="A4538" s="553"/>
    </row>
    <row r="4539" spans="1:1">
      <c r="A4539" s="553"/>
    </row>
    <row r="4540" spans="1:1">
      <c r="A4540" s="553"/>
    </row>
    <row r="4541" spans="1:1">
      <c r="A4541" s="553"/>
    </row>
    <row r="4542" spans="1:1">
      <c r="A4542" s="553"/>
    </row>
    <row r="4543" spans="1:1">
      <c r="A4543" s="553"/>
    </row>
    <row r="4544" spans="1:1">
      <c r="A4544" s="553"/>
    </row>
    <row r="4545" spans="1:1">
      <c r="A4545" s="553"/>
    </row>
    <row r="4546" spans="1:1">
      <c r="A4546" s="553"/>
    </row>
    <row r="4547" spans="1:1">
      <c r="A4547" s="553"/>
    </row>
    <row r="4548" spans="1:1">
      <c r="A4548" s="553"/>
    </row>
    <row r="4549" spans="1:1">
      <c r="A4549" s="553"/>
    </row>
    <row r="4550" spans="1:1">
      <c r="A4550" s="553"/>
    </row>
    <row r="4551" spans="1:1">
      <c r="A4551" s="553"/>
    </row>
    <row r="4552" spans="1:1">
      <c r="A4552" s="553"/>
    </row>
    <row r="4553" spans="1:1">
      <c r="A4553" s="553"/>
    </row>
    <row r="4554" spans="1:1">
      <c r="A4554" s="553"/>
    </row>
    <row r="4555" spans="1:1">
      <c r="A4555" s="553"/>
    </row>
    <row r="4556" spans="1:1">
      <c r="A4556" s="553"/>
    </row>
    <row r="4557" spans="1:1">
      <c r="A4557" s="553"/>
    </row>
    <row r="4558" spans="1:1">
      <c r="A4558" s="553"/>
    </row>
    <row r="4559" spans="1:1">
      <c r="A4559" s="553"/>
    </row>
    <row r="4560" spans="1:1">
      <c r="A4560" s="553"/>
    </row>
    <row r="4561" spans="1:1">
      <c r="A4561" s="553"/>
    </row>
    <row r="4562" spans="1:1">
      <c r="A4562" s="553"/>
    </row>
    <row r="4563" spans="1:1">
      <c r="A4563" s="553"/>
    </row>
    <row r="4564" spans="1:1">
      <c r="A4564" s="553"/>
    </row>
    <row r="4565" spans="1:1">
      <c r="A4565" s="553"/>
    </row>
    <row r="4566" spans="1:1">
      <c r="A4566" s="553"/>
    </row>
    <row r="4567" spans="1:1">
      <c r="A4567" s="553"/>
    </row>
    <row r="4568" spans="1:1">
      <c r="A4568" s="553"/>
    </row>
    <row r="4569" spans="1:1">
      <c r="A4569" s="553"/>
    </row>
    <row r="4570" spans="1:1">
      <c r="A4570" s="553"/>
    </row>
    <row r="4571" spans="1:1">
      <c r="A4571" s="553"/>
    </row>
    <row r="4572" spans="1:1">
      <c r="A4572" s="553"/>
    </row>
    <row r="4573" spans="1:1">
      <c r="A4573" s="553"/>
    </row>
    <row r="4574" spans="1:1">
      <c r="A4574" s="553"/>
    </row>
    <row r="4575" spans="1:1">
      <c r="A4575" s="553"/>
    </row>
    <row r="4576" spans="1:1">
      <c r="A4576" s="553"/>
    </row>
    <row r="4577" spans="1:1">
      <c r="A4577" s="553"/>
    </row>
    <row r="4578" spans="1:1">
      <c r="A4578" s="553"/>
    </row>
    <row r="4579" spans="1:1">
      <c r="A4579" s="553"/>
    </row>
    <row r="4580" spans="1:1">
      <c r="A4580" s="553"/>
    </row>
    <row r="4581" spans="1:1">
      <c r="A4581" s="553"/>
    </row>
    <row r="4582" spans="1:1">
      <c r="A4582" s="553"/>
    </row>
    <row r="4583" spans="1:1">
      <c r="A4583" s="553"/>
    </row>
    <row r="4584" spans="1:1">
      <c r="A4584" s="553"/>
    </row>
    <row r="4585" spans="1:1">
      <c r="A4585" s="553"/>
    </row>
    <row r="4586" spans="1:1">
      <c r="A4586" s="553"/>
    </row>
    <row r="4587" spans="1:1">
      <c r="A4587" s="553"/>
    </row>
    <row r="4588" spans="1:1">
      <c r="A4588" s="553"/>
    </row>
    <row r="4589" spans="1:1">
      <c r="A4589" s="553"/>
    </row>
    <row r="4590" spans="1:1">
      <c r="A4590" s="553"/>
    </row>
    <row r="4591" spans="1:1">
      <c r="A4591" s="553"/>
    </row>
    <row r="4592" spans="1:1">
      <c r="A4592" s="553"/>
    </row>
    <row r="4593" spans="1:1">
      <c r="A4593" s="553"/>
    </row>
    <row r="4594" spans="1:1">
      <c r="A4594" s="553"/>
    </row>
    <row r="4595" spans="1:1">
      <c r="A4595" s="553"/>
    </row>
    <row r="4596" spans="1:1">
      <c r="A4596" s="553"/>
    </row>
    <row r="4597" spans="1:1">
      <c r="A4597" s="553"/>
    </row>
    <row r="4598" spans="1:1">
      <c r="A4598" s="553"/>
    </row>
    <row r="4599" spans="1:1">
      <c r="A4599" s="553"/>
    </row>
    <row r="4600" spans="1:1">
      <c r="A4600" s="553"/>
    </row>
    <row r="4601" spans="1:1">
      <c r="A4601" s="553"/>
    </row>
    <row r="4602" spans="1:1">
      <c r="A4602" s="553"/>
    </row>
    <row r="4603" spans="1:1">
      <c r="A4603" s="553"/>
    </row>
    <row r="4604" spans="1:1">
      <c r="A4604" s="553"/>
    </row>
    <row r="4605" spans="1:1">
      <c r="A4605" s="553"/>
    </row>
    <row r="4606" spans="1:1">
      <c r="A4606" s="553"/>
    </row>
    <row r="4607" spans="1:1">
      <c r="A4607" s="553"/>
    </row>
    <row r="4608" spans="1:1">
      <c r="A4608" s="553"/>
    </row>
    <row r="4609" spans="1:1">
      <c r="A4609" s="553"/>
    </row>
    <row r="4610" spans="1:1">
      <c r="A4610" s="553"/>
    </row>
    <row r="4611" spans="1:1">
      <c r="A4611" s="553"/>
    </row>
    <row r="4612" spans="1:1">
      <c r="A4612" s="553"/>
    </row>
    <row r="4613" spans="1:1">
      <c r="A4613" s="553"/>
    </row>
    <row r="4614" spans="1:1">
      <c r="A4614" s="553"/>
    </row>
    <row r="4615" spans="1:1">
      <c r="A4615" s="553"/>
    </row>
    <row r="4616" spans="1:1">
      <c r="A4616" s="553"/>
    </row>
    <row r="4617" spans="1:1">
      <c r="A4617" s="553"/>
    </row>
    <row r="4618" spans="1:1">
      <c r="A4618" s="553"/>
    </row>
    <row r="4619" spans="1:1">
      <c r="A4619" s="553"/>
    </row>
    <row r="4620" spans="1:1">
      <c r="A4620" s="553"/>
    </row>
    <row r="4621" spans="1:1">
      <c r="A4621" s="553"/>
    </row>
    <row r="4622" spans="1:1">
      <c r="A4622" s="553"/>
    </row>
    <row r="4623" spans="1:1">
      <c r="A4623" s="553"/>
    </row>
    <row r="4624" spans="1:1">
      <c r="A4624" s="553"/>
    </row>
    <row r="4625" spans="1:1">
      <c r="A4625" s="553"/>
    </row>
    <row r="4626" spans="1:1">
      <c r="A4626" s="553"/>
    </row>
    <row r="4627" spans="1:1">
      <c r="A4627" s="553"/>
    </row>
    <row r="4628" spans="1:1">
      <c r="A4628" s="553"/>
    </row>
    <row r="4629" spans="1:1">
      <c r="A4629" s="553"/>
    </row>
    <row r="4630" spans="1:1">
      <c r="A4630" s="553"/>
    </row>
    <row r="4631" spans="1:1">
      <c r="A4631" s="553"/>
    </row>
    <row r="4632" spans="1:1">
      <c r="A4632" s="553"/>
    </row>
    <row r="4633" spans="1:1">
      <c r="A4633" s="553"/>
    </row>
    <row r="4634" spans="1:1">
      <c r="A4634" s="553"/>
    </row>
    <row r="4635" spans="1:1">
      <c r="A4635" s="553"/>
    </row>
    <row r="4636" spans="1:1">
      <c r="A4636" s="553"/>
    </row>
    <row r="4637" spans="1:1">
      <c r="A4637" s="553"/>
    </row>
    <row r="4638" spans="1:1">
      <c r="A4638" s="553"/>
    </row>
    <row r="4639" spans="1:1">
      <c r="A4639" s="553"/>
    </row>
    <row r="4640" spans="1:1">
      <c r="A4640" s="553"/>
    </row>
    <row r="4641" spans="1:1">
      <c r="A4641" s="553"/>
    </row>
    <row r="4642" spans="1:1">
      <c r="A4642" s="553"/>
    </row>
    <row r="4643" spans="1:1">
      <c r="A4643" s="553"/>
    </row>
    <row r="4644" spans="1:1">
      <c r="A4644" s="553"/>
    </row>
    <row r="4645" spans="1:1">
      <c r="A4645" s="553"/>
    </row>
    <row r="4646" spans="1:1">
      <c r="A4646" s="553"/>
    </row>
    <row r="4647" spans="1:1">
      <c r="A4647" s="553"/>
    </row>
    <row r="4648" spans="1:1">
      <c r="A4648" s="553"/>
    </row>
    <row r="4649" spans="1:1">
      <c r="A4649" s="553"/>
    </row>
    <row r="4650" spans="1:1">
      <c r="A4650" s="553"/>
    </row>
    <row r="4651" spans="1:1">
      <c r="A4651" s="553"/>
    </row>
    <row r="4652" spans="1:1">
      <c r="A4652" s="553"/>
    </row>
    <row r="4653" spans="1:1">
      <c r="A4653" s="553"/>
    </row>
    <row r="4654" spans="1:1">
      <c r="A4654" s="553"/>
    </row>
    <row r="4655" spans="1:1">
      <c r="A4655" s="553"/>
    </row>
    <row r="4656" spans="1:1">
      <c r="A4656" s="553"/>
    </row>
    <row r="4657" spans="1:1">
      <c r="A4657" s="553"/>
    </row>
    <row r="4658" spans="1:1">
      <c r="A4658" s="553"/>
    </row>
    <row r="4659" spans="1:1">
      <c r="A4659" s="553"/>
    </row>
    <row r="4660" spans="1:1">
      <c r="A4660" s="553"/>
    </row>
    <row r="4661" spans="1:1">
      <c r="A4661" s="553"/>
    </row>
    <row r="4662" spans="1:1">
      <c r="A4662" s="553"/>
    </row>
    <row r="4663" spans="1:1">
      <c r="A4663" s="553"/>
    </row>
    <row r="4664" spans="1:1">
      <c r="A4664" s="553"/>
    </row>
    <row r="4665" spans="1:1">
      <c r="A4665" s="553"/>
    </row>
    <row r="4666" spans="1:1">
      <c r="A4666" s="553"/>
    </row>
    <row r="4667" spans="1:1">
      <c r="A4667" s="553"/>
    </row>
    <row r="4668" spans="1:1">
      <c r="A4668" s="553"/>
    </row>
    <row r="4669" spans="1:1">
      <c r="A4669" s="553"/>
    </row>
    <row r="4670" spans="1:1">
      <c r="A4670" s="553"/>
    </row>
    <row r="4671" spans="1:1">
      <c r="A4671" s="553"/>
    </row>
    <row r="4672" spans="1:1">
      <c r="A4672" s="553"/>
    </row>
    <row r="4673" spans="1:1">
      <c r="A4673" s="553"/>
    </row>
    <row r="4674" spans="1:1">
      <c r="A4674" s="553"/>
    </row>
    <row r="4675" spans="1:1">
      <c r="A4675" s="553"/>
    </row>
    <row r="4676" spans="1:1">
      <c r="A4676" s="553"/>
    </row>
    <row r="4677" spans="1:1">
      <c r="A4677" s="553"/>
    </row>
    <row r="4678" spans="1:1">
      <c r="A4678" s="553"/>
    </row>
    <row r="4679" spans="1:1">
      <c r="A4679" s="553"/>
    </row>
    <row r="4680" spans="1:1">
      <c r="A4680" s="553"/>
    </row>
    <row r="4681" spans="1:1">
      <c r="A4681" s="553"/>
    </row>
    <row r="4682" spans="1:1">
      <c r="A4682" s="553"/>
    </row>
    <row r="4683" spans="1:1">
      <c r="A4683" s="553"/>
    </row>
    <row r="4684" spans="1:1">
      <c r="A4684" s="553"/>
    </row>
    <row r="4685" spans="1:1">
      <c r="A4685" s="553"/>
    </row>
    <row r="4686" spans="1:1">
      <c r="A4686" s="553"/>
    </row>
    <row r="4687" spans="1:1">
      <c r="A4687" s="553"/>
    </row>
    <row r="4688" spans="1:1">
      <c r="A4688" s="553"/>
    </row>
    <row r="4689" spans="1:1">
      <c r="A4689" s="553"/>
    </row>
    <row r="4690" spans="1:1">
      <c r="A4690" s="553"/>
    </row>
    <row r="4691" spans="1:1">
      <c r="A4691" s="553"/>
    </row>
    <row r="4692" spans="1:1">
      <c r="A4692" s="553"/>
    </row>
    <row r="4693" spans="1:1">
      <c r="A4693" s="553"/>
    </row>
    <row r="4694" spans="1:1">
      <c r="A4694" s="553"/>
    </row>
    <row r="4695" spans="1:1">
      <c r="A4695" s="553"/>
    </row>
    <row r="4696" spans="1:1">
      <c r="A4696" s="553"/>
    </row>
    <row r="4697" spans="1:1">
      <c r="A4697" s="553"/>
    </row>
    <row r="4698" spans="1:1">
      <c r="A4698" s="553"/>
    </row>
    <row r="4699" spans="1:1">
      <c r="A4699" s="553"/>
    </row>
    <row r="4700" spans="1:1">
      <c r="A4700" s="553"/>
    </row>
    <row r="4701" spans="1:1">
      <c r="A4701" s="553"/>
    </row>
    <row r="4702" spans="1:1">
      <c r="A4702" s="553"/>
    </row>
    <row r="4703" spans="1:1">
      <c r="A4703" s="553"/>
    </row>
    <row r="4704" spans="1:1">
      <c r="A4704" s="553"/>
    </row>
    <row r="4705" spans="1:1">
      <c r="A4705" s="553"/>
    </row>
    <row r="4706" spans="1:1">
      <c r="A4706" s="553"/>
    </row>
    <row r="4707" spans="1:1">
      <c r="A4707" s="553"/>
    </row>
    <row r="4708" spans="1:1">
      <c r="A4708" s="553"/>
    </row>
    <row r="4709" spans="1:1">
      <c r="A4709" s="553"/>
    </row>
    <row r="4710" spans="1:1">
      <c r="A4710" s="553"/>
    </row>
    <row r="4711" spans="1:1">
      <c r="A4711" s="553"/>
    </row>
    <row r="4712" spans="1:1">
      <c r="A4712" s="553"/>
    </row>
    <row r="4713" spans="1:1">
      <c r="A4713" s="553"/>
    </row>
    <row r="4714" spans="1:1">
      <c r="A4714" s="553"/>
    </row>
    <row r="4715" spans="1:1">
      <c r="A4715" s="553"/>
    </row>
    <row r="4716" spans="1:1">
      <c r="A4716" s="553"/>
    </row>
    <row r="4717" spans="1:1">
      <c r="A4717" s="553"/>
    </row>
    <row r="4718" spans="1:1">
      <c r="A4718" s="553"/>
    </row>
    <row r="4719" spans="1:1">
      <c r="A4719" s="553"/>
    </row>
    <row r="4720" spans="1:1">
      <c r="A4720" s="553"/>
    </row>
    <row r="4721" spans="1:1">
      <c r="A4721" s="553"/>
    </row>
    <row r="4722" spans="1:1">
      <c r="A4722" s="553"/>
    </row>
    <row r="4723" spans="1:1">
      <c r="A4723" s="553"/>
    </row>
    <row r="4724" spans="1:1">
      <c r="A4724" s="553"/>
    </row>
    <row r="4725" spans="1:1">
      <c r="A4725" s="553"/>
    </row>
    <row r="4726" spans="1:1">
      <c r="A4726" s="553"/>
    </row>
    <row r="4727" spans="1:1">
      <c r="A4727" s="553"/>
    </row>
    <row r="4728" spans="1:1">
      <c r="A4728" s="553"/>
    </row>
    <row r="4729" spans="1:1">
      <c r="A4729" s="553"/>
    </row>
    <row r="4730" spans="1:1">
      <c r="A4730" s="553"/>
    </row>
    <row r="4731" spans="1:1">
      <c r="A4731" s="553"/>
    </row>
    <row r="4732" spans="1:1">
      <c r="A4732" s="553"/>
    </row>
    <row r="4733" spans="1:1">
      <c r="A4733" s="553"/>
    </row>
    <row r="4734" spans="1:1">
      <c r="A4734" s="553"/>
    </row>
    <row r="4735" spans="1:1">
      <c r="A4735" s="553"/>
    </row>
    <row r="4736" spans="1:1">
      <c r="A4736" s="553"/>
    </row>
    <row r="4737" spans="1:1">
      <c r="A4737" s="553"/>
    </row>
    <row r="4738" spans="1:1">
      <c r="A4738" s="553"/>
    </row>
    <row r="4739" spans="1:1">
      <c r="A4739" s="553"/>
    </row>
    <row r="4740" spans="1:1">
      <c r="A4740" s="553"/>
    </row>
    <row r="4741" spans="1:1">
      <c r="A4741" s="553"/>
    </row>
    <row r="4742" spans="1:1">
      <c r="A4742" s="553"/>
    </row>
    <row r="4743" spans="1:1">
      <c r="A4743" s="553"/>
    </row>
    <row r="4744" spans="1:1">
      <c r="A4744" s="553"/>
    </row>
    <row r="4745" spans="1:1">
      <c r="A4745" s="553"/>
    </row>
    <row r="4746" spans="1:1">
      <c r="A4746" s="553"/>
    </row>
    <row r="4747" spans="1:1">
      <c r="A4747" s="553"/>
    </row>
    <row r="4748" spans="1:1">
      <c r="A4748" s="553"/>
    </row>
    <row r="4749" spans="1:1">
      <c r="A4749" s="553"/>
    </row>
    <row r="4750" spans="1:1">
      <c r="A4750" s="553"/>
    </row>
    <row r="4751" spans="1:1">
      <c r="A4751" s="553"/>
    </row>
    <row r="4752" spans="1:1">
      <c r="A4752" s="553"/>
    </row>
    <row r="4753" spans="1:1">
      <c r="A4753" s="553"/>
    </row>
    <row r="4754" spans="1:1">
      <c r="A4754" s="553"/>
    </row>
    <row r="4755" spans="1:1">
      <c r="A4755" s="553"/>
    </row>
    <row r="4756" spans="1:1">
      <c r="A4756" s="553"/>
    </row>
    <row r="4757" spans="1:1">
      <c r="A4757" s="553"/>
    </row>
    <row r="4758" spans="1:1">
      <c r="A4758" s="553"/>
    </row>
    <row r="4759" spans="1:1">
      <c r="A4759" s="553"/>
    </row>
    <row r="4760" spans="1:1">
      <c r="A4760" s="553"/>
    </row>
    <row r="4761" spans="1:1">
      <c r="A4761" s="553"/>
    </row>
    <row r="4762" spans="1:1">
      <c r="A4762" s="553"/>
    </row>
    <row r="4763" spans="1:1">
      <c r="A4763" s="553"/>
    </row>
    <row r="4764" spans="1:1">
      <c r="A4764" s="553"/>
    </row>
    <row r="4765" spans="1:1">
      <c r="A4765" s="553"/>
    </row>
    <row r="4766" spans="1:1">
      <c r="A4766" s="553"/>
    </row>
    <row r="4767" spans="1:1">
      <c r="A4767" s="553"/>
    </row>
    <row r="4768" spans="1:1">
      <c r="A4768" s="553"/>
    </row>
    <row r="4769" spans="1:1">
      <c r="A4769" s="553"/>
    </row>
    <row r="4770" spans="1:1">
      <c r="A4770" s="553"/>
    </row>
    <row r="4771" spans="1:1">
      <c r="A4771" s="553"/>
    </row>
    <row r="4772" spans="1:1">
      <c r="A4772" s="553"/>
    </row>
    <row r="4773" spans="1:1">
      <c r="A4773" s="553"/>
    </row>
    <row r="4774" spans="1:1">
      <c r="A4774" s="553"/>
    </row>
    <row r="4775" spans="1:1">
      <c r="A4775" s="553"/>
    </row>
    <row r="4776" spans="1:1">
      <c r="A4776" s="553"/>
    </row>
    <row r="4777" spans="1:1">
      <c r="A4777" s="553"/>
    </row>
    <row r="4778" spans="1:1">
      <c r="A4778" s="553"/>
    </row>
    <row r="4779" spans="1:1">
      <c r="A4779" s="553"/>
    </row>
    <row r="4780" spans="1:1">
      <c r="A4780" s="553"/>
    </row>
    <row r="4781" spans="1:1">
      <c r="A4781" s="553"/>
    </row>
    <row r="4782" spans="1:1">
      <c r="A4782" s="553"/>
    </row>
    <row r="4783" spans="1:1">
      <c r="A4783" s="553"/>
    </row>
    <row r="4784" spans="1:1">
      <c r="A4784" s="553"/>
    </row>
    <row r="4785" spans="1:1">
      <c r="A4785" s="553"/>
    </row>
    <row r="4786" spans="1:1">
      <c r="A4786" s="553"/>
    </row>
    <row r="4787" spans="1:1">
      <c r="A4787" s="553"/>
    </row>
    <row r="4788" spans="1:1">
      <c r="A4788" s="553"/>
    </row>
    <row r="4789" spans="1:1">
      <c r="A4789" s="553"/>
    </row>
    <row r="4790" spans="1:1">
      <c r="A4790" s="553"/>
    </row>
    <row r="4791" spans="1:1">
      <c r="A4791" s="553"/>
    </row>
    <row r="4792" spans="1:1">
      <c r="A4792" s="553"/>
    </row>
    <row r="4793" spans="1:1">
      <c r="A4793" s="553"/>
    </row>
    <row r="4794" spans="1:1">
      <c r="A4794" s="553"/>
    </row>
    <row r="4795" spans="1:1">
      <c r="A4795" s="553"/>
    </row>
    <row r="4796" spans="1:1">
      <c r="A4796" s="553"/>
    </row>
    <row r="4797" spans="1:1">
      <c r="A4797" s="553"/>
    </row>
    <row r="4798" spans="1:1">
      <c r="A4798" s="553"/>
    </row>
    <row r="4799" spans="1:1">
      <c r="A4799" s="553"/>
    </row>
    <row r="4800" spans="1:1">
      <c r="A4800" s="553"/>
    </row>
    <row r="4801" spans="1:1">
      <c r="A4801" s="553"/>
    </row>
    <row r="4802" spans="1:1">
      <c r="A4802" s="553"/>
    </row>
    <row r="4803" spans="1:1">
      <c r="A4803" s="553"/>
    </row>
    <row r="4804" spans="1:1">
      <c r="A4804" s="553"/>
    </row>
    <row r="4805" spans="1:1">
      <c r="A4805" s="553"/>
    </row>
    <row r="4806" spans="1:1">
      <c r="A4806" s="553"/>
    </row>
    <row r="4807" spans="1:1">
      <c r="A4807" s="553"/>
    </row>
    <row r="4808" spans="1:1">
      <c r="A4808" s="553"/>
    </row>
    <row r="4809" spans="1:1">
      <c r="A4809" s="553"/>
    </row>
    <row r="4810" spans="1:1">
      <c r="A4810" s="553"/>
    </row>
    <row r="4811" spans="1:1">
      <c r="A4811" s="553"/>
    </row>
    <row r="4812" spans="1:1">
      <c r="A4812" s="553"/>
    </row>
    <row r="4813" spans="1:1">
      <c r="A4813" s="553"/>
    </row>
    <row r="4814" spans="1:1">
      <c r="A4814" s="553"/>
    </row>
    <row r="4815" spans="1:1">
      <c r="A4815" s="553"/>
    </row>
    <row r="4816" spans="1:1">
      <c r="A4816" s="553"/>
    </row>
    <row r="4817" spans="1:1">
      <c r="A4817" s="553"/>
    </row>
    <row r="4818" spans="1:1">
      <c r="A4818" s="553"/>
    </row>
    <row r="4819" spans="1:1">
      <c r="A4819" s="553"/>
    </row>
    <row r="4820" spans="1:1">
      <c r="A4820" s="553"/>
    </row>
    <row r="4821" spans="1:1">
      <c r="A4821" s="553"/>
    </row>
    <row r="4822" spans="1:1">
      <c r="A4822" s="553"/>
    </row>
    <row r="4823" spans="1:1">
      <c r="A4823" s="553"/>
    </row>
    <row r="4824" spans="1:1">
      <c r="A4824" s="553"/>
    </row>
    <row r="4825" spans="1:1">
      <c r="A4825" s="553"/>
    </row>
    <row r="4826" spans="1:1">
      <c r="A4826" s="553"/>
    </row>
    <row r="4827" spans="1:1">
      <c r="A4827" s="553"/>
    </row>
    <row r="4828" spans="1:1">
      <c r="A4828" s="553"/>
    </row>
    <row r="4829" spans="1:1">
      <c r="A4829" s="553"/>
    </row>
    <row r="4830" spans="1:1">
      <c r="A4830" s="553"/>
    </row>
    <row r="4831" spans="1:1">
      <c r="A4831" s="553"/>
    </row>
    <row r="4832" spans="1:1">
      <c r="A4832" s="553"/>
    </row>
    <row r="4833" spans="1:1">
      <c r="A4833" s="553"/>
    </row>
    <row r="4834" spans="1:1">
      <c r="A4834" s="553"/>
    </row>
    <row r="4835" spans="1:1">
      <c r="A4835" s="553"/>
    </row>
    <row r="4836" spans="1:1">
      <c r="A4836" s="553"/>
    </row>
    <row r="4837" spans="1:1">
      <c r="A4837" s="553"/>
    </row>
    <row r="4838" spans="1:1">
      <c r="A4838" s="553"/>
    </row>
    <row r="4839" spans="1:1">
      <c r="A4839" s="553"/>
    </row>
    <row r="4840" spans="1:1">
      <c r="A4840" s="553"/>
    </row>
    <row r="4841" spans="1:1">
      <c r="A4841" s="553"/>
    </row>
    <row r="4842" spans="1:1">
      <c r="A4842" s="553"/>
    </row>
    <row r="4843" spans="1:1">
      <c r="A4843" s="553"/>
    </row>
    <row r="4844" spans="1:1">
      <c r="A4844" s="553"/>
    </row>
    <row r="4845" spans="1:1">
      <c r="A4845" s="553"/>
    </row>
    <row r="4846" spans="1:1">
      <c r="A4846" s="553"/>
    </row>
    <row r="4847" spans="1:1">
      <c r="A4847" s="553"/>
    </row>
    <row r="4848" spans="1:1">
      <c r="A4848" s="553"/>
    </row>
    <row r="4849" spans="1:1">
      <c r="A4849" s="553"/>
    </row>
    <row r="4850" spans="1:1">
      <c r="A4850" s="553"/>
    </row>
    <row r="4851" spans="1:1">
      <c r="A4851" s="553"/>
    </row>
    <row r="4852" spans="1:1">
      <c r="A4852" s="553"/>
    </row>
    <row r="4853" spans="1:1">
      <c r="A4853" s="553"/>
    </row>
    <row r="4854" spans="1:1">
      <c r="A4854" s="553"/>
    </row>
    <row r="4855" spans="1:1">
      <c r="A4855" s="553"/>
    </row>
    <row r="4856" spans="1:1">
      <c r="A4856" s="553"/>
    </row>
    <row r="4857" spans="1:1">
      <c r="A4857" s="553"/>
    </row>
    <row r="4858" spans="1:1">
      <c r="A4858" s="553"/>
    </row>
    <row r="4859" spans="1:1">
      <c r="A4859" s="553"/>
    </row>
    <row r="4860" spans="1:1">
      <c r="A4860" s="553"/>
    </row>
    <row r="4861" spans="1:1">
      <c r="A4861" s="553"/>
    </row>
    <row r="4862" spans="1:1">
      <c r="A4862" s="553"/>
    </row>
    <row r="4863" spans="1:1">
      <c r="A4863" s="553"/>
    </row>
    <row r="4864" spans="1:1">
      <c r="A4864" s="553"/>
    </row>
    <row r="4865" spans="1:1">
      <c r="A4865" s="553"/>
    </row>
    <row r="4866" spans="1:1">
      <c r="A4866" s="553"/>
    </row>
    <row r="4867" spans="1:1">
      <c r="A4867" s="553"/>
    </row>
    <row r="4868" spans="1:1">
      <c r="A4868" s="553"/>
    </row>
    <row r="4869" spans="1:1">
      <c r="A4869" s="553"/>
    </row>
    <row r="4870" spans="1:1">
      <c r="A4870" s="553"/>
    </row>
    <row r="4871" spans="1:1">
      <c r="A4871" s="553"/>
    </row>
    <row r="4872" spans="1:1">
      <c r="A4872" s="553"/>
    </row>
    <row r="4873" spans="1:1">
      <c r="A4873" s="553"/>
    </row>
    <row r="4874" spans="1:1">
      <c r="A4874" s="553"/>
    </row>
    <row r="4875" spans="1:1">
      <c r="A4875" s="553"/>
    </row>
    <row r="4876" spans="1:1">
      <c r="A4876" s="553"/>
    </row>
    <row r="4877" spans="1:1">
      <c r="A4877" s="553"/>
    </row>
    <row r="4878" spans="1:1">
      <c r="A4878" s="553"/>
    </row>
    <row r="4879" spans="1:1">
      <c r="A4879" s="553"/>
    </row>
    <row r="4880" spans="1:1">
      <c r="A4880" s="553"/>
    </row>
    <row r="4881" spans="1:1">
      <c r="A4881" s="553"/>
    </row>
    <row r="4882" spans="1:1">
      <c r="A4882" s="553"/>
    </row>
    <row r="4883" spans="1:1">
      <c r="A4883" s="553"/>
    </row>
    <row r="4884" spans="1:1">
      <c r="A4884" s="553"/>
    </row>
    <row r="4885" spans="1:1">
      <c r="A4885" s="553"/>
    </row>
    <row r="4886" spans="1:1">
      <c r="A4886" s="553"/>
    </row>
    <row r="4887" spans="1:1">
      <c r="A4887" s="553"/>
    </row>
    <row r="4888" spans="1:1">
      <c r="A4888" s="553"/>
    </row>
    <row r="4889" spans="1:1">
      <c r="A4889" s="553"/>
    </row>
    <row r="4890" spans="1:1">
      <c r="A4890" s="553"/>
    </row>
    <row r="4891" spans="1:1">
      <c r="A4891" s="553"/>
    </row>
    <row r="4892" spans="1:1">
      <c r="A4892" s="553"/>
    </row>
    <row r="4893" spans="1:1">
      <c r="A4893" s="553"/>
    </row>
    <row r="4894" spans="1:1">
      <c r="A4894" s="553"/>
    </row>
    <row r="4895" spans="1:1">
      <c r="A4895" s="553"/>
    </row>
    <row r="4896" spans="1:1">
      <c r="A4896" s="553"/>
    </row>
    <row r="4897" spans="1:1">
      <c r="A4897" s="553"/>
    </row>
    <row r="4898" spans="1:1">
      <c r="A4898" s="553"/>
    </row>
    <row r="4899" spans="1:1">
      <c r="A4899" s="553"/>
    </row>
    <row r="4900" spans="1:1">
      <c r="A4900" s="553"/>
    </row>
    <row r="4901" spans="1:1">
      <c r="A4901" s="553"/>
    </row>
    <row r="4902" spans="1:1">
      <c r="A4902" s="553"/>
    </row>
    <row r="4903" spans="1:1">
      <c r="A4903" s="553"/>
    </row>
    <row r="4904" spans="1:1">
      <c r="A4904" s="553"/>
    </row>
    <row r="4905" spans="1:1">
      <c r="A4905" s="553"/>
    </row>
    <row r="4906" spans="1:1">
      <c r="A4906" s="553"/>
    </row>
    <row r="4907" spans="1:1">
      <c r="A4907" s="553"/>
    </row>
    <row r="4908" spans="1:1">
      <c r="A4908" s="553"/>
    </row>
    <row r="4909" spans="1:1">
      <c r="A4909" s="553"/>
    </row>
    <row r="4910" spans="1:1">
      <c r="A4910" s="553"/>
    </row>
    <row r="4911" spans="1:1">
      <c r="A4911" s="553"/>
    </row>
    <row r="4912" spans="1:1">
      <c r="A4912" s="553"/>
    </row>
    <row r="4913" spans="1:1">
      <c r="A4913" s="553"/>
    </row>
    <row r="4914" spans="1:1">
      <c r="A4914" s="553"/>
    </row>
    <row r="4915" spans="1:1">
      <c r="A4915" s="553"/>
    </row>
    <row r="4916" spans="1:1">
      <c r="A4916" s="553"/>
    </row>
    <row r="4917" spans="1:1">
      <c r="A4917" s="553"/>
    </row>
    <row r="4918" spans="1:1">
      <c r="A4918" s="553"/>
    </row>
    <row r="4919" spans="1:1">
      <c r="A4919" s="553"/>
    </row>
    <row r="4920" spans="1:1">
      <c r="A4920" s="553"/>
    </row>
    <row r="4921" spans="1:1">
      <c r="A4921" s="553"/>
    </row>
    <row r="4922" spans="1:1">
      <c r="A4922" s="553"/>
    </row>
    <row r="4923" spans="1:1">
      <c r="A4923" s="553"/>
    </row>
    <row r="4924" spans="1:1">
      <c r="A4924" s="553"/>
    </row>
    <row r="4925" spans="1:1">
      <c r="A4925" s="553"/>
    </row>
    <row r="4926" spans="1:1">
      <c r="A4926" s="553"/>
    </row>
    <row r="4927" spans="1:1">
      <c r="A4927" s="553"/>
    </row>
    <row r="4928" spans="1:1">
      <c r="A4928" s="553"/>
    </row>
    <row r="4929" spans="1:1">
      <c r="A4929" s="553"/>
    </row>
    <row r="4930" spans="1:1">
      <c r="A4930" s="553"/>
    </row>
    <row r="4931" spans="1:1">
      <c r="A4931" s="553"/>
    </row>
    <row r="4932" spans="1:1">
      <c r="A4932" s="553"/>
    </row>
    <row r="4933" spans="1:1">
      <c r="A4933" s="553"/>
    </row>
    <row r="4934" spans="1:1">
      <c r="A4934" s="553"/>
    </row>
    <row r="4935" spans="1:1">
      <c r="A4935" s="553"/>
    </row>
    <row r="4936" spans="1:1">
      <c r="A4936" s="553"/>
    </row>
    <row r="4937" spans="1:1">
      <c r="A4937" s="553"/>
    </row>
    <row r="4938" spans="1:1">
      <c r="A4938" s="553"/>
    </row>
    <row r="4939" spans="1:1">
      <c r="A4939" s="553"/>
    </row>
    <row r="4940" spans="1:1">
      <c r="A4940" s="553"/>
    </row>
    <row r="4941" spans="1:1">
      <c r="A4941" s="553"/>
    </row>
    <row r="4942" spans="1:1">
      <c r="A4942" s="553"/>
    </row>
    <row r="4943" spans="1:1">
      <c r="A4943" s="553"/>
    </row>
    <row r="4944" spans="1:1">
      <c r="A4944" s="553"/>
    </row>
    <row r="4945" spans="1:1">
      <c r="A4945" s="553"/>
    </row>
    <row r="4946" spans="1:1">
      <c r="A4946" s="553"/>
    </row>
    <row r="4947" spans="1:1">
      <c r="A4947" s="553"/>
    </row>
    <row r="4948" spans="1:1">
      <c r="A4948" s="553"/>
    </row>
    <row r="4949" spans="1:1">
      <c r="A4949" s="553"/>
    </row>
    <row r="4950" spans="1:1">
      <c r="A4950" s="553"/>
    </row>
    <row r="4951" spans="1:1">
      <c r="A4951" s="553"/>
    </row>
    <row r="4952" spans="1:1">
      <c r="A4952" s="553"/>
    </row>
    <row r="4953" spans="1:1">
      <c r="A4953" s="553"/>
    </row>
    <row r="4954" spans="1:1">
      <c r="A4954" s="553"/>
    </row>
    <row r="4955" spans="1:1">
      <c r="A4955" s="553"/>
    </row>
    <row r="4956" spans="1:1">
      <c r="A4956" s="553"/>
    </row>
    <row r="4957" spans="1:1">
      <c r="A4957" s="553"/>
    </row>
    <row r="4958" spans="1:1">
      <c r="A4958" s="553"/>
    </row>
    <row r="4959" spans="1:1">
      <c r="A4959" s="553"/>
    </row>
    <row r="4960" spans="1:1">
      <c r="A4960" s="553"/>
    </row>
    <row r="4961" spans="1:1">
      <c r="A4961" s="553"/>
    </row>
    <row r="4962" spans="1:1">
      <c r="A4962" s="553"/>
    </row>
    <row r="4963" spans="1:1">
      <c r="A4963" s="553"/>
    </row>
    <row r="4964" spans="1:1">
      <c r="A4964" s="553"/>
    </row>
    <row r="4965" spans="1:1">
      <c r="A4965" s="553"/>
    </row>
    <row r="4966" spans="1:1">
      <c r="A4966" s="553"/>
    </row>
    <row r="4967" spans="1:1">
      <c r="A4967" s="553"/>
    </row>
    <row r="4968" spans="1:1">
      <c r="A4968" s="553"/>
    </row>
    <row r="4969" spans="1:1">
      <c r="A4969" s="553"/>
    </row>
    <row r="4970" spans="1:1">
      <c r="A4970" s="553"/>
    </row>
    <row r="4971" spans="1:1">
      <c r="A4971" s="553"/>
    </row>
    <row r="4972" spans="1:1">
      <c r="A4972" s="553"/>
    </row>
    <row r="4973" spans="1:1">
      <c r="A4973" s="553"/>
    </row>
    <row r="4974" spans="1:1">
      <c r="A4974" s="553"/>
    </row>
    <row r="4975" spans="1:1">
      <c r="A4975" s="553"/>
    </row>
    <row r="4976" spans="1:1">
      <c r="A4976" s="553"/>
    </row>
    <row r="4977" spans="1:1">
      <c r="A4977" s="553"/>
    </row>
    <row r="4978" spans="1:1">
      <c r="A4978" s="553"/>
    </row>
    <row r="4979" spans="1:1">
      <c r="A4979" s="553"/>
    </row>
    <row r="4980" spans="1:1">
      <c r="A4980" s="553"/>
    </row>
    <row r="4981" spans="1:1">
      <c r="A4981" s="553"/>
    </row>
    <row r="4982" spans="1:1">
      <c r="A4982" s="553"/>
    </row>
    <row r="4983" spans="1:1">
      <c r="A4983" s="553"/>
    </row>
    <row r="4984" spans="1:1">
      <c r="A4984" s="553"/>
    </row>
    <row r="4985" spans="1:1">
      <c r="A4985" s="553"/>
    </row>
    <row r="4986" spans="1:1">
      <c r="A4986" s="553"/>
    </row>
    <row r="4987" spans="1:1">
      <c r="A4987" s="553"/>
    </row>
    <row r="4988" spans="1:1">
      <c r="A4988" s="553"/>
    </row>
    <row r="4989" spans="1:1">
      <c r="A4989" s="553"/>
    </row>
    <row r="4990" spans="1:1">
      <c r="A4990" s="553"/>
    </row>
    <row r="4991" spans="1:1">
      <c r="A4991" s="553"/>
    </row>
    <row r="4992" spans="1:1">
      <c r="A4992" s="553"/>
    </row>
    <row r="4993" spans="1:1">
      <c r="A4993" s="553"/>
    </row>
    <row r="4994" spans="1:1">
      <c r="A4994" s="553"/>
    </row>
    <row r="4995" spans="1:1">
      <c r="A4995" s="553"/>
    </row>
    <row r="4996" spans="1:1">
      <c r="A4996" s="553"/>
    </row>
    <row r="4997" spans="1:1">
      <c r="A4997" s="553"/>
    </row>
    <row r="4998" spans="1:1">
      <c r="A4998" s="553"/>
    </row>
    <row r="4999" spans="1:1">
      <c r="A4999" s="553"/>
    </row>
    <row r="5000" spans="1:1">
      <c r="A5000" s="553"/>
    </row>
    <row r="5001" spans="1:1">
      <c r="A5001" s="553"/>
    </row>
    <row r="5002" spans="1:1">
      <c r="A5002" s="553"/>
    </row>
    <row r="5003" spans="1:1">
      <c r="A5003" s="553"/>
    </row>
    <row r="5004" spans="1:1">
      <c r="A5004" s="553"/>
    </row>
    <row r="5005" spans="1:1">
      <c r="A5005" s="553"/>
    </row>
    <row r="5006" spans="1:1">
      <c r="A5006" s="553"/>
    </row>
    <row r="5007" spans="1:1">
      <c r="A5007" s="553"/>
    </row>
    <row r="5008" spans="1:1">
      <c r="A5008" s="553"/>
    </row>
    <row r="5009" spans="1:1">
      <c r="A5009" s="553"/>
    </row>
    <row r="5010" spans="1:1">
      <c r="A5010" s="553"/>
    </row>
    <row r="5011" spans="1:1">
      <c r="A5011" s="553"/>
    </row>
    <row r="5012" spans="1:1">
      <c r="A5012" s="553"/>
    </row>
    <row r="5013" spans="1:1">
      <c r="A5013" s="553"/>
    </row>
    <row r="5014" spans="1:1">
      <c r="A5014" s="553"/>
    </row>
    <row r="5015" spans="1:1">
      <c r="A5015" s="553"/>
    </row>
    <row r="5016" spans="1:1">
      <c r="A5016" s="553"/>
    </row>
    <row r="5017" spans="1:1">
      <c r="A5017" s="553"/>
    </row>
    <row r="5018" spans="1:1">
      <c r="A5018" s="553"/>
    </row>
    <row r="5019" spans="1:1">
      <c r="A5019" s="553"/>
    </row>
    <row r="5020" spans="1:1">
      <c r="A5020" s="553"/>
    </row>
    <row r="5021" spans="1:1">
      <c r="A5021" s="553"/>
    </row>
    <row r="5022" spans="1:1">
      <c r="A5022" s="553"/>
    </row>
    <row r="5023" spans="1:1">
      <c r="A5023" s="553"/>
    </row>
    <row r="5024" spans="1:1">
      <c r="A5024" s="553"/>
    </row>
    <row r="5025" spans="1:1">
      <c r="A5025" s="553"/>
    </row>
    <row r="5026" spans="1:1">
      <c r="A5026" s="553"/>
    </row>
    <row r="5027" spans="1:1">
      <c r="A5027" s="553"/>
    </row>
    <row r="5028" spans="1:1">
      <c r="A5028" s="553"/>
    </row>
    <row r="5029" spans="1:1">
      <c r="A5029" s="553"/>
    </row>
    <row r="5030" spans="1:1">
      <c r="A5030" s="553"/>
    </row>
    <row r="5031" spans="1:1">
      <c r="A5031" s="553"/>
    </row>
    <row r="5032" spans="1:1">
      <c r="A5032" s="553"/>
    </row>
    <row r="5033" spans="1:1">
      <c r="A5033" s="553"/>
    </row>
    <row r="5034" spans="1:1">
      <c r="A5034" s="553"/>
    </row>
    <row r="5035" spans="1:1">
      <c r="A5035" s="553"/>
    </row>
    <row r="5036" spans="1:1">
      <c r="A5036" s="553"/>
    </row>
    <row r="5037" spans="1:1">
      <c r="A5037" s="553"/>
    </row>
    <row r="5038" spans="1:1">
      <c r="A5038" s="553"/>
    </row>
    <row r="5039" spans="1:1">
      <c r="A5039" s="553"/>
    </row>
    <row r="5040" spans="1:1">
      <c r="A5040" s="553"/>
    </row>
    <row r="5041" spans="1:1">
      <c r="A5041" s="553"/>
    </row>
    <row r="5042" spans="1:1">
      <c r="A5042" s="553"/>
    </row>
    <row r="5043" spans="1:1">
      <c r="A5043" s="553"/>
    </row>
    <row r="5044" spans="1:1">
      <c r="A5044" s="553"/>
    </row>
    <row r="5045" spans="1:1">
      <c r="A5045" s="553"/>
    </row>
    <row r="5046" spans="1:1">
      <c r="A5046" s="553"/>
    </row>
    <row r="5047" spans="1:1">
      <c r="A5047" s="553"/>
    </row>
    <row r="5048" spans="1:1">
      <c r="A5048" s="553"/>
    </row>
    <row r="5049" spans="1:1">
      <c r="A5049" s="553"/>
    </row>
    <row r="5050" spans="1:1">
      <c r="A5050" s="553"/>
    </row>
    <row r="5051" spans="1:1">
      <c r="A5051" s="553"/>
    </row>
    <row r="5052" spans="1:1">
      <c r="A5052" s="553"/>
    </row>
    <row r="5053" spans="1:1">
      <c r="A5053" s="553"/>
    </row>
    <row r="5054" spans="1:1">
      <c r="A5054" s="553"/>
    </row>
    <row r="5055" spans="1:1">
      <c r="A5055" s="553"/>
    </row>
    <row r="5056" spans="1:1">
      <c r="A5056" s="553"/>
    </row>
    <row r="5057" spans="1:1">
      <c r="A5057" s="553"/>
    </row>
    <row r="5058" spans="1:1">
      <c r="A5058" s="553"/>
    </row>
    <row r="5059" spans="1:1">
      <c r="A5059" s="553"/>
    </row>
    <row r="5060" spans="1:1">
      <c r="A5060" s="553"/>
    </row>
    <row r="5061" spans="1:1">
      <c r="A5061" s="553"/>
    </row>
    <row r="5062" spans="1:1">
      <c r="A5062" s="553"/>
    </row>
    <row r="5063" spans="1:1">
      <c r="A5063" s="553"/>
    </row>
    <row r="5064" spans="1:1">
      <c r="A5064" s="553"/>
    </row>
    <row r="5065" spans="1:1">
      <c r="A5065" s="553"/>
    </row>
    <row r="5066" spans="1:1">
      <c r="A5066" s="553"/>
    </row>
    <row r="5067" spans="1:1">
      <c r="A5067" s="553"/>
    </row>
    <row r="5068" spans="1:1">
      <c r="A5068" s="553"/>
    </row>
    <row r="5069" spans="1:1">
      <c r="A5069" s="553"/>
    </row>
    <row r="5070" spans="1:1">
      <c r="A5070" s="553"/>
    </row>
    <row r="5071" spans="1:1">
      <c r="A5071" s="553"/>
    </row>
    <row r="5072" spans="1:1">
      <c r="A5072" s="553"/>
    </row>
    <row r="5073" spans="1:1">
      <c r="A5073" s="553"/>
    </row>
    <row r="5074" spans="1:1">
      <c r="A5074" s="553"/>
    </row>
    <row r="5075" spans="1:1">
      <c r="A5075" s="553"/>
    </row>
    <row r="5076" spans="1:1">
      <c r="A5076" s="553"/>
    </row>
    <row r="5077" spans="1:1">
      <c r="A5077" s="553"/>
    </row>
    <row r="5078" spans="1:1">
      <c r="A5078" s="553"/>
    </row>
    <row r="5079" spans="1:1">
      <c r="A5079" s="553"/>
    </row>
    <row r="5080" spans="1:1">
      <c r="A5080" s="553"/>
    </row>
    <row r="5081" spans="1:1">
      <c r="A5081" s="553"/>
    </row>
    <row r="5082" spans="1:1">
      <c r="A5082" s="553"/>
    </row>
    <row r="5083" spans="1:1">
      <c r="A5083" s="553"/>
    </row>
    <row r="5084" spans="1:1">
      <c r="A5084" s="553"/>
    </row>
    <row r="5085" spans="1:1">
      <c r="A5085" s="553"/>
    </row>
    <row r="5086" spans="1:1">
      <c r="A5086" s="553"/>
    </row>
    <row r="5087" spans="1:1">
      <c r="A5087" s="553"/>
    </row>
    <row r="5088" spans="1:1">
      <c r="A5088" s="553"/>
    </row>
    <row r="5089" spans="1:1">
      <c r="A5089" s="553"/>
    </row>
    <row r="5090" spans="1:1">
      <c r="A5090" s="553"/>
    </row>
    <row r="5091" spans="1:1">
      <c r="A5091" s="553"/>
    </row>
    <row r="5092" spans="1:1">
      <c r="A5092" s="553"/>
    </row>
    <row r="5093" spans="1:1">
      <c r="A5093" s="553"/>
    </row>
    <row r="5094" spans="1:1">
      <c r="A5094" s="553"/>
    </row>
    <row r="5095" spans="1:1">
      <c r="A5095" s="553"/>
    </row>
    <row r="5096" spans="1:1">
      <c r="A5096" s="553"/>
    </row>
    <row r="5097" spans="1:1">
      <c r="A5097" s="553"/>
    </row>
    <row r="5098" spans="1:1">
      <c r="A5098" s="553"/>
    </row>
    <row r="5099" spans="1:1">
      <c r="A5099" s="553"/>
    </row>
    <row r="5100" spans="1:1">
      <c r="A5100" s="553"/>
    </row>
    <row r="5101" spans="1:1">
      <c r="A5101" s="553"/>
    </row>
    <row r="5102" spans="1:1">
      <c r="A5102" s="553"/>
    </row>
    <row r="5103" spans="1:1">
      <c r="A5103" s="553"/>
    </row>
    <row r="5104" spans="1:1">
      <c r="A5104" s="553"/>
    </row>
    <row r="5105" spans="1:1">
      <c r="A5105" s="553"/>
    </row>
    <row r="5106" spans="1:1">
      <c r="A5106" s="553"/>
    </row>
    <row r="5107" spans="1:1">
      <c r="A5107" s="553"/>
    </row>
    <row r="5108" spans="1:1">
      <c r="A5108" s="553"/>
    </row>
    <row r="5109" spans="1:1">
      <c r="A5109" s="553"/>
    </row>
    <row r="5110" spans="1:1">
      <c r="A5110" s="553"/>
    </row>
    <row r="5111" spans="1:1">
      <c r="A5111" s="553"/>
    </row>
    <row r="5112" spans="1:1">
      <c r="A5112" s="553"/>
    </row>
    <row r="5113" spans="1:1">
      <c r="A5113" s="553"/>
    </row>
    <row r="5114" spans="1:1">
      <c r="A5114" s="553"/>
    </row>
    <row r="5115" spans="1:1">
      <c r="A5115" s="553"/>
    </row>
    <row r="5116" spans="1:1">
      <c r="A5116" s="553"/>
    </row>
    <row r="5117" spans="1:1">
      <c r="A5117" s="553"/>
    </row>
    <row r="5118" spans="1:1">
      <c r="A5118" s="553"/>
    </row>
    <row r="5119" spans="1:1">
      <c r="A5119" s="553"/>
    </row>
    <row r="5120" spans="1:1">
      <c r="A5120" s="553"/>
    </row>
    <row r="5121" spans="1:1">
      <c r="A5121" s="553"/>
    </row>
    <row r="5122" spans="1:1">
      <c r="A5122" s="553"/>
    </row>
    <row r="5123" spans="1:1">
      <c r="A5123" s="553"/>
    </row>
    <row r="5124" spans="1:1">
      <c r="A5124" s="553"/>
    </row>
    <row r="5125" spans="1:1">
      <c r="A5125" s="553"/>
    </row>
    <row r="5126" spans="1:1">
      <c r="A5126" s="553"/>
    </row>
    <row r="5127" spans="1:1">
      <c r="A5127" s="553"/>
    </row>
    <row r="5128" spans="1:1">
      <c r="A5128" s="553"/>
    </row>
    <row r="5129" spans="1:1">
      <c r="A5129" s="553"/>
    </row>
    <row r="5130" spans="1:1">
      <c r="A5130" s="553"/>
    </row>
    <row r="5131" spans="1:1">
      <c r="A5131" s="553"/>
    </row>
    <row r="5132" spans="1:1">
      <c r="A5132" s="553"/>
    </row>
    <row r="5133" spans="1:1">
      <c r="A5133" s="553"/>
    </row>
    <row r="5134" spans="1:1">
      <c r="A5134" s="553"/>
    </row>
    <row r="5135" spans="1:1">
      <c r="A5135" s="553"/>
    </row>
    <row r="5136" spans="1:1">
      <c r="A5136" s="553"/>
    </row>
    <row r="5137" spans="1:1">
      <c r="A5137" s="553"/>
    </row>
    <row r="5138" spans="1:1">
      <c r="A5138" s="553"/>
    </row>
    <row r="5139" spans="1:1">
      <c r="A5139" s="553"/>
    </row>
    <row r="5140" spans="1:1">
      <c r="A5140" s="553"/>
    </row>
    <row r="5141" spans="1:1">
      <c r="A5141" s="553"/>
    </row>
    <row r="5142" spans="1:1">
      <c r="A5142" s="553"/>
    </row>
    <row r="5143" spans="1:1">
      <c r="A5143" s="553"/>
    </row>
    <row r="5144" spans="1:1">
      <c r="A5144" s="553"/>
    </row>
    <row r="5145" spans="1:1">
      <c r="A5145" s="553"/>
    </row>
    <row r="5146" spans="1:1">
      <c r="A5146" s="553"/>
    </row>
    <row r="5147" spans="1:1">
      <c r="A5147" s="553"/>
    </row>
    <row r="5148" spans="1:1">
      <c r="A5148" s="553"/>
    </row>
    <row r="5149" spans="1:1">
      <c r="A5149" s="553"/>
    </row>
    <row r="5150" spans="1:1">
      <c r="A5150" s="553"/>
    </row>
    <row r="5151" spans="1:1">
      <c r="A5151" s="553"/>
    </row>
    <row r="5152" spans="1:1">
      <c r="A5152" s="553"/>
    </row>
    <row r="5153" spans="1:1">
      <c r="A5153" s="553"/>
    </row>
    <row r="5154" spans="1:1">
      <c r="A5154" s="553"/>
    </row>
    <row r="5155" spans="1:1">
      <c r="A5155" s="553"/>
    </row>
    <row r="5156" spans="1:1">
      <c r="A5156" s="553"/>
    </row>
    <row r="5157" spans="1:1">
      <c r="A5157" s="553"/>
    </row>
    <row r="5158" spans="1:1">
      <c r="A5158" s="553"/>
    </row>
    <row r="5159" spans="1:1">
      <c r="A5159" s="553"/>
    </row>
    <row r="5160" spans="1:1">
      <c r="A5160" s="553"/>
    </row>
    <row r="5161" spans="1:1">
      <c r="A5161" s="553"/>
    </row>
    <row r="5162" spans="1:1">
      <c r="A5162" s="553"/>
    </row>
    <row r="5163" spans="1:1">
      <c r="A5163" s="553"/>
    </row>
    <row r="5164" spans="1:1">
      <c r="A5164" s="553"/>
    </row>
    <row r="5165" spans="1:1">
      <c r="A5165" s="553"/>
    </row>
    <row r="5166" spans="1:1">
      <c r="A5166" s="553"/>
    </row>
    <row r="5167" spans="1:1">
      <c r="A5167" s="553"/>
    </row>
    <row r="5168" spans="1:1">
      <c r="A5168" s="553"/>
    </row>
    <row r="5169" spans="1:1">
      <c r="A5169" s="553"/>
    </row>
    <row r="5170" spans="1:1">
      <c r="A5170" s="553"/>
    </row>
    <row r="5171" spans="1:1">
      <c r="A5171" s="553"/>
    </row>
    <row r="5172" spans="1:1">
      <c r="A5172" s="553"/>
    </row>
    <row r="5173" spans="1:1">
      <c r="A5173" s="553"/>
    </row>
    <row r="5174" spans="1:1">
      <c r="A5174" s="553"/>
    </row>
    <row r="5175" spans="1:1">
      <c r="A5175" s="553"/>
    </row>
    <row r="5176" spans="1:1">
      <c r="A5176" s="553"/>
    </row>
    <row r="5177" spans="1:1">
      <c r="A5177" s="553"/>
    </row>
    <row r="5178" spans="1:1">
      <c r="A5178" s="553"/>
    </row>
    <row r="5179" spans="1:1">
      <c r="A5179" s="553"/>
    </row>
    <row r="5180" spans="1:1">
      <c r="A5180" s="553"/>
    </row>
    <row r="5181" spans="1:1">
      <c r="A5181" s="553"/>
    </row>
    <row r="5182" spans="1:1">
      <c r="A5182" s="553"/>
    </row>
    <row r="5183" spans="1:1">
      <c r="A5183" s="553"/>
    </row>
    <row r="5184" spans="1:1">
      <c r="A5184" s="553"/>
    </row>
    <row r="5185" spans="1:1">
      <c r="A5185" s="553"/>
    </row>
    <row r="5186" spans="1:1">
      <c r="A5186" s="553"/>
    </row>
    <row r="5187" spans="1:1">
      <c r="A5187" s="553"/>
    </row>
    <row r="5188" spans="1:1">
      <c r="A5188" s="553"/>
    </row>
    <row r="5189" spans="1:1">
      <c r="A5189" s="553"/>
    </row>
    <row r="5190" spans="1:1">
      <c r="A5190" s="553"/>
    </row>
    <row r="5191" spans="1:1">
      <c r="A5191" s="553"/>
    </row>
    <row r="5192" spans="1:1">
      <c r="A5192" s="553"/>
    </row>
    <row r="5193" spans="1:1">
      <c r="A5193" s="553"/>
    </row>
    <row r="5194" spans="1:1">
      <c r="A5194" s="553"/>
    </row>
    <row r="5195" spans="1:1">
      <c r="A5195" s="553"/>
    </row>
    <row r="5196" spans="1:1">
      <c r="A5196" s="553"/>
    </row>
    <row r="5197" spans="1:1">
      <c r="A5197" s="553"/>
    </row>
    <row r="5198" spans="1:1">
      <c r="A5198" s="553"/>
    </row>
    <row r="5199" spans="1:1">
      <c r="A5199" s="553"/>
    </row>
    <row r="5200" spans="1:1">
      <c r="A5200" s="553"/>
    </row>
    <row r="5201" spans="1:1">
      <c r="A5201" s="553"/>
    </row>
    <row r="5202" spans="1:1">
      <c r="A5202" s="553"/>
    </row>
    <row r="5203" spans="1:1">
      <c r="A5203" s="553"/>
    </row>
    <row r="5204" spans="1:1">
      <c r="A5204" s="553"/>
    </row>
    <row r="5205" spans="1:1">
      <c r="A5205" s="553"/>
    </row>
    <row r="5206" spans="1:1">
      <c r="A5206" s="553"/>
    </row>
    <row r="5207" spans="1:1">
      <c r="A5207" s="553"/>
    </row>
    <row r="5208" spans="1:1">
      <c r="A5208" s="553"/>
    </row>
    <row r="5209" spans="1:1">
      <c r="A5209" s="553"/>
    </row>
    <row r="5210" spans="1:1">
      <c r="A5210" s="553"/>
    </row>
    <row r="5211" spans="1:1">
      <c r="A5211" s="553"/>
    </row>
    <row r="5212" spans="1:1">
      <c r="A5212" s="553"/>
    </row>
    <row r="5213" spans="1:1">
      <c r="A5213" s="553"/>
    </row>
    <row r="5214" spans="1:1">
      <c r="A5214" s="553"/>
    </row>
    <row r="5215" spans="1:1">
      <c r="A5215" s="553"/>
    </row>
    <row r="5216" spans="1:1">
      <c r="A5216" s="553"/>
    </row>
    <row r="5217" spans="1:1">
      <c r="A5217" s="553"/>
    </row>
    <row r="5218" spans="1:1">
      <c r="A5218" s="553"/>
    </row>
    <row r="5219" spans="1:1">
      <c r="A5219" s="553"/>
    </row>
    <row r="5220" spans="1:1">
      <c r="A5220" s="553"/>
    </row>
    <row r="5221" spans="1:1">
      <c r="A5221" s="553"/>
    </row>
    <row r="5222" spans="1:1">
      <c r="A5222" s="553"/>
    </row>
    <row r="5223" spans="1:1">
      <c r="A5223" s="553"/>
    </row>
    <row r="5224" spans="1:1">
      <c r="A5224" s="553"/>
    </row>
    <row r="5225" spans="1:1">
      <c r="A5225" s="553"/>
    </row>
    <row r="5226" spans="1:1">
      <c r="A5226" s="553"/>
    </row>
    <row r="5227" spans="1:1">
      <c r="A5227" s="553"/>
    </row>
    <row r="5228" spans="1:1">
      <c r="A5228" s="553"/>
    </row>
    <row r="5229" spans="1:1">
      <c r="A5229" s="553"/>
    </row>
    <row r="5230" spans="1:1">
      <c r="A5230" s="553"/>
    </row>
    <row r="5231" spans="1:1">
      <c r="A5231" s="553"/>
    </row>
    <row r="5232" spans="1:1">
      <c r="A5232" s="553"/>
    </row>
    <row r="5233" spans="1:1">
      <c r="A5233" s="553"/>
    </row>
    <row r="5234" spans="1:1">
      <c r="A5234" s="553"/>
    </row>
    <row r="5235" spans="1:1">
      <c r="A5235" s="553"/>
    </row>
    <row r="5236" spans="1:1">
      <c r="A5236" s="553"/>
    </row>
    <row r="5237" spans="1:1">
      <c r="A5237" s="553"/>
    </row>
    <row r="5238" spans="1:1">
      <c r="A5238" s="553"/>
    </row>
    <row r="5239" spans="1:1">
      <c r="A5239" s="553"/>
    </row>
    <row r="5240" spans="1:1">
      <c r="A5240" s="553"/>
    </row>
    <row r="5241" spans="1:1">
      <c r="A5241" s="553"/>
    </row>
    <row r="5242" spans="1:1">
      <c r="A5242" s="553"/>
    </row>
    <row r="5243" spans="1:1">
      <c r="A5243" s="553"/>
    </row>
    <row r="5244" spans="1:1">
      <c r="A5244" s="553"/>
    </row>
    <row r="5245" spans="1:1">
      <c r="A5245" s="553"/>
    </row>
    <row r="5246" spans="1:1">
      <c r="A5246" s="553"/>
    </row>
    <row r="5247" spans="1:1">
      <c r="A5247" s="553"/>
    </row>
    <row r="5248" spans="1:1">
      <c r="A5248" s="553"/>
    </row>
    <row r="5249" spans="1:1">
      <c r="A5249" s="553"/>
    </row>
    <row r="5250" spans="1:1">
      <c r="A5250" s="553"/>
    </row>
    <row r="5251" spans="1:1">
      <c r="A5251" s="553"/>
    </row>
    <row r="5252" spans="1:1">
      <c r="A5252" s="553"/>
    </row>
    <row r="5253" spans="1:1">
      <c r="A5253" s="553"/>
    </row>
    <row r="5254" spans="1:1">
      <c r="A5254" s="553"/>
    </row>
    <row r="5255" spans="1:1">
      <c r="A5255" s="553"/>
    </row>
    <row r="5256" spans="1:1">
      <c r="A5256" s="553"/>
    </row>
    <row r="5257" spans="1:1">
      <c r="A5257" s="553"/>
    </row>
    <row r="5258" spans="1:1">
      <c r="A5258" s="553"/>
    </row>
    <row r="5259" spans="1:1">
      <c r="A5259" s="553"/>
    </row>
    <row r="5260" spans="1:1">
      <c r="A5260" s="553"/>
    </row>
    <row r="5261" spans="1:1">
      <c r="A5261" s="553"/>
    </row>
    <row r="5262" spans="1:1">
      <c r="A5262" s="553"/>
    </row>
    <row r="5263" spans="1:1">
      <c r="A5263" s="553"/>
    </row>
    <row r="5264" spans="1:1">
      <c r="A5264" s="553"/>
    </row>
    <row r="5265" spans="1:1">
      <c r="A5265" s="553"/>
    </row>
    <row r="5266" spans="1:1">
      <c r="A5266" s="553"/>
    </row>
    <row r="5267" spans="1:1">
      <c r="A5267" s="553"/>
    </row>
    <row r="5268" spans="1:1">
      <c r="A5268" s="553"/>
    </row>
    <row r="5269" spans="1:1">
      <c r="A5269" s="553"/>
    </row>
    <row r="5270" spans="1:1">
      <c r="A5270" s="553"/>
    </row>
    <row r="5271" spans="1:1">
      <c r="A5271" s="553"/>
    </row>
    <row r="5272" spans="1:1">
      <c r="A5272" s="553"/>
    </row>
    <row r="5273" spans="1:1">
      <c r="A5273" s="553"/>
    </row>
    <row r="5274" spans="1:1">
      <c r="A5274" s="553"/>
    </row>
    <row r="5275" spans="1:1">
      <c r="A5275" s="553"/>
    </row>
    <row r="5276" spans="1:1">
      <c r="A5276" s="553"/>
    </row>
    <row r="5277" spans="1:1">
      <c r="A5277" s="553"/>
    </row>
    <row r="5278" spans="1:1">
      <c r="A5278" s="553"/>
    </row>
    <row r="5279" spans="1:1">
      <c r="A5279" s="553"/>
    </row>
    <row r="5280" spans="1:1">
      <c r="A5280" s="553"/>
    </row>
    <row r="5281" spans="1:1">
      <c r="A5281" s="553"/>
    </row>
    <row r="5282" spans="1:1">
      <c r="A5282" s="553"/>
    </row>
    <row r="5283" spans="1:1">
      <c r="A5283" s="553"/>
    </row>
    <row r="5284" spans="1:1">
      <c r="A5284" s="553"/>
    </row>
    <row r="5285" spans="1:1">
      <c r="A5285" s="553"/>
    </row>
    <row r="5286" spans="1:1">
      <c r="A5286" s="553"/>
    </row>
    <row r="5287" spans="1:1">
      <c r="A5287" s="553"/>
    </row>
    <row r="5288" spans="1:1">
      <c r="A5288" s="553"/>
    </row>
    <row r="5289" spans="1:1">
      <c r="A5289" s="553"/>
    </row>
    <row r="5290" spans="1:1">
      <c r="A5290" s="553"/>
    </row>
    <row r="5291" spans="1:1">
      <c r="A5291" s="553"/>
    </row>
    <row r="5292" spans="1:1">
      <c r="A5292" s="553"/>
    </row>
    <row r="5293" spans="1:1">
      <c r="A5293" s="553"/>
    </row>
    <row r="5294" spans="1:1">
      <c r="A5294" s="553"/>
    </row>
    <row r="5295" spans="1:1">
      <c r="A5295" s="553"/>
    </row>
    <row r="5296" spans="1:1">
      <c r="A5296" s="553"/>
    </row>
    <row r="5297" spans="1:1">
      <c r="A5297" s="553"/>
    </row>
    <row r="5298" spans="1:1">
      <c r="A5298" s="553"/>
    </row>
    <row r="5299" spans="1:1">
      <c r="A5299" s="553"/>
    </row>
    <row r="5300" spans="1:1">
      <c r="A5300" s="553"/>
    </row>
    <row r="5301" spans="1:1">
      <c r="A5301" s="553"/>
    </row>
    <row r="5302" spans="1:1">
      <c r="A5302" s="553"/>
    </row>
    <row r="5303" spans="1:1">
      <c r="A5303" s="553"/>
    </row>
    <row r="5304" spans="1:1">
      <c r="A5304" s="553"/>
    </row>
    <row r="5305" spans="1:1">
      <c r="A5305" s="553"/>
    </row>
    <row r="5306" spans="1:1">
      <c r="A5306" s="553"/>
    </row>
    <row r="5307" spans="1:1">
      <c r="A5307" s="553"/>
    </row>
    <row r="5308" spans="1:1">
      <c r="A5308" s="553"/>
    </row>
    <row r="5309" spans="1:1">
      <c r="A5309" s="553"/>
    </row>
    <row r="5310" spans="1:1">
      <c r="A5310" s="553"/>
    </row>
    <row r="5311" spans="1:1">
      <c r="A5311" s="553"/>
    </row>
    <row r="5312" spans="1:1">
      <c r="A5312" s="553"/>
    </row>
    <row r="5313" spans="1:1">
      <c r="A5313" s="553"/>
    </row>
    <row r="5314" spans="1:1">
      <c r="A5314" s="553"/>
    </row>
    <row r="5315" spans="1:1">
      <c r="A5315" s="553"/>
    </row>
    <row r="5316" spans="1:1">
      <c r="A5316" s="553"/>
    </row>
    <row r="5317" spans="1:1">
      <c r="A5317" s="553"/>
    </row>
    <row r="5318" spans="1:1">
      <c r="A5318" s="553"/>
    </row>
    <row r="5319" spans="1:1">
      <c r="A5319" s="553"/>
    </row>
    <row r="5320" spans="1:1">
      <c r="A5320" s="553"/>
    </row>
    <row r="5321" spans="1:1">
      <c r="A5321" s="553"/>
    </row>
    <row r="5322" spans="1:1">
      <c r="A5322" s="553"/>
    </row>
    <row r="5323" spans="1:1">
      <c r="A5323" s="553"/>
    </row>
    <row r="5324" spans="1:1">
      <c r="A5324" s="553"/>
    </row>
    <row r="5325" spans="1:1">
      <c r="A5325" s="553"/>
    </row>
    <row r="5326" spans="1:1">
      <c r="A5326" s="553"/>
    </row>
    <row r="5327" spans="1:1">
      <c r="A5327" s="553"/>
    </row>
    <row r="5328" spans="1:1">
      <c r="A5328" s="553"/>
    </row>
    <row r="5329" spans="1:1">
      <c r="A5329" s="553"/>
    </row>
    <row r="5330" spans="1:1">
      <c r="A5330" s="553"/>
    </row>
    <row r="5331" spans="1:1">
      <c r="A5331" s="553"/>
    </row>
    <row r="5332" spans="1:1">
      <c r="A5332" s="553"/>
    </row>
    <row r="5333" spans="1:1">
      <c r="A5333" s="553"/>
    </row>
    <row r="5334" spans="1:1">
      <c r="A5334" s="553"/>
    </row>
    <row r="5335" spans="1:1">
      <c r="A5335" s="553"/>
    </row>
    <row r="5336" spans="1:1">
      <c r="A5336" s="553"/>
    </row>
    <row r="5337" spans="1:1">
      <c r="A5337" s="553"/>
    </row>
    <row r="5338" spans="1:1">
      <c r="A5338" s="553"/>
    </row>
    <row r="5339" spans="1:1">
      <c r="A5339" s="553"/>
    </row>
    <row r="5340" spans="1:1">
      <c r="A5340" s="553"/>
    </row>
    <row r="5341" spans="1:1">
      <c r="A5341" s="553"/>
    </row>
    <row r="5342" spans="1:1">
      <c r="A5342" s="553"/>
    </row>
    <row r="5343" spans="1:1">
      <c r="A5343" s="553"/>
    </row>
    <row r="5344" spans="1:1">
      <c r="A5344" s="553"/>
    </row>
    <row r="5345" spans="1:1">
      <c r="A5345" s="553"/>
    </row>
    <row r="5346" spans="1:1">
      <c r="A5346" s="553"/>
    </row>
    <row r="5347" spans="1:1">
      <c r="A5347" s="553"/>
    </row>
    <row r="5348" spans="1:1">
      <c r="A5348" s="553"/>
    </row>
    <row r="5349" spans="1:1">
      <c r="A5349" s="553"/>
    </row>
    <row r="5350" spans="1:1">
      <c r="A5350" s="553"/>
    </row>
    <row r="5351" spans="1:1">
      <c r="A5351" s="553"/>
    </row>
    <row r="5352" spans="1:1">
      <c r="A5352" s="553"/>
    </row>
    <row r="5353" spans="1:1">
      <c r="A5353" s="553"/>
    </row>
    <row r="5354" spans="1:1">
      <c r="A5354" s="553"/>
    </row>
    <row r="5355" spans="1:1">
      <c r="A5355" s="553"/>
    </row>
    <row r="5356" spans="1:1">
      <c r="A5356" s="553"/>
    </row>
    <row r="5357" spans="1:1">
      <c r="A5357" s="553"/>
    </row>
    <row r="5358" spans="1:1">
      <c r="A5358" s="553"/>
    </row>
    <row r="5359" spans="1:1">
      <c r="A5359" s="553"/>
    </row>
    <row r="5360" spans="1:1">
      <c r="A5360" s="553"/>
    </row>
    <row r="5361" spans="1:1">
      <c r="A5361" s="553"/>
    </row>
    <row r="5362" spans="1:1">
      <c r="A5362" s="553"/>
    </row>
    <row r="5363" spans="1:1">
      <c r="A5363" s="553"/>
    </row>
    <row r="5364" spans="1:1">
      <c r="A5364" s="553"/>
    </row>
    <row r="5365" spans="1:1">
      <c r="A5365" s="553"/>
    </row>
    <row r="5366" spans="1:1">
      <c r="A5366" s="553"/>
    </row>
    <row r="5367" spans="1:1">
      <c r="A5367" s="553"/>
    </row>
    <row r="5368" spans="1:1">
      <c r="A5368" s="553"/>
    </row>
    <row r="5369" spans="1:1">
      <c r="A5369" s="553"/>
    </row>
    <row r="5370" spans="1:1">
      <c r="A5370" s="553"/>
    </row>
    <row r="5371" spans="1:1">
      <c r="A5371" s="553"/>
    </row>
    <row r="5372" spans="1:1">
      <c r="A5372" s="553"/>
    </row>
    <row r="5373" spans="1:1">
      <c r="A5373" s="553"/>
    </row>
    <row r="5374" spans="1:1">
      <c r="A5374" s="553"/>
    </row>
    <row r="5375" spans="1:1">
      <c r="A5375" s="553"/>
    </row>
    <row r="5376" spans="1:1">
      <c r="A5376" s="553"/>
    </row>
    <row r="5377" spans="1:1">
      <c r="A5377" s="553"/>
    </row>
    <row r="5378" spans="1:1">
      <c r="A5378" s="553"/>
    </row>
    <row r="5379" spans="1:1">
      <c r="A5379" s="553"/>
    </row>
    <row r="5380" spans="1:1">
      <c r="A5380" s="553"/>
    </row>
    <row r="5381" spans="1:1">
      <c r="A5381" s="553"/>
    </row>
    <row r="5382" spans="1:1">
      <c r="A5382" s="553"/>
    </row>
    <row r="5383" spans="1:1">
      <c r="A5383" s="553"/>
    </row>
    <row r="5384" spans="1:1">
      <c r="A5384" s="553"/>
    </row>
    <row r="5385" spans="1:1">
      <c r="A5385" s="553"/>
    </row>
    <row r="5386" spans="1:1">
      <c r="A5386" s="553"/>
    </row>
    <row r="5387" spans="1:1">
      <c r="A5387" s="553"/>
    </row>
    <row r="5388" spans="1:1">
      <c r="A5388" s="553"/>
    </row>
    <row r="5389" spans="1:1">
      <c r="A5389" s="553"/>
    </row>
    <row r="5390" spans="1:1">
      <c r="A5390" s="553"/>
    </row>
    <row r="5391" spans="1:1">
      <c r="A5391" s="553"/>
    </row>
    <row r="5392" spans="1:1">
      <c r="A5392" s="553"/>
    </row>
    <row r="5393" spans="1:1">
      <c r="A5393" s="553"/>
    </row>
    <row r="5394" spans="1:1">
      <c r="A5394" s="553"/>
    </row>
    <row r="5395" spans="1:1">
      <c r="A5395" s="553"/>
    </row>
    <row r="5396" spans="1:1">
      <c r="A5396" s="553"/>
    </row>
    <row r="5397" spans="1:1">
      <c r="A5397" s="553"/>
    </row>
    <row r="5398" spans="1:1">
      <c r="A5398" s="553"/>
    </row>
    <row r="5399" spans="1:1">
      <c r="A5399" s="553"/>
    </row>
    <row r="5400" spans="1:1">
      <c r="A5400" s="553"/>
    </row>
    <row r="5401" spans="1:1">
      <c r="A5401" s="553"/>
    </row>
    <row r="5402" spans="1:1">
      <c r="A5402" s="553"/>
    </row>
    <row r="5403" spans="1:1">
      <c r="A5403" s="553"/>
    </row>
    <row r="5404" spans="1:1">
      <c r="A5404" s="553"/>
    </row>
    <row r="5405" spans="1:1">
      <c r="A5405" s="553"/>
    </row>
    <row r="5406" spans="1:1">
      <c r="A5406" s="553"/>
    </row>
    <row r="5407" spans="1:1">
      <c r="A5407" s="553"/>
    </row>
    <row r="5408" spans="1:1">
      <c r="A5408" s="553"/>
    </row>
    <row r="5409" spans="1:1">
      <c r="A5409" s="553"/>
    </row>
    <row r="5410" spans="1:1">
      <c r="A5410" s="553"/>
    </row>
    <row r="5411" spans="1:1">
      <c r="A5411" s="553"/>
    </row>
    <row r="5412" spans="1:1">
      <c r="A5412" s="553"/>
    </row>
    <row r="5413" spans="1:1">
      <c r="A5413" s="553"/>
    </row>
    <row r="5414" spans="1:1">
      <c r="A5414" s="553"/>
    </row>
    <row r="5415" spans="1:1">
      <c r="A5415" s="553"/>
    </row>
    <row r="5416" spans="1:1">
      <c r="A5416" s="553"/>
    </row>
    <row r="5417" spans="1:1">
      <c r="A5417" s="553"/>
    </row>
    <row r="5418" spans="1:1">
      <c r="A5418" s="553"/>
    </row>
    <row r="5419" spans="1:1">
      <c r="A5419" s="553"/>
    </row>
    <row r="5420" spans="1:1">
      <c r="A5420" s="553"/>
    </row>
    <row r="5421" spans="1:1">
      <c r="A5421" s="553"/>
    </row>
    <row r="5422" spans="1:1">
      <c r="A5422" s="553"/>
    </row>
    <row r="5423" spans="1:1">
      <c r="A5423" s="553"/>
    </row>
    <row r="5424" spans="1:1">
      <c r="A5424" s="553"/>
    </row>
    <row r="5425" spans="1:1">
      <c r="A5425" s="553"/>
    </row>
    <row r="5426" spans="1:1">
      <c r="A5426" s="553"/>
    </row>
    <row r="5427" spans="1:1">
      <c r="A5427" s="553"/>
    </row>
    <row r="5428" spans="1:1">
      <c r="A5428" s="553"/>
    </row>
    <row r="5429" spans="1:1">
      <c r="A5429" s="553"/>
    </row>
    <row r="5430" spans="1:1">
      <c r="A5430" s="553"/>
    </row>
    <row r="5431" spans="1:1">
      <c r="A5431" s="553"/>
    </row>
    <row r="5432" spans="1:1">
      <c r="A5432" s="553"/>
    </row>
    <row r="5433" spans="1:1">
      <c r="A5433" s="553"/>
    </row>
    <row r="5434" spans="1:1">
      <c r="A5434" s="553"/>
    </row>
    <row r="5435" spans="1:1">
      <c r="A5435" s="553"/>
    </row>
    <row r="5436" spans="1:1">
      <c r="A5436" s="553"/>
    </row>
    <row r="5437" spans="1:1">
      <c r="A5437" s="553"/>
    </row>
    <row r="5438" spans="1:1">
      <c r="A5438" s="553"/>
    </row>
    <row r="5439" spans="1:1">
      <c r="A5439" s="553"/>
    </row>
    <row r="5440" spans="1:1">
      <c r="A5440" s="553"/>
    </row>
    <row r="5441" spans="1:1">
      <c r="A5441" s="553"/>
    </row>
    <row r="5442" spans="1:1">
      <c r="A5442" s="553"/>
    </row>
    <row r="5443" spans="1:1">
      <c r="A5443" s="553"/>
    </row>
    <row r="5444" spans="1:1">
      <c r="A5444" s="553"/>
    </row>
    <row r="5445" spans="1:1">
      <c r="A5445" s="553"/>
    </row>
    <row r="5446" spans="1:1">
      <c r="A5446" s="553"/>
    </row>
    <row r="5447" spans="1:1">
      <c r="A5447" s="553"/>
    </row>
    <row r="5448" spans="1:1">
      <c r="A5448" s="553"/>
    </row>
    <row r="5449" spans="1:1">
      <c r="A5449" s="553"/>
    </row>
    <row r="5450" spans="1:1">
      <c r="A5450" s="553"/>
    </row>
    <row r="5451" spans="1:1">
      <c r="A5451" s="553"/>
    </row>
    <row r="5452" spans="1:1">
      <c r="A5452" s="553"/>
    </row>
    <row r="5453" spans="1:1">
      <c r="A5453" s="553"/>
    </row>
    <row r="5454" spans="1:1">
      <c r="A5454" s="553"/>
    </row>
    <row r="5455" spans="1:1">
      <c r="A5455" s="553"/>
    </row>
    <row r="5456" spans="1:1">
      <c r="A5456" s="553"/>
    </row>
    <row r="5457" spans="1:1">
      <c r="A5457" s="553"/>
    </row>
    <row r="5458" spans="1:1">
      <c r="A5458" s="553"/>
    </row>
    <row r="5459" spans="1:1">
      <c r="A5459" s="553"/>
    </row>
    <row r="5460" spans="1:1">
      <c r="A5460" s="553"/>
    </row>
    <row r="5461" spans="1:1">
      <c r="A5461" s="553"/>
    </row>
    <row r="5462" spans="1:1">
      <c r="A5462" s="553"/>
    </row>
    <row r="5463" spans="1:1">
      <c r="A5463" s="553"/>
    </row>
    <row r="5464" spans="1:1">
      <c r="A5464" s="553"/>
    </row>
    <row r="5465" spans="1:1">
      <c r="A5465" s="553"/>
    </row>
    <row r="5466" spans="1:1">
      <c r="A5466" s="553"/>
    </row>
    <row r="5467" spans="1:1">
      <c r="A5467" s="553"/>
    </row>
    <row r="5468" spans="1:1">
      <c r="A5468" s="553"/>
    </row>
    <row r="5469" spans="1:1">
      <c r="A5469" s="553"/>
    </row>
    <row r="5470" spans="1:1">
      <c r="A5470" s="553"/>
    </row>
    <row r="5471" spans="1:1">
      <c r="A5471" s="553"/>
    </row>
    <row r="5472" spans="1:1">
      <c r="A5472" s="553"/>
    </row>
    <row r="5473" spans="1:1">
      <c r="A5473" s="553"/>
    </row>
    <row r="5474" spans="1:1">
      <c r="A5474" s="553"/>
    </row>
    <row r="5475" spans="1:1">
      <c r="A5475" s="553"/>
    </row>
    <row r="5476" spans="1:1">
      <c r="A5476" s="553"/>
    </row>
    <row r="5477" spans="1:1">
      <c r="A5477" s="553"/>
    </row>
    <row r="5478" spans="1:1">
      <c r="A5478" s="553"/>
    </row>
    <row r="5479" spans="1:1">
      <c r="A5479" s="553"/>
    </row>
    <row r="5480" spans="1:1">
      <c r="A5480" s="553"/>
    </row>
    <row r="5481" spans="1:1">
      <c r="A5481" s="553"/>
    </row>
    <row r="5482" spans="1:1">
      <c r="A5482" s="553"/>
    </row>
    <row r="5483" spans="1:1">
      <c r="A5483" s="553"/>
    </row>
    <row r="5484" spans="1:1">
      <c r="A5484" s="553"/>
    </row>
    <row r="5485" spans="1:1">
      <c r="A5485" s="553"/>
    </row>
    <row r="5486" spans="1:1">
      <c r="A5486" s="553"/>
    </row>
    <row r="5487" spans="1:1">
      <c r="A5487" s="553"/>
    </row>
    <row r="5488" spans="1:1">
      <c r="A5488" s="553"/>
    </row>
    <row r="5489" spans="1:1">
      <c r="A5489" s="553"/>
    </row>
    <row r="5490" spans="1:1">
      <c r="A5490" s="553"/>
    </row>
    <row r="5491" spans="1:1">
      <c r="A5491" s="553"/>
    </row>
    <row r="5492" spans="1:1">
      <c r="A5492" s="553"/>
    </row>
    <row r="5493" spans="1:1">
      <c r="A5493" s="553"/>
    </row>
    <row r="5494" spans="1:1">
      <c r="A5494" s="553"/>
    </row>
    <row r="5495" spans="1:1">
      <c r="A5495" s="553"/>
    </row>
    <row r="5496" spans="1:1">
      <c r="A5496" s="553"/>
    </row>
    <row r="5497" spans="1:1">
      <c r="A5497" s="553"/>
    </row>
    <row r="5498" spans="1:1">
      <c r="A5498" s="553"/>
    </row>
    <row r="5499" spans="1:1">
      <c r="A5499" s="553"/>
    </row>
    <row r="5500" spans="1:1">
      <c r="A5500" s="553"/>
    </row>
    <row r="5501" spans="1:1">
      <c r="A5501" s="553"/>
    </row>
    <row r="5502" spans="1:1">
      <c r="A5502" s="553"/>
    </row>
    <row r="5503" spans="1:1">
      <c r="A5503" s="553"/>
    </row>
    <row r="5504" spans="1:1">
      <c r="A5504" s="553"/>
    </row>
    <row r="5505" spans="1:1">
      <c r="A5505" s="553"/>
    </row>
    <row r="5506" spans="1:1">
      <c r="A5506" s="553"/>
    </row>
    <row r="5507" spans="1:1">
      <c r="A5507" s="553"/>
    </row>
    <row r="5508" spans="1:1">
      <c r="A5508" s="553"/>
    </row>
    <row r="5509" spans="1:1">
      <c r="A5509" s="553"/>
    </row>
    <row r="5510" spans="1:1">
      <c r="A5510" s="553"/>
    </row>
    <row r="5511" spans="1:1">
      <c r="A5511" s="553"/>
    </row>
    <row r="5512" spans="1:1">
      <c r="A5512" s="553"/>
    </row>
    <row r="5513" spans="1:1">
      <c r="A5513" s="553"/>
    </row>
    <row r="5514" spans="1:1">
      <c r="A5514" s="553"/>
    </row>
    <row r="5515" spans="1:1">
      <c r="A5515" s="553"/>
    </row>
    <row r="5516" spans="1:1">
      <c r="A5516" s="553"/>
    </row>
    <row r="5517" spans="1:1">
      <c r="A5517" s="553"/>
    </row>
    <row r="5518" spans="1:1">
      <c r="A5518" s="553"/>
    </row>
    <row r="5519" spans="1:1">
      <c r="A5519" s="553"/>
    </row>
    <row r="5520" spans="1:1">
      <c r="A5520" s="553"/>
    </row>
    <row r="5521" spans="1:1">
      <c r="A5521" s="553"/>
    </row>
    <row r="5522" spans="1:1">
      <c r="A5522" s="553"/>
    </row>
    <row r="5523" spans="1:1">
      <c r="A5523" s="553"/>
    </row>
    <row r="5524" spans="1:1">
      <c r="A5524" s="553"/>
    </row>
    <row r="5525" spans="1:1">
      <c r="A5525" s="553"/>
    </row>
    <row r="5526" spans="1:1">
      <c r="A5526" s="553"/>
    </row>
    <row r="5527" spans="1:1">
      <c r="A5527" s="553"/>
    </row>
    <row r="5528" spans="1:1">
      <c r="A5528" s="553"/>
    </row>
    <row r="5529" spans="1:1">
      <c r="A5529" s="553"/>
    </row>
    <row r="5530" spans="1:1">
      <c r="A5530" s="553"/>
    </row>
    <row r="5531" spans="1:1">
      <c r="A5531" s="553"/>
    </row>
    <row r="5532" spans="1:1">
      <c r="A5532" s="553"/>
    </row>
    <row r="5533" spans="1:1">
      <c r="A5533" s="553"/>
    </row>
    <row r="5534" spans="1:1">
      <c r="A5534" s="553"/>
    </row>
    <row r="5535" spans="1:1">
      <c r="A5535" s="553"/>
    </row>
    <row r="5536" spans="1:1">
      <c r="A5536" s="553"/>
    </row>
    <row r="5537" spans="1:1">
      <c r="A5537" s="553"/>
    </row>
    <row r="5538" spans="1:1">
      <c r="A5538" s="553"/>
    </row>
    <row r="5539" spans="1:1">
      <c r="A5539" s="553"/>
    </row>
    <row r="5540" spans="1:1">
      <c r="A5540" s="553"/>
    </row>
    <row r="5541" spans="1:1">
      <c r="A5541" s="553"/>
    </row>
    <row r="5542" spans="1:1">
      <c r="A5542" s="553"/>
    </row>
    <row r="5543" spans="1:1">
      <c r="A5543" s="553"/>
    </row>
    <row r="5544" spans="1:1">
      <c r="A5544" s="553"/>
    </row>
    <row r="5545" spans="1:1">
      <c r="A5545" s="553"/>
    </row>
    <row r="5546" spans="1:1">
      <c r="A5546" s="553"/>
    </row>
    <row r="5547" spans="1:1">
      <c r="A5547" s="553"/>
    </row>
    <row r="5548" spans="1:1">
      <c r="A5548" s="553"/>
    </row>
    <row r="5549" spans="1:1">
      <c r="A5549" s="553"/>
    </row>
    <row r="5550" spans="1:1">
      <c r="A5550" s="553"/>
    </row>
    <row r="5551" spans="1:1">
      <c r="A5551" s="553"/>
    </row>
    <row r="5552" spans="1:1">
      <c r="A5552" s="553"/>
    </row>
    <row r="5553" spans="1:1">
      <c r="A5553" s="553"/>
    </row>
    <row r="5554" spans="1:1">
      <c r="A5554" s="553"/>
    </row>
    <row r="5555" spans="1:1">
      <c r="A5555" s="553"/>
    </row>
    <row r="5556" spans="1:1">
      <c r="A5556" s="553"/>
    </row>
    <row r="5557" spans="1:1">
      <c r="A5557" s="553"/>
    </row>
    <row r="5558" spans="1:1">
      <c r="A5558" s="553"/>
    </row>
    <row r="5559" spans="1:1">
      <c r="A5559" s="553"/>
    </row>
    <row r="5560" spans="1:1">
      <c r="A5560" s="553"/>
    </row>
    <row r="5561" spans="1:1">
      <c r="A5561" s="553"/>
    </row>
    <row r="5562" spans="1:1">
      <c r="A5562" s="553"/>
    </row>
    <row r="5563" spans="1:1">
      <c r="A5563" s="553"/>
    </row>
    <row r="5564" spans="1:1">
      <c r="A5564" s="553"/>
    </row>
    <row r="5565" spans="1:1">
      <c r="A5565" s="553"/>
    </row>
    <row r="5566" spans="1:1">
      <c r="A5566" s="553"/>
    </row>
    <row r="5567" spans="1:1">
      <c r="A5567" s="553"/>
    </row>
    <row r="5568" spans="1:1">
      <c r="A5568" s="553"/>
    </row>
    <row r="5569" spans="1:1">
      <c r="A5569" s="553"/>
    </row>
    <row r="5570" spans="1:1">
      <c r="A5570" s="553"/>
    </row>
    <row r="5571" spans="1:1">
      <c r="A5571" s="553"/>
    </row>
    <row r="5572" spans="1:1">
      <c r="A5572" s="553"/>
    </row>
    <row r="5573" spans="1:1">
      <c r="A5573" s="553"/>
    </row>
    <row r="5574" spans="1:1">
      <c r="A5574" s="553"/>
    </row>
    <row r="5575" spans="1:1">
      <c r="A5575" s="553"/>
    </row>
    <row r="5576" spans="1:1">
      <c r="A5576" s="553"/>
    </row>
    <row r="5577" spans="1:1">
      <c r="A5577" s="553"/>
    </row>
    <row r="5578" spans="1:1">
      <c r="A5578" s="553"/>
    </row>
    <row r="5579" spans="1:1">
      <c r="A5579" s="553"/>
    </row>
    <row r="5580" spans="1:1">
      <c r="A5580" s="553"/>
    </row>
    <row r="5581" spans="1:1">
      <c r="A5581" s="553"/>
    </row>
    <row r="5582" spans="1:1">
      <c r="A5582" s="553"/>
    </row>
    <row r="5583" spans="1:1">
      <c r="A5583" s="553"/>
    </row>
    <row r="5584" spans="1:1">
      <c r="A5584" s="553"/>
    </row>
    <row r="5585" spans="1:1">
      <c r="A5585" s="553"/>
    </row>
    <row r="5586" spans="1:1">
      <c r="A5586" s="553"/>
    </row>
    <row r="5587" spans="1:1">
      <c r="A5587" s="553"/>
    </row>
    <row r="5588" spans="1:1">
      <c r="A5588" s="553"/>
    </row>
    <row r="5589" spans="1:1">
      <c r="A5589" s="553"/>
    </row>
    <row r="5590" spans="1:1">
      <c r="A5590" s="553"/>
    </row>
    <row r="5591" spans="1:1">
      <c r="A5591" s="553"/>
    </row>
    <row r="5592" spans="1:1">
      <c r="A5592" s="553"/>
    </row>
    <row r="5593" spans="1:1">
      <c r="A5593" s="553"/>
    </row>
    <row r="5594" spans="1:1">
      <c r="A5594" s="553"/>
    </row>
    <row r="5595" spans="1:1">
      <c r="A5595" s="553"/>
    </row>
    <row r="5596" spans="1:1">
      <c r="A5596" s="553"/>
    </row>
    <row r="5597" spans="1:1">
      <c r="A5597" s="553"/>
    </row>
    <row r="5598" spans="1:1">
      <c r="A5598" s="553"/>
    </row>
    <row r="5599" spans="1:1">
      <c r="A5599" s="553"/>
    </row>
    <row r="5600" spans="1:1">
      <c r="A5600" s="553"/>
    </row>
    <row r="5601" spans="1:1">
      <c r="A5601" s="553"/>
    </row>
    <row r="5602" spans="1:1">
      <c r="A5602" s="553"/>
    </row>
    <row r="5603" spans="1:1">
      <c r="A5603" s="553"/>
    </row>
    <row r="5604" spans="1:1">
      <c r="A5604" s="553"/>
    </row>
    <row r="5605" spans="1:1">
      <c r="A5605" s="553"/>
    </row>
    <row r="5606" spans="1:1">
      <c r="A5606" s="553"/>
    </row>
    <row r="5607" spans="1:1">
      <c r="A5607" s="553"/>
    </row>
    <row r="5608" spans="1:1">
      <c r="A5608" s="553"/>
    </row>
    <row r="5609" spans="1:1">
      <c r="A5609" s="553"/>
    </row>
    <row r="5610" spans="1:1">
      <c r="A5610" s="553"/>
    </row>
    <row r="5611" spans="1:1">
      <c r="A5611" s="553"/>
    </row>
    <row r="5612" spans="1:1">
      <c r="A5612" s="553"/>
    </row>
    <row r="5613" spans="1:1">
      <c r="A5613" s="553"/>
    </row>
    <row r="5614" spans="1:1">
      <c r="A5614" s="553"/>
    </row>
    <row r="5615" spans="1:1">
      <c r="A5615" s="553"/>
    </row>
    <row r="5616" spans="1:1">
      <c r="A5616" s="553"/>
    </row>
    <row r="5617" spans="1:1">
      <c r="A5617" s="553"/>
    </row>
    <row r="5618" spans="1:1">
      <c r="A5618" s="553"/>
    </row>
    <row r="5619" spans="1:1">
      <c r="A5619" s="553"/>
    </row>
    <row r="5620" spans="1:1">
      <c r="A5620" s="553"/>
    </row>
    <row r="5621" spans="1:1">
      <c r="A5621" s="553"/>
    </row>
    <row r="5622" spans="1:1">
      <c r="A5622" s="553"/>
    </row>
    <row r="5623" spans="1:1">
      <c r="A5623" s="553"/>
    </row>
    <row r="5624" spans="1:1">
      <c r="A5624" s="553"/>
    </row>
    <row r="5625" spans="1:1">
      <c r="A5625" s="553"/>
    </row>
    <row r="5626" spans="1:1">
      <c r="A5626" s="553"/>
    </row>
    <row r="5627" spans="1:1">
      <c r="A5627" s="553"/>
    </row>
    <row r="5628" spans="1:1">
      <c r="A5628" s="553"/>
    </row>
    <row r="5629" spans="1:1">
      <c r="A5629" s="553"/>
    </row>
    <row r="5630" spans="1:1">
      <c r="A5630" s="553"/>
    </row>
    <row r="5631" spans="1:1">
      <c r="A5631" s="553"/>
    </row>
    <row r="5632" spans="1:1">
      <c r="A5632" s="553"/>
    </row>
    <row r="5633" spans="1:1">
      <c r="A5633" s="553"/>
    </row>
    <row r="5634" spans="1:1">
      <c r="A5634" s="553"/>
    </row>
    <row r="5635" spans="1:1">
      <c r="A5635" s="553"/>
    </row>
    <row r="5636" spans="1:1">
      <c r="A5636" s="553"/>
    </row>
    <row r="5637" spans="1:1">
      <c r="A5637" s="553"/>
    </row>
    <row r="5638" spans="1:1">
      <c r="A5638" s="553"/>
    </row>
    <row r="5639" spans="1:1">
      <c r="A5639" s="553"/>
    </row>
    <row r="5640" spans="1:1">
      <c r="A5640" s="553"/>
    </row>
    <row r="5641" spans="1:1">
      <c r="A5641" s="553"/>
    </row>
    <row r="5642" spans="1:1">
      <c r="A5642" s="553"/>
    </row>
    <row r="5643" spans="1:1">
      <c r="A5643" s="553"/>
    </row>
    <row r="5644" spans="1:1">
      <c r="A5644" s="553"/>
    </row>
    <row r="5645" spans="1:1">
      <c r="A5645" s="553"/>
    </row>
    <row r="5646" spans="1:1">
      <c r="A5646" s="553"/>
    </row>
    <row r="5647" spans="1:1">
      <c r="A5647" s="553"/>
    </row>
    <row r="5648" spans="1:1">
      <c r="A5648" s="553"/>
    </row>
    <row r="5649" spans="1:1">
      <c r="A5649" s="553"/>
    </row>
    <row r="5650" spans="1:1">
      <c r="A5650" s="553"/>
    </row>
    <row r="5651" spans="1:1">
      <c r="A5651" s="553"/>
    </row>
    <row r="5652" spans="1:1">
      <c r="A5652" s="553"/>
    </row>
    <row r="5653" spans="1:1">
      <c r="A5653" s="553"/>
    </row>
    <row r="5654" spans="1:1">
      <c r="A5654" s="553"/>
    </row>
    <row r="5655" spans="1:1">
      <c r="A5655" s="553"/>
    </row>
    <row r="5656" spans="1:1">
      <c r="A5656" s="553"/>
    </row>
    <row r="5657" spans="1:1">
      <c r="A5657" s="553"/>
    </row>
    <row r="5658" spans="1:1">
      <c r="A5658" s="553"/>
    </row>
    <row r="5659" spans="1:1">
      <c r="A5659" s="553"/>
    </row>
    <row r="5660" spans="1:1">
      <c r="A5660" s="553"/>
    </row>
    <row r="5661" spans="1:1">
      <c r="A5661" s="553"/>
    </row>
    <row r="5662" spans="1:1">
      <c r="A5662" s="553"/>
    </row>
    <row r="5663" spans="1:1">
      <c r="A5663" s="553"/>
    </row>
    <row r="5664" spans="1:1">
      <c r="A5664" s="553"/>
    </row>
    <row r="5665" spans="1:1">
      <c r="A5665" s="553"/>
    </row>
    <row r="5666" spans="1:1">
      <c r="A5666" s="553"/>
    </row>
    <row r="5667" spans="1:1">
      <c r="A5667" s="553"/>
    </row>
    <row r="5668" spans="1:1">
      <c r="A5668" s="553"/>
    </row>
    <row r="5669" spans="1:1">
      <c r="A5669" s="553"/>
    </row>
    <row r="5670" spans="1:1">
      <c r="A5670" s="553"/>
    </row>
    <row r="5671" spans="1:1">
      <c r="A5671" s="553"/>
    </row>
    <row r="5672" spans="1:1">
      <c r="A5672" s="553"/>
    </row>
    <row r="5673" spans="1:1">
      <c r="A5673" s="553"/>
    </row>
    <row r="5674" spans="1:1">
      <c r="A5674" s="553"/>
    </row>
    <row r="5675" spans="1:1">
      <c r="A5675" s="553"/>
    </row>
    <row r="5676" spans="1:1">
      <c r="A5676" s="553"/>
    </row>
    <row r="5677" spans="1:1">
      <c r="A5677" s="553"/>
    </row>
    <row r="5678" spans="1:1">
      <c r="A5678" s="553"/>
    </row>
    <row r="5679" spans="1:1">
      <c r="A5679" s="553"/>
    </row>
    <row r="5680" spans="1:1">
      <c r="A5680" s="553"/>
    </row>
    <row r="5681" spans="1:1">
      <c r="A5681" s="553"/>
    </row>
    <row r="5682" spans="1:1">
      <c r="A5682" s="553"/>
    </row>
    <row r="5683" spans="1:1">
      <c r="A5683" s="553"/>
    </row>
    <row r="5684" spans="1:1">
      <c r="A5684" s="553"/>
    </row>
    <row r="5685" spans="1:1">
      <c r="A5685" s="553"/>
    </row>
    <row r="5686" spans="1:1">
      <c r="A5686" s="553"/>
    </row>
    <row r="5687" spans="1:1">
      <c r="A5687" s="553"/>
    </row>
    <row r="5688" spans="1:1">
      <c r="A5688" s="553"/>
    </row>
    <row r="5689" spans="1:1">
      <c r="A5689" s="553"/>
    </row>
    <row r="5690" spans="1:1">
      <c r="A5690" s="553"/>
    </row>
    <row r="5691" spans="1:1">
      <c r="A5691" s="553"/>
    </row>
    <row r="5692" spans="1:1">
      <c r="A5692" s="553"/>
    </row>
    <row r="5693" spans="1:1">
      <c r="A5693" s="553"/>
    </row>
    <row r="5694" spans="1:1">
      <c r="A5694" s="553"/>
    </row>
    <row r="5695" spans="1:1">
      <c r="A5695" s="553"/>
    </row>
    <row r="5696" spans="1:1">
      <c r="A5696" s="553"/>
    </row>
    <row r="5697" spans="1:1">
      <c r="A5697" s="553"/>
    </row>
    <row r="5698" spans="1:1">
      <c r="A5698" s="553"/>
    </row>
    <row r="5699" spans="1:1">
      <c r="A5699" s="553"/>
    </row>
    <row r="5700" spans="1:1">
      <c r="A5700" s="553"/>
    </row>
    <row r="5701" spans="1:1">
      <c r="A5701" s="553"/>
    </row>
    <row r="5702" spans="1:1">
      <c r="A5702" s="553"/>
    </row>
    <row r="5703" spans="1:1">
      <c r="A5703" s="553"/>
    </row>
    <row r="5704" spans="1:1">
      <c r="A5704" s="553"/>
    </row>
    <row r="5705" spans="1:1">
      <c r="A5705" s="553"/>
    </row>
    <row r="5706" spans="1:1">
      <c r="A5706" s="553"/>
    </row>
    <row r="5707" spans="1:1">
      <c r="A5707" s="553"/>
    </row>
    <row r="5708" spans="1:1">
      <c r="A5708" s="553"/>
    </row>
    <row r="5709" spans="1:1">
      <c r="A5709" s="553"/>
    </row>
    <row r="5710" spans="1:1">
      <c r="A5710" s="553"/>
    </row>
    <row r="5711" spans="1:1">
      <c r="A5711" s="553"/>
    </row>
    <row r="5712" spans="1:1">
      <c r="A5712" s="553"/>
    </row>
    <row r="5713" spans="1:1">
      <c r="A5713" s="553"/>
    </row>
    <row r="5714" spans="1:1">
      <c r="A5714" s="553"/>
    </row>
    <row r="5715" spans="1:1">
      <c r="A5715" s="553"/>
    </row>
    <row r="5716" spans="1:1">
      <c r="A5716" s="553"/>
    </row>
    <row r="5717" spans="1:1">
      <c r="A5717" s="553"/>
    </row>
    <row r="5718" spans="1:1">
      <c r="A5718" s="553"/>
    </row>
    <row r="5719" spans="1:1">
      <c r="A5719" s="553"/>
    </row>
    <row r="5720" spans="1:1">
      <c r="A5720" s="553"/>
    </row>
    <row r="5721" spans="1:1">
      <c r="A5721" s="553"/>
    </row>
    <row r="5722" spans="1:1">
      <c r="A5722" s="553"/>
    </row>
    <row r="5723" spans="1:1">
      <c r="A5723" s="553"/>
    </row>
    <row r="5724" spans="1:1">
      <c r="A5724" s="553"/>
    </row>
    <row r="5725" spans="1:1">
      <c r="A5725" s="553"/>
    </row>
    <row r="5726" spans="1:1">
      <c r="A5726" s="553"/>
    </row>
    <row r="5727" spans="1:1">
      <c r="A5727" s="553"/>
    </row>
    <row r="5728" spans="1:1">
      <c r="A5728" s="553"/>
    </row>
    <row r="5729" spans="1:1">
      <c r="A5729" s="553"/>
    </row>
    <row r="5730" spans="1:1">
      <c r="A5730" s="553"/>
    </row>
    <row r="5731" spans="1:1">
      <c r="A5731" s="553"/>
    </row>
    <row r="5732" spans="1:1">
      <c r="A5732" s="553"/>
    </row>
    <row r="5733" spans="1:1">
      <c r="A5733" s="553"/>
    </row>
    <row r="5734" spans="1:1">
      <c r="A5734" s="553"/>
    </row>
    <row r="5735" spans="1:1">
      <c r="A5735" s="553"/>
    </row>
    <row r="5736" spans="1:1">
      <c r="A5736" s="553"/>
    </row>
    <row r="5737" spans="1:1">
      <c r="A5737" s="553"/>
    </row>
    <row r="5738" spans="1:1">
      <c r="A5738" s="553"/>
    </row>
    <row r="5739" spans="1:1">
      <c r="A5739" s="553"/>
    </row>
    <row r="5740" spans="1:1">
      <c r="A5740" s="553"/>
    </row>
    <row r="5741" spans="1:1">
      <c r="A5741" s="553"/>
    </row>
    <row r="5742" spans="1:1">
      <c r="A5742" s="553"/>
    </row>
    <row r="5743" spans="1:1">
      <c r="A5743" s="553"/>
    </row>
    <row r="5744" spans="1:1">
      <c r="A5744" s="553"/>
    </row>
    <row r="5745" spans="1:1">
      <c r="A5745" s="553"/>
    </row>
    <row r="5746" spans="1:1">
      <c r="A5746" s="553"/>
    </row>
    <row r="5747" spans="1:1">
      <c r="A5747" s="553"/>
    </row>
    <row r="5748" spans="1:1">
      <c r="A5748" s="553"/>
    </row>
    <row r="5749" spans="1:1">
      <c r="A5749" s="553"/>
    </row>
    <row r="5750" spans="1:1">
      <c r="A5750" s="553"/>
    </row>
    <row r="5751" spans="1:1">
      <c r="A5751" s="553"/>
    </row>
    <row r="5752" spans="1:1">
      <c r="A5752" s="553"/>
    </row>
    <row r="5753" spans="1:1">
      <c r="A5753" s="553"/>
    </row>
    <row r="5754" spans="1:1">
      <c r="A5754" s="553"/>
    </row>
    <row r="5755" spans="1:1">
      <c r="A5755" s="553"/>
    </row>
    <row r="5756" spans="1:1">
      <c r="A5756" s="553"/>
    </row>
    <row r="5757" spans="1:1">
      <c r="A5757" s="553"/>
    </row>
    <row r="5758" spans="1:1">
      <c r="A5758" s="553"/>
    </row>
    <row r="5759" spans="1:1">
      <c r="A5759" s="553"/>
    </row>
    <row r="5760" spans="1:1">
      <c r="A5760" s="553"/>
    </row>
    <row r="5761" spans="1:1">
      <c r="A5761" s="553"/>
    </row>
    <row r="5762" spans="1:1">
      <c r="A5762" s="553"/>
    </row>
    <row r="5763" spans="1:1">
      <c r="A5763" s="553"/>
    </row>
    <row r="5764" spans="1:1">
      <c r="A5764" s="553"/>
    </row>
    <row r="5765" spans="1:1">
      <c r="A5765" s="553"/>
    </row>
    <row r="5766" spans="1:1">
      <c r="A5766" s="553"/>
    </row>
    <row r="5767" spans="1:1">
      <c r="A5767" s="553"/>
    </row>
    <row r="5768" spans="1:1">
      <c r="A5768" s="553"/>
    </row>
    <row r="5769" spans="1:1">
      <c r="A5769" s="553"/>
    </row>
    <row r="5770" spans="1:1">
      <c r="A5770" s="553"/>
    </row>
    <row r="5771" spans="1:1">
      <c r="A5771" s="553"/>
    </row>
    <row r="5772" spans="1:1">
      <c r="A5772" s="553"/>
    </row>
    <row r="5773" spans="1:1">
      <c r="A5773" s="553"/>
    </row>
    <row r="5774" spans="1:1">
      <c r="A5774" s="553"/>
    </row>
    <row r="5775" spans="1:1">
      <c r="A5775" s="553"/>
    </row>
    <row r="5776" spans="1:1">
      <c r="A5776" s="553"/>
    </row>
    <row r="5777" spans="1:1">
      <c r="A5777" s="553"/>
    </row>
    <row r="5778" spans="1:1">
      <c r="A5778" s="553"/>
    </row>
    <row r="5779" spans="1:1">
      <c r="A5779" s="553"/>
    </row>
    <row r="5780" spans="1:1">
      <c r="A5780" s="553"/>
    </row>
    <row r="5781" spans="1:1">
      <c r="A5781" s="553"/>
    </row>
    <row r="5782" spans="1:1">
      <c r="A5782" s="553"/>
    </row>
    <row r="5783" spans="1:1">
      <c r="A5783" s="553"/>
    </row>
    <row r="5784" spans="1:1">
      <c r="A5784" s="553"/>
    </row>
    <row r="5785" spans="1:1">
      <c r="A5785" s="553"/>
    </row>
    <row r="5786" spans="1:1">
      <c r="A5786" s="553"/>
    </row>
    <row r="5787" spans="1:1">
      <c r="A5787" s="553"/>
    </row>
    <row r="5788" spans="1:1">
      <c r="A5788" s="553"/>
    </row>
    <row r="5789" spans="1:1">
      <c r="A5789" s="553"/>
    </row>
    <row r="5790" spans="1:1">
      <c r="A5790" s="553"/>
    </row>
    <row r="5791" spans="1:1">
      <c r="A5791" s="553"/>
    </row>
    <row r="5792" spans="1:1">
      <c r="A5792" s="553"/>
    </row>
    <row r="5793" spans="1:1">
      <c r="A5793" s="553"/>
    </row>
    <row r="5794" spans="1:1">
      <c r="A5794" s="553"/>
    </row>
    <row r="5795" spans="1:1">
      <c r="A5795" s="553"/>
    </row>
    <row r="5796" spans="1:1">
      <c r="A5796" s="553"/>
    </row>
    <row r="5797" spans="1:1">
      <c r="A5797" s="553"/>
    </row>
    <row r="5798" spans="1:1">
      <c r="A5798" s="553"/>
    </row>
    <row r="5799" spans="1:1">
      <c r="A5799" s="553"/>
    </row>
    <row r="5800" spans="1:1">
      <c r="A5800" s="553"/>
    </row>
    <row r="5801" spans="1:1">
      <c r="A5801" s="553"/>
    </row>
    <row r="5802" spans="1:1">
      <c r="A5802" s="553"/>
    </row>
    <row r="5803" spans="1:1">
      <c r="A5803" s="553"/>
    </row>
    <row r="5804" spans="1:1">
      <c r="A5804" s="553"/>
    </row>
    <row r="5805" spans="1:1">
      <c r="A5805" s="553"/>
    </row>
    <row r="5806" spans="1:1">
      <c r="A5806" s="553"/>
    </row>
    <row r="5807" spans="1:1">
      <c r="A5807" s="553"/>
    </row>
    <row r="5808" spans="1:1">
      <c r="A5808" s="553"/>
    </row>
    <row r="5809" spans="1:1">
      <c r="A5809" s="553"/>
    </row>
    <row r="5810" spans="1:1">
      <c r="A5810" s="553"/>
    </row>
    <row r="5811" spans="1:1">
      <c r="A5811" s="553"/>
    </row>
    <row r="5812" spans="1:1">
      <c r="A5812" s="553"/>
    </row>
    <row r="5813" spans="1:1">
      <c r="A5813" s="553"/>
    </row>
    <row r="5814" spans="1:1">
      <c r="A5814" s="553"/>
    </row>
    <row r="5815" spans="1:1">
      <c r="A5815" s="553"/>
    </row>
    <row r="5816" spans="1:1">
      <c r="A5816" s="553"/>
    </row>
    <row r="5817" spans="1:1">
      <c r="A5817" s="553"/>
    </row>
    <row r="5818" spans="1:1">
      <c r="A5818" s="553"/>
    </row>
    <row r="5819" spans="1:1">
      <c r="A5819" s="553"/>
    </row>
    <row r="5820" spans="1:1">
      <c r="A5820" s="553"/>
    </row>
    <row r="5821" spans="1:1">
      <c r="A5821" s="553"/>
    </row>
    <row r="5822" spans="1:1">
      <c r="A5822" s="553"/>
    </row>
    <row r="5823" spans="1:1">
      <c r="A5823" s="553"/>
    </row>
    <row r="5824" spans="1:1">
      <c r="A5824" s="553"/>
    </row>
    <row r="5825" spans="1:1">
      <c r="A5825" s="553"/>
    </row>
    <row r="5826" spans="1:1">
      <c r="A5826" s="553"/>
    </row>
    <row r="5827" spans="1:1">
      <c r="A5827" s="553"/>
    </row>
    <row r="5828" spans="1:1">
      <c r="A5828" s="553"/>
    </row>
    <row r="5829" spans="1:1">
      <c r="A5829" s="553"/>
    </row>
    <row r="5830" spans="1:1">
      <c r="A5830" s="553"/>
    </row>
    <row r="5831" spans="1:1">
      <c r="A5831" s="553"/>
    </row>
    <row r="5832" spans="1:1">
      <c r="A5832" s="553"/>
    </row>
    <row r="5833" spans="1:1">
      <c r="A5833" s="553"/>
    </row>
    <row r="5834" spans="1:1">
      <c r="A5834" s="553"/>
    </row>
    <row r="5835" spans="1:1">
      <c r="A5835" s="553"/>
    </row>
    <row r="5836" spans="1:1">
      <c r="A5836" s="553"/>
    </row>
    <row r="5837" spans="1:1">
      <c r="A5837" s="553"/>
    </row>
    <row r="5838" spans="1:1">
      <c r="A5838" s="553"/>
    </row>
    <row r="5839" spans="1:1">
      <c r="A5839" s="553"/>
    </row>
    <row r="5840" spans="1:1">
      <c r="A5840" s="553"/>
    </row>
    <row r="5841" spans="1:1">
      <c r="A5841" s="553"/>
    </row>
    <row r="5842" spans="1:1">
      <c r="A5842" s="553"/>
    </row>
    <row r="5843" spans="1:1">
      <c r="A5843" s="553"/>
    </row>
    <row r="5844" spans="1:1">
      <c r="A5844" s="553"/>
    </row>
    <row r="5845" spans="1:1">
      <c r="A5845" s="553"/>
    </row>
    <row r="5846" spans="1:1">
      <c r="A5846" s="553"/>
    </row>
    <row r="5847" spans="1:1">
      <c r="A5847" s="553"/>
    </row>
    <row r="5848" spans="1:1">
      <c r="A5848" s="553"/>
    </row>
    <row r="5849" spans="1:1">
      <c r="A5849" s="553"/>
    </row>
    <row r="5850" spans="1:1">
      <c r="A5850" s="553"/>
    </row>
    <row r="5851" spans="1:1">
      <c r="A5851" s="553"/>
    </row>
    <row r="5852" spans="1:1">
      <c r="A5852" s="553"/>
    </row>
    <row r="5853" spans="1:1">
      <c r="A5853" s="553"/>
    </row>
    <row r="5854" spans="1:1">
      <c r="A5854" s="553"/>
    </row>
    <row r="5855" spans="1:1">
      <c r="A5855" s="553"/>
    </row>
    <row r="5856" spans="1:1">
      <c r="A5856" s="553"/>
    </row>
    <row r="5857" spans="1:1">
      <c r="A5857" s="553"/>
    </row>
    <row r="5858" spans="1:1">
      <c r="A5858" s="553"/>
    </row>
    <row r="5859" spans="1:1">
      <c r="A5859" s="553"/>
    </row>
    <row r="5860" spans="1:1">
      <c r="A5860" s="553"/>
    </row>
    <row r="5861" spans="1:1">
      <c r="A5861" s="553"/>
    </row>
    <row r="5862" spans="1:1">
      <c r="A5862" s="553"/>
    </row>
    <row r="5863" spans="1:1">
      <c r="A5863" s="553"/>
    </row>
    <row r="5864" spans="1:1">
      <c r="A5864" s="553"/>
    </row>
    <row r="5865" spans="1:1">
      <c r="A5865" s="553"/>
    </row>
    <row r="5866" spans="1:1">
      <c r="A5866" s="553"/>
    </row>
    <row r="5867" spans="1:1">
      <c r="A5867" s="553"/>
    </row>
    <row r="5868" spans="1:1">
      <c r="A5868" s="553"/>
    </row>
    <row r="5869" spans="1:1">
      <c r="A5869" s="553"/>
    </row>
    <row r="5870" spans="1:1">
      <c r="A5870" s="553"/>
    </row>
    <row r="5871" spans="1:1">
      <c r="A5871" s="553"/>
    </row>
    <row r="5872" spans="1:1">
      <c r="A5872" s="553"/>
    </row>
    <row r="5873" spans="1:1">
      <c r="A5873" s="553"/>
    </row>
    <row r="5874" spans="1:1">
      <c r="A5874" s="553"/>
    </row>
    <row r="5875" spans="1:1">
      <c r="A5875" s="553"/>
    </row>
    <row r="5876" spans="1:1">
      <c r="A5876" s="553"/>
    </row>
    <row r="5877" spans="1:1">
      <c r="A5877" s="553"/>
    </row>
    <row r="5878" spans="1:1">
      <c r="A5878" s="553"/>
    </row>
    <row r="5879" spans="1:1">
      <c r="A5879" s="553"/>
    </row>
    <row r="5880" spans="1:1">
      <c r="A5880" s="553"/>
    </row>
    <row r="5881" spans="1:1">
      <c r="A5881" s="553"/>
    </row>
    <row r="5882" spans="1:1">
      <c r="A5882" s="553"/>
    </row>
    <row r="5883" spans="1:1">
      <c r="A5883" s="553"/>
    </row>
    <row r="5884" spans="1:1">
      <c r="A5884" s="553"/>
    </row>
    <row r="5885" spans="1:1">
      <c r="A5885" s="553"/>
    </row>
    <row r="5886" spans="1:1">
      <c r="A5886" s="553"/>
    </row>
    <row r="5887" spans="1:1">
      <c r="A5887" s="553"/>
    </row>
    <row r="5888" spans="1:1">
      <c r="A5888" s="553"/>
    </row>
    <row r="5889" spans="1:1">
      <c r="A5889" s="553"/>
    </row>
    <row r="5890" spans="1:1">
      <c r="A5890" s="553"/>
    </row>
    <row r="5891" spans="1:1">
      <c r="A5891" s="553"/>
    </row>
    <row r="5892" spans="1:1">
      <c r="A5892" s="553"/>
    </row>
    <row r="5893" spans="1:1">
      <c r="A5893" s="553"/>
    </row>
    <row r="5894" spans="1:1">
      <c r="A5894" s="553"/>
    </row>
    <row r="5895" spans="1:1">
      <c r="A5895" s="553"/>
    </row>
    <row r="5896" spans="1:1">
      <c r="A5896" s="553"/>
    </row>
    <row r="5897" spans="1:1">
      <c r="A5897" s="553"/>
    </row>
    <row r="5898" spans="1:1">
      <c r="A5898" s="553"/>
    </row>
    <row r="5899" spans="1:1">
      <c r="A5899" s="553"/>
    </row>
    <row r="5900" spans="1:1">
      <c r="A5900" s="553"/>
    </row>
    <row r="5901" spans="1:1">
      <c r="A5901" s="553"/>
    </row>
    <row r="5902" spans="1:1">
      <c r="A5902" s="553"/>
    </row>
    <row r="5903" spans="1:1">
      <c r="A5903" s="553"/>
    </row>
    <row r="5904" spans="1:1">
      <c r="A5904" s="553"/>
    </row>
    <row r="5905" spans="1:1">
      <c r="A5905" s="553"/>
    </row>
    <row r="5906" spans="1:1">
      <c r="A5906" s="553"/>
    </row>
    <row r="5907" spans="1:1">
      <c r="A5907" s="553"/>
    </row>
    <row r="5908" spans="1:1">
      <c r="A5908" s="553"/>
    </row>
    <row r="5909" spans="1:1">
      <c r="A5909" s="553"/>
    </row>
    <row r="5910" spans="1:1">
      <c r="A5910" s="553"/>
    </row>
    <row r="5911" spans="1:1">
      <c r="A5911" s="553"/>
    </row>
    <row r="5912" spans="1:1">
      <c r="A5912" s="553"/>
    </row>
    <row r="5913" spans="1:1">
      <c r="A5913" s="553"/>
    </row>
    <row r="5914" spans="1:1">
      <c r="A5914" s="553"/>
    </row>
    <row r="5915" spans="1:1">
      <c r="A5915" s="553"/>
    </row>
    <row r="5916" spans="1:1">
      <c r="A5916" s="553"/>
    </row>
    <row r="5917" spans="1:1">
      <c r="A5917" s="553"/>
    </row>
    <row r="5918" spans="1:1">
      <c r="A5918" s="553"/>
    </row>
    <row r="5919" spans="1:1">
      <c r="A5919" s="553"/>
    </row>
    <row r="5920" spans="1:1">
      <c r="A5920" s="553"/>
    </row>
    <row r="5921" spans="1:1">
      <c r="A5921" s="553"/>
    </row>
    <row r="5922" spans="1:1">
      <c r="A5922" s="553"/>
    </row>
    <row r="5923" spans="1:1">
      <c r="A5923" s="553"/>
    </row>
    <row r="5924" spans="1:1">
      <c r="A5924" s="553"/>
    </row>
    <row r="5925" spans="1:1">
      <c r="A5925" s="553"/>
    </row>
    <row r="5926" spans="1:1">
      <c r="A5926" s="553"/>
    </row>
    <row r="5927" spans="1:1">
      <c r="A5927" s="553"/>
    </row>
    <row r="5928" spans="1:1">
      <c r="A5928" s="553"/>
    </row>
    <row r="5929" spans="1:1">
      <c r="A5929" s="553"/>
    </row>
    <row r="5930" spans="1:1">
      <c r="A5930" s="553"/>
    </row>
    <row r="5931" spans="1:1">
      <c r="A5931" s="553"/>
    </row>
    <row r="5932" spans="1:1">
      <c r="A5932" s="553"/>
    </row>
    <row r="5933" spans="1:1">
      <c r="A5933" s="553"/>
    </row>
    <row r="5934" spans="1:1">
      <c r="A5934" s="553"/>
    </row>
    <row r="5935" spans="1:1">
      <c r="A5935" s="553"/>
    </row>
    <row r="5936" spans="1:1">
      <c r="A5936" s="553"/>
    </row>
    <row r="5937" spans="1:1">
      <c r="A5937" s="553"/>
    </row>
    <row r="5938" spans="1:1">
      <c r="A5938" s="553"/>
    </row>
    <row r="5939" spans="1:1">
      <c r="A5939" s="553"/>
    </row>
    <row r="5940" spans="1:1">
      <c r="A5940" s="553"/>
    </row>
    <row r="5941" spans="1:1">
      <c r="A5941" s="553"/>
    </row>
    <row r="5942" spans="1:1">
      <c r="A5942" s="553"/>
    </row>
    <row r="5943" spans="1:1">
      <c r="A5943" s="553"/>
    </row>
    <row r="5944" spans="1:1">
      <c r="A5944" s="553"/>
    </row>
    <row r="5945" spans="1:1">
      <c r="A5945" s="553"/>
    </row>
    <row r="5946" spans="1:1">
      <c r="A5946" s="553"/>
    </row>
    <row r="5947" spans="1:1">
      <c r="A5947" s="553"/>
    </row>
    <row r="5948" spans="1:1">
      <c r="A5948" s="553"/>
    </row>
    <row r="5949" spans="1:1">
      <c r="A5949" s="553"/>
    </row>
    <row r="5950" spans="1:1">
      <c r="A5950" s="553"/>
    </row>
    <row r="5951" spans="1:1">
      <c r="A5951" s="553"/>
    </row>
    <row r="5952" spans="1:1">
      <c r="A5952" s="553"/>
    </row>
    <row r="5953" spans="1:1">
      <c r="A5953" s="553"/>
    </row>
    <row r="5954" spans="1:1">
      <c r="A5954" s="553"/>
    </row>
    <row r="5955" spans="1:1">
      <c r="A5955" s="553"/>
    </row>
    <row r="5956" spans="1:1">
      <c r="A5956" s="553"/>
    </row>
    <row r="5957" spans="1:1">
      <c r="A5957" s="553"/>
    </row>
    <row r="5958" spans="1:1">
      <c r="A5958" s="553"/>
    </row>
    <row r="5959" spans="1:1">
      <c r="A5959" s="553"/>
    </row>
    <row r="5960" spans="1:1">
      <c r="A5960" s="553"/>
    </row>
    <row r="5961" spans="1:1">
      <c r="A5961" s="553"/>
    </row>
    <row r="5962" spans="1:1">
      <c r="A5962" s="553"/>
    </row>
    <row r="5963" spans="1:1">
      <c r="A5963" s="553"/>
    </row>
    <row r="5964" spans="1:1">
      <c r="A5964" s="553"/>
    </row>
    <row r="5965" spans="1:1">
      <c r="A5965" s="553"/>
    </row>
    <row r="5966" spans="1:1">
      <c r="A5966" s="553"/>
    </row>
    <row r="5967" spans="1:1">
      <c r="A5967" s="553"/>
    </row>
    <row r="5968" spans="1:1">
      <c r="A5968" s="553"/>
    </row>
    <row r="5969" spans="1:1">
      <c r="A5969" s="553"/>
    </row>
    <row r="5970" spans="1:1">
      <c r="A5970" s="553"/>
    </row>
    <row r="5971" spans="1:1">
      <c r="A5971" s="553"/>
    </row>
    <row r="5972" spans="1:1">
      <c r="A5972" s="553"/>
    </row>
    <row r="5973" spans="1:1">
      <c r="A5973" s="553"/>
    </row>
    <row r="5974" spans="1:1">
      <c r="A5974" s="553"/>
    </row>
    <row r="5975" spans="1:1">
      <c r="A5975" s="553"/>
    </row>
    <row r="5976" spans="1:1">
      <c r="A5976" s="553"/>
    </row>
    <row r="5977" spans="1:1">
      <c r="A5977" s="553"/>
    </row>
    <row r="5978" spans="1:1">
      <c r="A5978" s="553"/>
    </row>
    <row r="5979" spans="1:1">
      <c r="A5979" s="553"/>
    </row>
    <row r="5980" spans="1:1">
      <c r="A5980" s="553"/>
    </row>
    <row r="5981" spans="1:1">
      <c r="A5981" s="553"/>
    </row>
    <row r="5982" spans="1:1">
      <c r="A5982" s="553"/>
    </row>
    <row r="5983" spans="1:1">
      <c r="A5983" s="553"/>
    </row>
    <row r="5984" spans="1:1">
      <c r="A5984" s="553"/>
    </row>
    <row r="5985" spans="1:1">
      <c r="A5985" s="553"/>
    </row>
    <row r="5986" spans="1:1">
      <c r="A5986" s="553"/>
    </row>
    <row r="5987" spans="1:1">
      <c r="A5987" s="553"/>
    </row>
    <row r="5988" spans="1:1">
      <c r="A5988" s="553"/>
    </row>
    <row r="5989" spans="1:1">
      <c r="A5989" s="553"/>
    </row>
    <row r="5990" spans="1:1">
      <c r="A5990" s="553"/>
    </row>
    <row r="5991" spans="1:1">
      <c r="A5991" s="553"/>
    </row>
    <row r="5992" spans="1:1">
      <c r="A5992" s="553"/>
    </row>
    <row r="5993" spans="1:1">
      <c r="A5993" s="553"/>
    </row>
    <row r="5994" spans="1:1">
      <c r="A5994" s="553"/>
    </row>
    <row r="5995" spans="1:1">
      <c r="A5995" s="553"/>
    </row>
    <row r="5996" spans="1:1">
      <c r="A5996" s="553"/>
    </row>
    <row r="5997" spans="1:1">
      <c r="A5997" s="553"/>
    </row>
    <row r="5998" spans="1:1">
      <c r="A5998" s="553"/>
    </row>
    <row r="5999" spans="1:1">
      <c r="A5999" s="553"/>
    </row>
    <row r="6000" spans="1:1">
      <c r="A6000" s="553"/>
    </row>
    <row r="6001" spans="1:1">
      <c r="A6001" s="553"/>
    </row>
    <row r="6002" spans="1:1">
      <c r="A6002" s="553"/>
    </row>
    <row r="6003" spans="1:1">
      <c r="A6003" s="553"/>
    </row>
    <row r="6004" spans="1:1">
      <c r="A6004" s="553"/>
    </row>
    <row r="6005" spans="1:1">
      <c r="A6005" s="553"/>
    </row>
    <row r="6006" spans="1:1">
      <c r="A6006" s="553"/>
    </row>
    <row r="6007" spans="1:1">
      <c r="A6007" s="553"/>
    </row>
    <row r="6008" spans="1:1">
      <c r="A6008" s="553"/>
    </row>
    <row r="6009" spans="1:1">
      <c r="A6009" s="553"/>
    </row>
    <row r="6010" spans="1:1">
      <c r="A6010" s="553"/>
    </row>
    <row r="6011" spans="1:1">
      <c r="A6011" s="553"/>
    </row>
    <row r="6012" spans="1:1">
      <c r="A6012" s="553"/>
    </row>
    <row r="6013" spans="1:1">
      <c r="A6013" s="553"/>
    </row>
    <row r="6014" spans="1:1">
      <c r="A6014" s="553"/>
    </row>
    <row r="6015" spans="1:1">
      <c r="A6015" s="553"/>
    </row>
    <row r="6016" spans="1:1">
      <c r="A6016" s="553"/>
    </row>
    <row r="6017" spans="1:1">
      <c r="A6017" s="553"/>
    </row>
    <row r="6018" spans="1:1">
      <c r="A6018" s="553"/>
    </row>
    <row r="6019" spans="1:1">
      <c r="A6019" s="553"/>
    </row>
    <row r="6020" spans="1:1">
      <c r="A6020" s="553"/>
    </row>
    <row r="6021" spans="1:1">
      <c r="A6021" s="553"/>
    </row>
    <row r="6022" spans="1:1">
      <c r="A6022" s="553"/>
    </row>
    <row r="6023" spans="1:1">
      <c r="A6023" s="553"/>
    </row>
    <row r="6024" spans="1:1">
      <c r="A6024" s="553"/>
    </row>
    <row r="6025" spans="1:1">
      <c r="A6025" s="553"/>
    </row>
    <row r="6026" spans="1:1">
      <c r="A6026" s="553"/>
    </row>
    <row r="6027" spans="1:1">
      <c r="A6027" s="553"/>
    </row>
    <row r="6028" spans="1:1">
      <c r="A6028" s="553"/>
    </row>
    <row r="6029" spans="1:1">
      <c r="A6029" s="553"/>
    </row>
    <row r="6030" spans="1:1">
      <c r="A6030" s="553"/>
    </row>
    <row r="6031" spans="1:1">
      <c r="A6031" s="553"/>
    </row>
    <row r="6032" spans="1:1">
      <c r="A6032" s="553"/>
    </row>
    <row r="6033" spans="1:1">
      <c r="A6033" s="553"/>
    </row>
    <row r="6034" spans="1:1">
      <c r="A6034" s="553"/>
    </row>
    <row r="6035" spans="1:1">
      <c r="A6035" s="553"/>
    </row>
    <row r="6036" spans="1:1">
      <c r="A6036" s="553"/>
    </row>
    <row r="6037" spans="1:1">
      <c r="A6037" s="553"/>
    </row>
    <row r="6038" spans="1:1">
      <c r="A6038" s="553"/>
    </row>
    <row r="6039" spans="1:1">
      <c r="A6039" s="553"/>
    </row>
    <row r="6040" spans="1:1">
      <c r="A6040" s="553"/>
    </row>
    <row r="6041" spans="1:1">
      <c r="A6041" s="553"/>
    </row>
    <row r="6042" spans="1:1">
      <c r="A6042" s="553"/>
    </row>
    <row r="6043" spans="1:1">
      <c r="A6043" s="553"/>
    </row>
    <row r="6044" spans="1:1">
      <c r="A6044" s="553"/>
    </row>
    <row r="6045" spans="1:1">
      <c r="A6045" s="553"/>
    </row>
    <row r="6046" spans="1:1">
      <c r="A6046" s="553"/>
    </row>
    <row r="6047" spans="1:1">
      <c r="A6047" s="553"/>
    </row>
    <row r="6048" spans="1:1">
      <c r="A6048" s="553"/>
    </row>
    <row r="6049" spans="1:1">
      <c r="A6049" s="553"/>
    </row>
    <row r="6050" spans="1:1">
      <c r="A6050" s="553"/>
    </row>
    <row r="6051" spans="1:1">
      <c r="A6051" s="553"/>
    </row>
    <row r="6052" spans="1:1">
      <c r="A6052" s="553"/>
    </row>
    <row r="6053" spans="1:1">
      <c r="A6053" s="553"/>
    </row>
    <row r="6054" spans="1:1">
      <c r="A6054" s="553"/>
    </row>
    <row r="6055" spans="1:1">
      <c r="A6055" s="553"/>
    </row>
    <row r="6056" spans="1:1">
      <c r="A6056" s="553"/>
    </row>
    <row r="6057" spans="1:1">
      <c r="A6057" s="553"/>
    </row>
    <row r="6058" spans="1:1">
      <c r="A6058" s="553"/>
    </row>
    <row r="6059" spans="1:1">
      <c r="A6059" s="553"/>
    </row>
    <row r="6060" spans="1:1">
      <c r="A6060" s="553"/>
    </row>
    <row r="6061" spans="1:1">
      <c r="A6061" s="553"/>
    </row>
    <row r="6062" spans="1:1">
      <c r="A6062" s="553"/>
    </row>
    <row r="6063" spans="1:1">
      <c r="A6063" s="553"/>
    </row>
    <row r="6064" spans="1:1">
      <c r="A6064" s="553"/>
    </row>
    <row r="6065" spans="1:1">
      <c r="A6065" s="553"/>
    </row>
    <row r="6066" spans="1:1">
      <c r="A6066" s="553"/>
    </row>
    <row r="6067" spans="1:1">
      <c r="A6067" s="553"/>
    </row>
    <row r="6068" spans="1:1">
      <c r="A6068" s="553"/>
    </row>
    <row r="6069" spans="1:1">
      <c r="A6069" s="553"/>
    </row>
    <row r="6070" spans="1:1">
      <c r="A6070" s="553"/>
    </row>
    <row r="6071" spans="1:1">
      <c r="A6071" s="553"/>
    </row>
    <row r="6072" spans="1:1">
      <c r="A6072" s="553"/>
    </row>
    <row r="6073" spans="1:1">
      <c r="A6073" s="553"/>
    </row>
    <row r="6074" spans="1:1">
      <c r="A6074" s="553"/>
    </row>
    <row r="6075" spans="1:1">
      <c r="A6075" s="553"/>
    </row>
    <row r="6076" spans="1:1">
      <c r="A6076" s="553"/>
    </row>
    <row r="6077" spans="1:1">
      <c r="A6077" s="553"/>
    </row>
    <row r="6078" spans="1:1">
      <c r="A6078" s="553"/>
    </row>
    <row r="6079" spans="1:1">
      <c r="A6079" s="553"/>
    </row>
    <row r="6080" spans="1:1">
      <c r="A6080" s="553"/>
    </row>
    <row r="6081" spans="1:1">
      <c r="A6081" s="553"/>
    </row>
    <row r="6082" spans="1:1">
      <c r="A6082" s="553"/>
    </row>
    <row r="6083" spans="1:1">
      <c r="A6083" s="553"/>
    </row>
    <row r="6084" spans="1:1">
      <c r="A6084" s="553"/>
    </row>
    <row r="6085" spans="1:1">
      <c r="A6085" s="553"/>
    </row>
    <row r="6086" spans="1:1">
      <c r="A6086" s="553"/>
    </row>
    <row r="6087" spans="1:1">
      <c r="A6087" s="553"/>
    </row>
    <row r="6088" spans="1:1">
      <c r="A6088" s="553"/>
    </row>
    <row r="6089" spans="1:1">
      <c r="A6089" s="553"/>
    </row>
    <row r="6090" spans="1:1">
      <c r="A6090" s="553"/>
    </row>
    <row r="6091" spans="1:1">
      <c r="A6091" s="553"/>
    </row>
    <row r="6092" spans="1:1">
      <c r="A6092" s="553"/>
    </row>
    <row r="6093" spans="1:1">
      <c r="A6093" s="553"/>
    </row>
    <row r="6094" spans="1:1">
      <c r="A6094" s="553"/>
    </row>
    <row r="6095" spans="1:1">
      <c r="A6095" s="553"/>
    </row>
    <row r="6096" spans="1:1">
      <c r="A6096" s="553"/>
    </row>
    <row r="6097" spans="1:1">
      <c r="A6097" s="553"/>
    </row>
    <row r="6098" spans="1:1">
      <c r="A6098" s="553"/>
    </row>
    <row r="6099" spans="1:1">
      <c r="A6099" s="553"/>
    </row>
    <row r="6100" spans="1:1">
      <c r="A6100" s="553"/>
    </row>
    <row r="6101" spans="1:1">
      <c r="A6101" s="553"/>
    </row>
    <row r="6102" spans="1:1">
      <c r="A6102" s="553"/>
    </row>
    <row r="6103" spans="1:1">
      <c r="A6103" s="553"/>
    </row>
    <row r="6104" spans="1:1">
      <c r="A6104" s="553"/>
    </row>
    <row r="6105" spans="1:1">
      <c r="A6105" s="553"/>
    </row>
    <row r="6106" spans="1:1">
      <c r="A6106" s="553"/>
    </row>
    <row r="6107" spans="1:1">
      <c r="A6107" s="553"/>
    </row>
    <row r="6108" spans="1:1">
      <c r="A6108" s="553"/>
    </row>
    <row r="6109" spans="1:1">
      <c r="A6109" s="553"/>
    </row>
    <row r="6110" spans="1:1">
      <c r="A6110" s="553"/>
    </row>
    <row r="6111" spans="1:1">
      <c r="A6111" s="553"/>
    </row>
    <row r="6112" spans="1:1">
      <c r="A6112" s="553"/>
    </row>
    <row r="6113" spans="1:1">
      <c r="A6113" s="553"/>
    </row>
    <row r="6114" spans="1:1">
      <c r="A6114" s="553"/>
    </row>
    <row r="6115" spans="1:1">
      <c r="A6115" s="553"/>
    </row>
    <row r="6116" spans="1:1">
      <c r="A6116" s="553"/>
    </row>
    <row r="6117" spans="1:1">
      <c r="A6117" s="553"/>
    </row>
    <row r="6118" spans="1:1">
      <c r="A6118" s="553"/>
    </row>
    <row r="6119" spans="1:1">
      <c r="A6119" s="553"/>
    </row>
    <row r="6120" spans="1:1">
      <c r="A6120" s="553"/>
    </row>
    <row r="6121" spans="1:1">
      <c r="A6121" s="553"/>
    </row>
    <row r="6122" spans="1:1">
      <c r="A6122" s="553"/>
    </row>
    <row r="6123" spans="1:1">
      <c r="A6123" s="553"/>
    </row>
    <row r="6124" spans="1:1">
      <c r="A6124" s="553"/>
    </row>
    <row r="6125" spans="1:1">
      <c r="A6125" s="553"/>
    </row>
    <row r="6126" spans="1:1">
      <c r="A6126" s="553"/>
    </row>
    <row r="6127" spans="1:1">
      <c r="A6127" s="553"/>
    </row>
    <row r="6128" spans="1:1">
      <c r="A6128" s="553"/>
    </row>
    <row r="6129" spans="1:1">
      <c r="A6129" s="553"/>
    </row>
    <row r="6130" spans="1:1">
      <c r="A6130" s="553"/>
    </row>
    <row r="6131" spans="1:1">
      <c r="A6131" s="553"/>
    </row>
    <row r="6132" spans="1:1">
      <c r="A6132" s="553"/>
    </row>
    <row r="6133" spans="1:1">
      <c r="A6133" s="553"/>
    </row>
    <row r="6134" spans="1:1">
      <c r="A6134" s="553"/>
    </row>
    <row r="6135" spans="1:1">
      <c r="A6135" s="553"/>
    </row>
    <row r="6136" spans="1:1">
      <c r="A6136" s="553"/>
    </row>
    <row r="6137" spans="1:1">
      <c r="A6137" s="553"/>
    </row>
    <row r="6138" spans="1:1">
      <c r="A6138" s="553"/>
    </row>
    <row r="6139" spans="1:1">
      <c r="A6139" s="553"/>
    </row>
    <row r="6140" spans="1:1">
      <c r="A6140" s="553"/>
    </row>
    <row r="6141" spans="1:1">
      <c r="A6141" s="553"/>
    </row>
    <row r="6142" spans="1:1">
      <c r="A6142" s="553"/>
    </row>
    <row r="6143" spans="1:1">
      <c r="A6143" s="553"/>
    </row>
    <row r="6144" spans="1:1">
      <c r="A6144" s="553"/>
    </row>
    <row r="6145" spans="1:1">
      <c r="A6145" s="553"/>
    </row>
    <row r="6146" spans="1:1">
      <c r="A6146" s="553"/>
    </row>
    <row r="6147" spans="1:1">
      <c r="A6147" s="553"/>
    </row>
    <row r="6148" spans="1:1">
      <c r="A6148" s="553"/>
    </row>
    <row r="6149" spans="1:1">
      <c r="A6149" s="553"/>
    </row>
    <row r="6150" spans="1:1">
      <c r="A6150" s="553"/>
    </row>
    <row r="6151" spans="1:1">
      <c r="A6151" s="553"/>
    </row>
    <row r="6152" spans="1:1">
      <c r="A6152" s="553"/>
    </row>
    <row r="6153" spans="1:1">
      <c r="A6153" s="553"/>
    </row>
    <row r="6154" spans="1:1">
      <c r="A6154" s="553"/>
    </row>
    <row r="6155" spans="1:1">
      <c r="A6155" s="553"/>
    </row>
    <row r="6156" spans="1:1">
      <c r="A6156" s="553"/>
    </row>
    <row r="6157" spans="1:1">
      <c r="A6157" s="553"/>
    </row>
    <row r="6158" spans="1:1">
      <c r="A6158" s="553"/>
    </row>
    <row r="6159" spans="1:1">
      <c r="A6159" s="553"/>
    </row>
    <row r="6160" spans="1:1">
      <c r="A6160" s="553"/>
    </row>
    <row r="6161" spans="1:1">
      <c r="A6161" s="553"/>
    </row>
    <row r="6162" spans="1:1">
      <c r="A6162" s="553"/>
    </row>
    <row r="6163" spans="1:1">
      <c r="A6163" s="553"/>
    </row>
    <row r="6164" spans="1:1">
      <c r="A6164" s="553"/>
    </row>
    <row r="6165" spans="1:1">
      <c r="A6165" s="553"/>
    </row>
    <row r="6166" spans="1:1">
      <c r="A6166" s="553"/>
    </row>
    <row r="6167" spans="1:1">
      <c r="A6167" s="553"/>
    </row>
    <row r="6168" spans="1:1">
      <c r="A6168" s="553"/>
    </row>
    <row r="6169" spans="1:1">
      <c r="A6169" s="553"/>
    </row>
    <row r="6170" spans="1:1">
      <c r="A6170" s="553"/>
    </row>
    <row r="6171" spans="1:1">
      <c r="A6171" s="553"/>
    </row>
    <row r="6172" spans="1:1">
      <c r="A6172" s="553"/>
    </row>
    <row r="6173" spans="1:1">
      <c r="A6173" s="553"/>
    </row>
    <row r="6174" spans="1:1">
      <c r="A6174" s="553"/>
    </row>
    <row r="6175" spans="1:1">
      <c r="A6175" s="553"/>
    </row>
    <row r="6176" spans="1:1">
      <c r="A6176" s="553"/>
    </row>
    <row r="6177" spans="1:1">
      <c r="A6177" s="553"/>
    </row>
    <row r="6178" spans="1:1">
      <c r="A6178" s="553"/>
    </row>
    <row r="6179" spans="1:1">
      <c r="A6179" s="553"/>
    </row>
    <row r="6180" spans="1:1">
      <c r="A6180" s="553"/>
    </row>
    <row r="6181" spans="1:1">
      <c r="A6181" s="553"/>
    </row>
    <row r="6182" spans="1:1">
      <c r="A6182" s="553"/>
    </row>
    <row r="6183" spans="1:1">
      <c r="A6183" s="553"/>
    </row>
    <row r="6184" spans="1:1">
      <c r="A6184" s="553"/>
    </row>
    <row r="6185" spans="1:1">
      <c r="A6185" s="553"/>
    </row>
    <row r="6186" spans="1:1">
      <c r="A6186" s="553"/>
    </row>
    <row r="6187" spans="1:1">
      <c r="A6187" s="553"/>
    </row>
    <row r="6188" spans="1:1">
      <c r="A6188" s="553"/>
    </row>
    <row r="6189" spans="1:1">
      <c r="A6189" s="553"/>
    </row>
    <row r="6190" spans="1:1">
      <c r="A6190" s="553"/>
    </row>
    <row r="6191" spans="1:1">
      <c r="A6191" s="553"/>
    </row>
    <row r="6192" spans="1:1">
      <c r="A6192" s="553"/>
    </row>
    <row r="6193" spans="1:1">
      <c r="A6193" s="553"/>
    </row>
    <row r="6194" spans="1:1">
      <c r="A6194" s="553"/>
    </row>
    <row r="6195" spans="1:1">
      <c r="A6195" s="553"/>
    </row>
    <row r="6196" spans="1:1">
      <c r="A6196" s="553"/>
    </row>
    <row r="6197" spans="1:1">
      <c r="A6197" s="553"/>
    </row>
    <row r="6198" spans="1:1">
      <c r="A6198" s="553"/>
    </row>
    <row r="6199" spans="1:1">
      <c r="A6199" s="553"/>
    </row>
    <row r="6200" spans="1:1">
      <c r="A6200" s="553"/>
    </row>
    <row r="6201" spans="1:1">
      <c r="A6201" s="553"/>
    </row>
    <row r="6202" spans="1:1">
      <c r="A6202" s="553"/>
    </row>
    <row r="6203" spans="1:1">
      <c r="A6203" s="553"/>
    </row>
    <row r="6204" spans="1:1">
      <c r="A6204" s="553"/>
    </row>
    <row r="6205" spans="1:1">
      <c r="A6205" s="553"/>
    </row>
    <row r="6206" spans="1:1">
      <c r="A6206" s="553"/>
    </row>
    <row r="6207" spans="1:1">
      <c r="A6207" s="553"/>
    </row>
    <row r="6208" spans="1:1">
      <c r="A6208" s="553"/>
    </row>
    <row r="6209" spans="1:1">
      <c r="A6209" s="553"/>
    </row>
    <row r="6210" spans="1:1">
      <c r="A6210" s="553"/>
    </row>
    <row r="6211" spans="1:1">
      <c r="A6211" s="553"/>
    </row>
    <row r="6212" spans="1:1">
      <c r="A6212" s="553"/>
    </row>
    <row r="6213" spans="1:1">
      <c r="A6213" s="553"/>
    </row>
    <row r="6214" spans="1:1">
      <c r="A6214" s="553"/>
    </row>
    <row r="6215" spans="1:1">
      <c r="A6215" s="553"/>
    </row>
    <row r="6216" spans="1:1">
      <c r="A6216" s="553"/>
    </row>
    <row r="6217" spans="1:1">
      <c r="A6217" s="553"/>
    </row>
    <row r="6218" spans="1:1">
      <c r="A6218" s="553"/>
    </row>
    <row r="6219" spans="1:1">
      <c r="A6219" s="553"/>
    </row>
    <row r="6220" spans="1:1">
      <c r="A6220" s="553"/>
    </row>
    <row r="6221" spans="1:1">
      <c r="A6221" s="553"/>
    </row>
    <row r="6222" spans="1:1">
      <c r="A6222" s="553"/>
    </row>
    <row r="6223" spans="1:1">
      <c r="A6223" s="553"/>
    </row>
    <row r="6224" spans="1:1">
      <c r="A6224" s="553"/>
    </row>
    <row r="6225" spans="1:1">
      <c r="A6225" s="553"/>
    </row>
    <row r="6226" spans="1:1">
      <c r="A6226" s="553"/>
    </row>
    <row r="6227" spans="1:1">
      <c r="A6227" s="553"/>
    </row>
    <row r="6228" spans="1:1">
      <c r="A6228" s="553"/>
    </row>
    <row r="6229" spans="1:1">
      <c r="A6229" s="553"/>
    </row>
    <row r="6230" spans="1:1">
      <c r="A6230" s="553"/>
    </row>
    <row r="6231" spans="1:1">
      <c r="A6231" s="553"/>
    </row>
    <row r="6232" spans="1:1">
      <c r="A6232" s="553"/>
    </row>
    <row r="6233" spans="1:1">
      <c r="A6233" s="553"/>
    </row>
    <row r="6234" spans="1:1">
      <c r="A6234" s="553"/>
    </row>
    <row r="6235" spans="1:1">
      <c r="A6235" s="553"/>
    </row>
    <row r="6236" spans="1:1">
      <c r="A6236" s="553"/>
    </row>
    <row r="6237" spans="1:1">
      <c r="A6237" s="553"/>
    </row>
    <row r="6238" spans="1:1">
      <c r="A6238" s="553"/>
    </row>
    <row r="6239" spans="1:1">
      <c r="A6239" s="553"/>
    </row>
    <row r="6240" spans="1:1">
      <c r="A6240" s="553"/>
    </row>
    <row r="6241" spans="1:1">
      <c r="A6241" s="553"/>
    </row>
    <row r="6242" spans="1:1">
      <c r="A6242" s="553"/>
    </row>
    <row r="6243" spans="1:1">
      <c r="A6243" s="553"/>
    </row>
    <row r="6244" spans="1:1">
      <c r="A6244" s="553"/>
    </row>
    <row r="6245" spans="1:1">
      <c r="A6245" s="553"/>
    </row>
    <row r="6246" spans="1:1">
      <c r="A6246" s="553"/>
    </row>
    <row r="6247" spans="1:1">
      <c r="A6247" s="553"/>
    </row>
    <row r="6248" spans="1:1">
      <c r="A6248" s="553"/>
    </row>
    <row r="6249" spans="1:1">
      <c r="A6249" s="553"/>
    </row>
    <row r="6250" spans="1:1">
      <c r="A6250" s="553"/>
    </row>
    <row r="6251" spans="1:1">
      <c r="A6251" s="553"/>
    </row>
    <row r="6252" spans="1:1">
      <c r="A6252" s="553"/>
    </row>
    <row r="6253" spans="1:1">
      <c r="A6253" s="553"/>
    </row>
    <row r="6254" spans="1:1">
      <c r="A6254" s="553"/>
    </row>
    <row r="6255" spans="1:1">
      <c r="A6255" s="553"/>
    </row>
    <row r="6256" spans="1:1">
      <c r="A6256" s="553"/>
    </row>
    <row r="6257" spans="1:1">
      <c r="A6257" s="553"/>
    </row>
    <row r="6258" spans="1:1">
      <c r="A6258" s="553"/>
    </row>
    <row r="6259" spans="1:1">
      <c r="A6259" s="553"/>
    </row>
    <row r="6260" spans="1:1">
      <c r="A6260" s="553"/>
    </row>
    <row r="6261" spans="1:1">
      <c r="A6261" s="553"/>
    </row>
    <row r="6262" spans="1:1">
      <c r="A6262" s="553"/>
    </row>
    <row r="6263" spans="1:1">
      <c r="A6263" s="553"/>
    </row>
    <row r="6264" spans="1:1">
      <c r="A6264" s="553"/>
    </row>
    <row r="6265" spans="1:1">
      <c r="A6265" s="553"/>
    </row>
    <row r="6266" spans="1:1">
      <c r="A6266" s="553"/>
    </row>
    <row r="6267" spans="1:1">
      <c r="A6267" s="553"/>
    </row>
    <row r="6268" spans="1:1">
      <c r="A6268" s="553"/>
    </row>
    <row r="6269" spans="1:1">
      <c r="A6269" s="553"/>
    </row>
    <row r="6270" spans="1:1">
      <c r="A6270" s="553"/>
    </row>
    <row r="6271" spans="1:1">
      <c r="A6271" s="553"/>
    </row>
    <row r="6272" spans="1:1">
      <c r="A6272" s="553"/>
    </row>
    <row r="6273" spans="1:1">
      <c r="A6273" s="553"/>
    </row>
    <row r="6274" spans="1:1">
      <c r="A6274" s="553"/>
    </row>
    <row r="6275" spans="1:1">
      <c r="A6275" s="553"/>
    </row>
    <row r="6276" spans="1:1">
      <c r="A6276" s="553"/>
    </row>
    <row r="6277" spans="1:1">
      <c r="A6277" s="553"/>
    </row>
    <row r="6278" spans="1:1">
      <c r="A6278" s="553"/>
    </row>
    <row r="6279" spans="1:1">
      <c r="A6279" s="553"/>
    </row>
    <row r="6280" spans="1:1">
      <c r="A6280" s="553"/>
    </row>
    <row r="6281" spans="1:1">
      <c r="A6281" s="553"/>
    </row>
    <row r="6282" spans="1:1">
      <c r="A6282" s="553"/>
    </row>
    <row r="6283" spans="1:1">
      <c r="A6283" s="553"/>
    </row>
    <row r="6284" spans="1:1">
      <c r="A6284" s="553"/>
    </row>
    <row r="6285" spans="1:1">
      <c r="A6285" s="553"/>
    </row>
    <row r="6286" spans="1:1">
      <c r="A6286" s="553"/>
    </row>
    <row r="6287" spans="1:1">
      <c r="A6287" s="553"/>
    </row>
    <row r="6288" spans="1:1">
      <c r="A6288" s="553"/>
    </row>
    <row r="6289" spans="1:1">
      <c r="A6289" s="553"/>
    </row>
    <row r="6290" spans="1:1">
      <c r="A6290" s="553"/>
    </row>
    <row r="6291" spans="1:1">
      <c r="A6291" s="553"/>
    </row>
    <row r="6292" spans="1:1">
      <c r="A6292" s="553"/>
    </row>
    <row r="6293" spans="1:1">
      <c r="A6293" s="553"/>
    </row>
    <row r="6294" spans="1:1">
      <c r="A6294" s="553"/>
    </row>
    <row r="6295" spans="1:1">
      <c r="A6295" s="553"/>
    </row>
    <row r="6296" spans="1:1">
      <c r="A6296" s="553"/>
    </row>
    <row r="6297" spans="1:1">
      <c r="A6297" s="553"/>
    </row>
    <row r="6298" spans="1:1">
      <c r="A6298" s="553"/>
    </row>
    <row r="6299" spans="1:1">
      <c r="A6299" s="553"/>
    </row>
    <row r="6300" spans="1:1">
      <c r="A6300" s="553"/>
    </row>
    <row r="6301" spans="1:1">
      <c r="A6301" s="553"/>
    </row>
    <row r="6302" spans="1:1">
      <c r="A6302" s="553"/>
    </row>
    <row r="6303" spans="1:1">
      <c r="A6303" s="553"/>
    </row>
    <row r="6304" spans="1:1">
      <c r="A6304" s="553"/>
    </row>
    <row r="6305" spans="1:1">
      <c r="A6305" s="553"/>
    </row>
    <row r="6306" spans="1:1">
      <c r="A6306" s="553"/>
    </row>
    <row r="6307" spans="1:1">
      <c r="A6307" s="553"/>
    </row>
    <row r="6308" spans="1:1">
      <c r="A6308" s="553"/>
    </row>
    <row r="6309" spans="1:1">
      <c r="A6309" s="553"/>
    </row>
    <row r="6310" spans="1:1">
      <c r="A6310" s="553"/>
    </row>
    <row r="6311" spans="1:1">
      <c r="A6311" s="553"/>
    </row>
    <row r="6312" spans="1:1">
      <c r="A6312" s="553"/>
    </row>
    <row r="6313" spans="1:1">
      <c r="A6313" s="553"/>
    </row>
    <row r="6314" spans="1:1">
      <c r="A6314" s="553"/>
    </row>
    <row r="6315" spans="1:1">
      <c r="A6315" s="553"/>
    </row>
    <row r="6316" spans="1:1">
      <c r="A6316" s="553"/>
    </row>
    <row r="6317" spans="1:1">
      <c r="A6317" s="553"/>
    </row>
    <row r="6318" spans="1:1">
      <c r="A6318" s="553"/>
    </row>
    <row r="6319" spans="1:1">
      <c r="A6319" s="553"/>
    </row>
    <row r="6320" spans="1:1">
      <c r="A6320" s="553"/>
    </row>
    <row r="6321" spans="1:1">
      <c r="A6321" s="553"/>
    </row>
    <row r="6322" spans="1:1">
      <c r="A6322" s="553"/>
    </row>
    <row r="6323" spans="1:1">
      <c r="A6323" s="553"/>
    </row>
    <row r="6324" spans="1:1">
      <c r="A6324" s="553"/>
    </row>
    <row r="6325" spans="1:1">
      <c r="A6325" s="553"/>
    </row>
    <row r="6326" spans="1:1">
      <c r="A6326" s="553"/>
    </row>
    <row r="6327" spans="1:1">
      <c r="A6327" s="553"/>
    </row>
    <row r="6328" spans="1:1">
      <c r="A6328" s="553"/>
    </row>
    <row r="6329" spans="1:1">
      <c r="A6329" s="553"/>
    </row>
    <row r="6330" spans="1:1">
      <c r="A6330" s="553"/>
    </row>
    <row r="6331" spans="1:1">
      <c r="A6331" s="553"/>
    </row>
    <row r="6332" spans="1:1">
      <c r="A6332" s="553"/>
    </row>
    <row r="6333" spans="1:1">
      <c r="A6333" s="553"/>
    </row>
    <row r="6334" spans="1:1">
      <c r="A6334" s="553"/>
    </row>
    <row r="6335" spans="1:1">
      <c r="A6335" s="553"/>
    </row>
    <row r="6336" spans="1:1">
      <c r="A6336" s="553"/>
    </row>
    <row r="6337" spans="1:1">
      <c r="A6337" s="553"/>
    </row>
    <row r="6338" spans="1:1">
      <c r="A6338" s="553"/>
    </row>
    <row r="6339" spans="1:1">
      <c r="A6339" s="553"/>
    </row>
    <row r="6340" spans="1:1">
      <c r="A6340" s="553"/>
    </row>
    <row r="6341" spans="1:1">
      <c r="A6341" s="553"/>
    </row>
    <row r="6342" spans="1:1">
      <c r="A6342" s="553"/>
    </row>
    <row r="6343" spans="1:1">
      <c r="A6343" s="553"/>
    </row>
    <row r="6344" spans="1:1">
      <c r="A6344" s="553"/>
    </row>
    <row r="6345" spans="1:1">
      <c r="A6345" s="553"/>
    </row>
    <row r="6346" spans="1:1">
      <c r="A6346" s="553"/>
    </row>
    <row r="6347" spans="1:1">
      <c r="A6347" s="553"/>
    </row>
    <row r="6348" spans="1:1">
      <c r="A6348" s="553"/>
    </row>
    <row r="6349" spans="1:1">
      <c r="A6349" s="553"/>
    </row>
    <row r="6350" spans="1:1">
      <c r="A6350" s="553"/>
    </row>
    <row r="6351" spans="1:1">
      <c r="A6351" s="553"/>
    </row>
    <row r="6352" spans="1:1">
      <c r="A6352" s="553"/>
    </row>
    <row r="6353" spans="1:1">
      <c r="A6353" s="553"/>
    </row>
    <row r="6354" spans="1:1">
      <c r="A6354" s="553"/>
    </row>
    <row r="6355" spans="1:1">
      <c r="A6355" s="553"/>
    </row>
    <row r="6356" spans="1:1">
      <c r="A6356" s="553"/>
    </row>
    <row r="6357" spans="1:1">
      <c r="A6357" s="553"/>
    </row>
    <row r="6358" spans="1:1">
      <c r="A6358" s="553"/>
    </row>
    <row r="6359" spans="1:1">
      <c r="A6359" s="553"/>
    </row>
    <row r="6360" spans="1:1">
      <c r="A6360" s="553"/>
    </row>
    <row r="6361" spans="1:1">
      <c r="A6361" s="553"/>
    </row>
    <row r="6362" spans="1:1">
      <c r="A6362" s="553"/>
    </row>
    <row r="6363" spans="1:1">
      <c r="A6363" s="553"/>
    </row>
    <row r="6364" spans="1:1">
      <c r="A6364" s="553"/>
    </row>
    <row r="6365" spans="1:1">
      <c r="A6365" s="553"/>
    </row>
    <row r="6366" spans="1:1">
      <c r="A6366" s="553"/>
    </row>
    <row r="6367" spans="1:1">
      <c r="A6367" s="553"/>
    </row>
    <row r="6368" spans="1:1">
      <c r="A6368" s="553"/>
    </row>
    <row r="6369" spans="1:1">
      <c r="A6369" s="553"/>
    </row>
    <row r="6370" spans="1:1">
      <c r="A6370" s="553"/>
    </row>
    <row r="6371" spans="1:1">
      <c r="A6371" s="553"/>
    </row>
    <row r="6372" spans="1:1">
      <c r="A6372" s="553"/>
    </row>
    <row r="6373" spans="1:1">
      <c r="A6373" s="553"/>
    </row>
    <row r="6374" spans="1:1">
      <c r="A6374" s="553"/>
    </row>
    <row r="6375" spans="1:1">
      <c r="A6375" s="553"/>
    </row>
    <row r="6376" spans="1:1">
      <c r="A6376" s="553"/>
    </row>
    <row r="6377" spans="1:1">
      <c r="A6377" s="553"/>
    </row>
    <row r="6378" spans="1:1">
      <c r="A6378" s="553"/>
    </row>
    <row r="6379" spans="1:1">
      <c r="A6379" s="553"/>
    </row>
    <row r="6380" spans="1:1">
      <c r="A6380" s="553"/>
    </row>
    <row r="6381" spans="1:1">
      <c r="A6381" s="553"/>
    </row>
    <row r="6382" spans="1:1">
      <c r="A6382" s="553"/>
    </row>
    <row r="6383" spans="1:1">
      <c r="A6383" s="553"/>
    </row>
    <row r="6384" spans="1:1">
      <c r="A6384" s="553"/>
    </row>
    <row r="6385" spans="1:1">
      <c r="A6385" s="553"/>
    </row>
    <row r="6386" spans="1:1">
      <c r="A6386" s="553"/>
    </row>
    <row r="6387" spans="1:1">
      <c r="A6387" s="553"/>
    </row>
    <row r="6388" spans="1:1">
      <c r="A6388" s="553"/>
    </row>
    <row r="6389" spans="1:1">
      <c r="A6389" s="553"/>
    </row>
    <row r="6390" spans="1:1">
      <c r="A6390" s="553"/>
    </row>
    <row r="6391" spans="1:1">
      <c r="A6391" s="553"/>
    </row>
    <row r="6392" spans="1:1">
      <c r="A6392" s="553"/>
    </row>
    <row r="6393" spans="1:1">
      <c r="A6393" s="553"/>
    </row>
    <row r="6394" spans="1:1">
      <c r="A6394" s="553"/>
    </row>
    <row r="6395" spans="1:1">
      <c r="A6395" s="553"/>
    </row>
    <row r="6396" spans="1:1">
      <c r="A6396" s="553"/>
    </row>
    <row r="6397" spans="1:1">
      <c r="A6397" s="553"/>
    </row>
    <row r="6398" spans="1:1">
      <c r="A6398" s="553"/>
    </row>
    <row r="6399" spans="1:1">
      <c r="A6399" s="553"/>
    </row>
    <row r="6400" spans="1:1">
      <c r="A6400" s="553"/>
    </row>
    <row r="6401" spans="1:1">
      <c r="A6401" s="553"/>
    </row>
    <row r="6402" spans="1:1">
      <c r="A6402" s="553"/>
    </row>
    <row r="6403" spans="1:1">
      <c r="A6403" s="553"/>
    </row>
    <row r="6404" spans="1:1">
      <c r="A6404" s="553"/>
    </row>
    <row r="6405" spans="1:1">
      <c r="A6405" s="553"/>
    </row>
    <row r="6406" spans="1:1">
      <c r="A6406" s="553"/>
    </row>
    <row r="6407" spans="1:1">
      <c r="A6407" s="553"/>
    </row>
    <row r="6408" spans="1:1">
      <c r="A6408" s="553"/>
    </row>
    <row r="6409" spans="1:1">
      <c r="A6409" s="553"/>
    </row>
    <row r="6410" spans="1:1">
      <c r="A6410" s="553"/>
    </row>
    <row r="6411" spans="1:1">
      <c r="A6411" s="553"/>
    </row>
    <row r="6412" spans="1:1">
      <c r="A6412" s="553"/>
    </row>
    <row r="6413" spans="1:1">
      <c r="A6413" s="553"/>
    </row>
    <row r="6414" spans="1:1">
      <c r="A6414" s="553"/>
    </row>
    <row r="6415" spans="1:1">
      <c r="A6415" s="553"/>
    </row>
    <row r="6416" spans="1:1">
      <c r="A6416" s="553"/>
    </row>
    <row r="6417" spans="1:1">
      <c r="A6417" s="553"/>
    </row>
    <row r="6418" spans="1:1">
      <c r="A6418" s="553"/>
    </row>
    <row r="6419" spans="1:1">
      <c r="A6419" s="553"/>
    </row>
    <row r="6420" spans="1:1">
      <c r="A6420" s="553"/>
    </row>
    <row r="6421" spans="1:1">
      <c r="A6421" s="553"/>
    </row>
    <row r="6422" spans="1:1">
      <c r="A6422" s="553"/>
    </row>
    <row r="6423" spans="1:1">
      <c r="A6423" s="553"/>
    </row>
    <row r="6424" spans="1:1">
      <c r="A6424" s="553"/>
    </row>
    <row r="6425" spans="1:1">
      <c r="A6425" s="553"/>
    </row>
    <row r="6426" spans="1:1">
      <c r="A6426" s="553"/>
    </row>
    <row r="6427" spans="1:1">
      <c r="A6427" s="553"/>
    </row>
    <row r="6428" spans="1:1">
      <c r="A6428" s="553"/>
    </row>
    <row r="6429" spans="1:1">
      <c r="A6429" s="553"/>
    </row>
    <row r="6430" spans="1:1">
      <c r="A6430" s="553"/>
    </row>
    <row r="6431" spans="1:1">
      <c r="A6431" s="553"/>
    </row>
    <row r="6432" spans="1:1">
      <c r="A6432" s="553"/>
    </row>
    <row r="6433" spans="1:1">
      <c r="A6433" s="553"/>
    </row>
    <row r="6434" spans="1:1">
      <c r="A6434" s="553"/>
    </row>
    <row r="6435" spans="1:1">
      <c r="A6435" s="553"/>
    </row>
    <row r="6436" spans="1:1">
      <c r="A6436" s="553"/>
    </row>
    <row r="6437" spans="1:1">
      <c r="A6437" s="553"/>
    </row>
    <row r="6438" spans="1:1">
      <c r="A6438" s="553"/>
    </row>
    <row r="6439" spans="1:1">
      <c r="A6439" s="553"/>
    </row>
    <row r="6440" spans="1:1">
      <c r="A6440" s="553"/>
    </row>
    <row r="6441" spans="1:1">
      <c r="A6441" s="553"/>
    </row>
    <row r="6442" spans="1:1">
      <c r="A6442" s="553"/>
    </row>
    <row r="6443" spans="1:1">
      <c r="A6443" s="553"/>
    </row>
    <row r="6444" spans="1:1">
      <c r="A6444" s="553"/>
    </row>
    <row r="6445" spans="1:1">
      <c r="A6445" s="553"/>
    </row>
    <row r="6446" spans="1:1">
      <c r="A6446" s="553"/>
    </row>
    <row r="6447" spans="1:1">
      <c r="A6447" s="553"/>
    </row>
    <row r="6448" spans="1:1">
      <c r="A6448" s="553"/>
    </row>
    <row r="6449" spans="1:1">
      <c r="A6449" s="553"/>
    </row>
    <row r="6450" spans="1:1">
      <c r="A6450" s="553"/>
    </row>
    <row r="6451" spans="1:1">
      <c r="A6451" s="553"/>
    </row>
    <row r="6452" spans="1:1">
      <c r="A6452" s="553"/>
    </row>
    <row r="6453" spans="1:1">
      <c r="A6453" s="553"/>
    </row>
    <row r="6454" spans="1:1">
      <c r="A6454" s="553"/>
    </row>
    <row r="6455" spans="1:1">
      <c r="A6455" s="553"/>
    </row>
    <row r="6456" spans="1:1">
      <c r="A6456" s="553"/>
    </row>
    <row r="6457" spans="1:1">
      <c r="A6457" s="553"/>
    </row>
    <row r="6458" spans="1:1">
      <c r="A6458" s="553"/>
    </row>
    <row r="6459" spans="1:1">
      <c r="A6459" s="553"/>
    </row>
    <row r="6460" spans="1:1">
      <c r="A6460" s="553"/>
    </row>
    <row r="6461" spans="1:1">
      <c r="A6461" s="553"/>
    </row>
    <row r="6462" spans="1:1">
      <c r="A6462" s="553"/>
    </row>
    <row r="6463" spans="1:1">
      <c r="A6463" s="553"/>
    </row>
    <row r="6464" spans="1:1">
      <c r="A6464" s="553"/>
    </row>
    <row r="6465" spans="1:1">
      <c r="A6465" s="553"/>
    </row>
    <row r="6466" spans="1:1">
      <c r="A6466" s="553"/>
    </row>
    <row r="6467" spans="1:1">
      <c r="A6467" s="553"/>
    </row>
    <row r="6468" spans="1:1">
      <c r="A6468" s="553"/>
    </row>
    <row r="6469" spans="1:1">
      <c r="A6469" s="553"/>
    </row>
    <row r="6470" spans="1:1">
      <c r="A6470" s="553"/>
    </row>
    <row r="6471" spans="1:1">
      <c r="A6471" s="553"/>
    </row>
    <row r="6472" spans="1:1">
      <c r="A6472" s="553"/>
    </row>
    <row r="6473" spans="1:1">
      <c r="A6473" s="553"/>
    </row>
    <row r="6474" spans="1:1">
      <c r="A6474" s="553"/>
    </row>
    <row r="6475" spans="1:1">
      <c r="A6475" s="553"/>
    </row>
    <row r="6476" spans="1:1">
      <c r="A6476" s="553"/>
    </row>
    <row r="6477" spans="1:1">
      <c r="A6477" s="553"/>
    </row>
    <row r="6478" spans="1:1">
      <c r="A6478" s="553"/>
    </row>
    <row r="6479" spans="1:1">
      <c r="A6479" s="553"/>
    </row>
    <row r="6480" spans="1:1">
      <c r="A6480" s="553"/>
    </row>
    <row r="6481" spans="1:1">
      <c r="A6481" s="553"/>
    </row>
    <row r="6482" spans="1:1">
      <c r="A6482" s="553"/>
    </row>
    <row r="6483" spans="1:1">
      <c r="A6483" s="553"/>
    </row>
    <row r="6484" spans="1:1">
      <c r="A6484" s="553"/>
    </row>
    <row r="6485" spans="1:1">
      <c r="A6485" s="553"/>
    </row>
    <row r="6486" spans="1:1">
      <c r="A6486" s="553"/>
    </row>
    <row r="6487" spans="1:1">
      <c r="A6487" s="553"/>
    </row>
    <row r="6488" spans="1:1">
      <c r="A6488" s="553"/>
    </row>
    <row r="6489" spans="1:1">
      <c r="A6489" s="553"/>
    </row>
    <row r="6490" spans="1:1">
      <c r="A6490" s="553"/>
    </row>
    <row r="6491" spans="1:1">
      <c r="A6491" s="553"/>
    </row>
    <row r="6492" spans="1:1">
      <c r="A6492" s="553"/>
    </row>
    <row r="6493" spans="1:1">
      <c r="A6493" s="553"/>
    </row>
    <row r="6494" spans="1:1">
      <c r="A6494" s="553"/>
    </row>
    <row r="6495" spans="1:1">
      <c r="A6495" s="553"/>
    </row>
    <row r="6496" spans="1:1">
      <c r="A6496" s="553"/>
    </row>
    <row r="6497" spans="1:1">
      <c r="A6497" s="553"/>
    </row>
    <row r="6498" spans="1:1">
      <c r="A6498" s="553"/>
    </row>
    <row r="6499" spans="1:1">
      <c r="A6499" s="553"/>
    </row>
    <row r="6500" spans="1:1">
      <c r="A6500" s="553"/>
    </row>
    <row r="6501" spans="1:1">
      <c r="A6501" s="553"/>
    </row>
    <row r="6502" spans="1:1">
      <c r="A6502" s="553"/>
    </row>
    <row r="6503" spans="1:1">
      <c r="A6503" s="553"/>
    </row>
    <row r="6504" spans="1:1">
      <c r="A6504" s="553"/>
    </row>
    <row r="6505" spans="1:1">
      <c r="A6505" s="553"/>
    </row>
    <row r="6506" spans="1:1">
      <c r="A6506" s="553"/>
    </row>
    <row r="6507" spans="1:1">
      <c r="A6507" s="553"/>
    </row>
    <row r="6508" spans="1:1">
      <c r="A6508" s="553"/>
    </row>
    <row r="6509" spans="1:1">
      <c r="A6509" s="553"/>
    </row>
    <row r="6510" spans="1:1">
      <c r="A6510" s="553"/>
    </row>
    <row r="6511" spans="1:1">
      <c r="A6511" s="553"/>
    </row>
    <row r="6512" spans="1:1">
      <c r="A6512" s="553"/>
    </row>
    <row r="6513" spans="1:1">
      <c r="A6513" s="553"/>
    </row>
    <row r="6514" spans="1:1">
      <c r="A6514" s="553"/>
    </row>
    <row r="6515" spans="1:1">
      <c r="A6515" s="553"/>
    </row>
    <row r="6516" spans="1:1">
      <c r="A6516" s="553"/>
    </row>
    <row r="6517" spans="1:1">
      <c r="A6517" s="553"/>
    </row>
    <row r="6518" spans="1:1">
      <c r="A6518" s="553"/>
    </row>
    <row r="6519" spans="1:1">
      <c r="A6519" s="553"/>
    </row>
    <row r="6520" spans="1:1">
      <c r="A6520" s="553"/>
    </row>
    <row r="6521" spans="1:1">
      <c r="A6521" s="553"/>
    </row>
    <row r="6522" spans="1:1">
      <c r="A6522" s="553"/>
    </row>
    <row r="6523" spans="1:1">
      <c r="A6523" s="553"/>
    </row>
    <row r="6524" spans="1:1">
      <c r="A6524" s="553"/>
    </row>
    <row r="6525" spans="1:1">
      <c r="A6525" s="553"/>
    </row>
    <row r="6526" spans="1:1">
      <c r="A6526" s="553"/>
    </row>
    <row r="6527" spans="1:1">
      <c r="A6527" s="553"/>
    </row>
    <row r="6528" spans="1:1">
      <c r="A6528" s="553"/>
    </row>
    <row r="6529" spans="1:1">
      <c r="A6529" s="553"/>
    </row>
    <row r="6530" spans="1:1">
      <c r="A6530" s="553"/>
    </row>
    <row r="6531" spans="1:1">
      <c r="A6531" s="553"/>
    </row>
    <row r="6532" spans="1:1">
      <c r="A6532" s="553"/>
    </row>
    <row r="6533" spans="1:1">
      <c r="A6533" s="553"/>
    </row>
    <row r="6534" spans="1:1">
      <c r="A6534" s="553"/>
    </row>
    <row r="6535" spans="1:1">
      <c r="A6535" s="553"/>
    </row>
    <row r="6536" spans="1:1">
      <c r="A6536" s="553"/>
    </row>
    <row r="6537" spans="1:1">
      <c r="A6537" s="553"/>
    </row>
    <row r="6538" spans="1:1">
      <c r="A6538" s="553"/>
    </row>
    <row r="6539" spans="1:1">
      <c r="A6539" s="553"/>
    </row>
    <row r="6540" spans="1:1">
      <c r="A6540" s="553"/>
    </row>
    <row r="6541" spans="1:1">
      <c r="A6541" s="553"/>
    </row>
    <row r="6542" spans="1:1">
      <c r="A6542" s="553"/>
    </row>
    <row r="6543" spans="1:1">
      <c r="A6543" s="553"/>
    </row>
    <row r="6544" spans="1:1">
      <c r="A6544" s="553"/>
    </row>
    <row r="6545" spans="1:1">
      <c r="A6545" s="553"/>
    </row>
    <row r="6546" spans="1:1">
      <c r="A6546" s="553"/>
    </row>
    <row r="6547" spans="1:1">
      <c r="A6547" s="553"/>
    </row>
    <row r="6548" spans="1:1">
      <c r="A6548" s="553"/>
    </row>
    <row r="6549" spans="1:1">
      <c r="A6549" s="553"/>
    </row>
    <row r="6550" spans="1:1">
      <c r="A6550" s="553"/>
    </row>
    <row r="6551" spans="1:1">
      <c r="A6551" s="553"/>
    </row>
    <row r="6552" spans="1:1">
      <c r="A6552" s="553"/>
    </row>
    <row r="6553" spans="1:1">
      <c r="A6553" s="553"/>
    </row>
    <row r="6554" spans="1:1">
      <c r="A6554" s="553"/>
    </row>
    <row r="6555" spans="1:1">
      <c r="A6555" s="553"/>
    </row>
    <row r="6556" spans="1:1">
      <c r="A6556" s="553"/>
    </row>
    <row r="6557" spans="1:1">
      <c r="A6557" s="553"/>
    </row>
    <row r="6558" spans="1:1">
      <c r="A6558" s="553"/>
    </row>
    <row r="6559" spans="1:1">
      <c r="A6559" s="553"/>
    </row>
    <row r="6560" spans="1:1">
      <c r="A6560" s="553"/>
    </row>
    <row r="6561" spans="1:1">
      <c r="A6561" s="553"/>
    </row>
    <row r="6562" spans="1:1">
      <c r="A6562" s="553"/>
    </row>
    <row r="6563" spans="1:1">
      <c r="A6563" s="553"/>
    </row>
    <row r="6564" spans="1:1">
      <c r="A6564" s="553"/>
    </row>
    <row r="6565" spans="1:1">
      <c r="A6565" s="553"/>
    </row>
    <row r="6566" spans="1:1">
      <c r="A6566" s="553"/>
    </row>
    <row r="6567" spans="1:1">
      <c r="A6567" s="553"/>
    </row>
    <row r="6568" spans="1:1">
      <c r="A6568" s="553"/>
    </row>
    <row r="6569" spans="1:1">
      <c r="A6569" s="553"/>
    </row>
    <row r="6570" spans="1:1">
      <c r="A6570" s="553"/>
    </row>
    <row r="6571" spans="1:1">
      <c r="A6571" s="553"/>
    </row>
    <row r="6572" spans="1:1">
      <c r="A6572" s="553"/>
    </row>
    <row r="6573" spans="1:1">
      <c r="A6573" s="553"/>
    </row>
    <row r="6574" spans="1:1">
      <c r="A6574" s="553"/>
    </row>
    <row r="6575" spans="1:1">
      <c r="A6575" s="553"/>
    </row>
    <row r="6576" spans="1:1">
      <c r="A6576" s="553"/>
    </row>
    <row r="6577" spans="1:1">
      <c r="A6577" s="553"/>
    </row>
    <row r="6578" spans="1:1">
      <c r="A6578" s="553"/>
    </row>
    <row r="6579" spans="1:1">
      <c r="A6579" s="553"/>
    </row>
    <row r="6580" spans="1:1">
      <c r="A6580" s="553"/>
    </row>
    <row r="6581" spans="1:1">
      <c r="A6581" s="553"/>
    </row>
    <row r="6582" spans="1:1">
      <c r="A6582" s="553"/>
    </row>
    <row r="6583" spans="1:1">
      <c r="A6583" s="553"/>
    </row>
    <row r="6584" spans="1:1">
      <c r="A6584" s="553"/>
    </row>
    <row r="6585" spans="1:1">
      <c r="A6585" s="553"/>
    </row>
    <row r="6586" spans="1:1">
      <c r="A6586" s="553"/>
    </row>
    <row r="6587" spans="1:1">
      <c r="A6587" s="553"/>
    </row>
    <row r="6588" spans="1:1">
      <c r="A6588" s="553"/>
    </row>
    <row r="6589" spans="1:1">
      <c r="A6589" s="553"/>
    </row>
    <row r="6590" spans="1:1">
      <c r="A6590" s="553"/>
    </row>
    <row r="6591" spans="1:1">
      <c r="A6591" s="553"/>
    </row>
    <row r="6592" spans="1:1">
      <c r="A6592" s="553"/>
    </row>
    <row r="6593" spans="1:1">
      <c r="A6593" s="553"/>
    </row>
    <row r="6594" spans="1:1">
      <c r="A6594" s="553"/>
    </row>
    <row r="6595" spans="1:1">
      <c r="A6595" s="553"/>
    </row>
    <row r="6596" spans="1:1">
      <c r="A6596" s="553"/>
    </row>
    <row r="6597" spans="1:1">
      <c r="A6597" s="553"/>
    </row>
    <row r="6598" spans="1:1">
      <c r="A6598" s="553"/>
    </row>
    <row r="6599" spans="1:1">
      <c r="A6599" s="553"/>
    </row>
    <row r="6600" spans="1:1">
      <c r="A6600" s="553"/>
    </row>
    <row r="6601" spans="1:1">
      <c r="A6601" s="553"/>
    </row>
    <row r="6602" spans="1:1">
      <c r="A6602" s="553"/>
    </row>
    <row r="6603" spans="1:1">
      <c r="A6603" s="553"/>
    </row>
    <row r="6604" spans="1:1">
      <c r="A6604" s="553"/>
    </row>
    <row r="6605" spans="1:1">
      <c r="A6605" s="553"/>
    </row>
    <row r="6606" spans="1:1">
      <c r="A6606" s="553"/>
    </row>
    <row r="6607" spans="1:1">
      <c r="A6607" s="553"/>
    </row>
    <row r="6608" spans="1:1">
      <c r="A6608" s="553"/>
    </row>
    <row r="6609" spans="1:1">
      <c r="A6609" s="553"/>
    </row>
    <row r="6610" spans="1:1">
      <c r="A6610" s="553"/>
    </row>
    <row r="6611" spans="1:1">
      <c r="A6611" s="553"/>
    </row>
    <row r="6612" spans="1:1">
      <c r="A6612" s="553"/>
    </row>
    <row r="6613" spans="1:1">
      <c r="A6613" s="553"/>
    </row>
    <row r="6614" spans="1:1">
      <c r="A6614" s="553"/>
    </row>
    <row r="6615" spans="1:1">
      <c r="A6615" s="553"/>
    </row>
    <row r="6616" spans="1:1">
      <c r="A6616" s="553"/>
    </row>
    <row r="6617" spans="1:1">
      <c r="A6617" s="553"/>
    </row>
    <row r="6618" spans="1:1">
      <c r="A6618" s="553"/>
    </row>
    <row r="6619" spans="1:1">
      <c r="A6619" s="553"/>
    </row>
    <row r="6620" spans="1:1">
      <c r="A6620" s="553"/>
    </row>
    <row r="6621" spans="1:1">
      <c r="A6621" s="553"/>
    </row>
    <row r="6622" spans="1:1">
      <c r="A6622" s="553"/>
    </row>
    <row r="6623" spans="1:1">
      <c r="A6623" s="553"/>
    </row>
    <row r="6624" spans="1:1">
      <c r="A6624" s="553"/>
    </row>
    <row r="6625" spans="1:1">
      <c r="A6625" s="553"/>
    </row>
    <row r="6626" spans="1:1">
      <c r="A6626" s="553"/>
    </row>
    <row r="6627" spans="1:1">
      <c r="A6627" s="553"/>
    </row>
    <row r="6628" spans="1:1">
      <c r="A6628" s="553"/>
    </row>
    <row r="6629" spans="1:1">
      <c r="A6629" s="553"/>
    </row>
    <row r="6630" spans="1:1">
      <c r="A6630" s="553"/>
    </row>
    <row r="6631" spans="1:1">
      <c r="A6631" s="553"/>
    </row>
    <row r="6632" spans="1:1">
      <c r="A6632" s="553"/>
    </row>
    <row r="6633" spans="1:1">
      <c r="A6633" s="553"/>
    </row>
    <row r="6634" spans="1:1">
      <c r="A6634" s="553"/>
    </row>
    <row r="6635" spans="1:1">
      <c r="A6635" s="553"/>
    </row>
    <row r="6636" spans="1:1">
      <c r="A6636" s="553"/>
    </row>
    <row r="6637" spans="1:1">
      <c r="A6637" s="553"/>
    </row>
    <row r="6638" spans="1:1">
      <c r="A6638" s="553"/>
    </row>
    <row r="6639" spans="1:1">
      <c r="A6639" s="553"/>
    </row>
    <row r="6640" spans="1:1">
      <c r="A6640" s="553"/>
    </row>
    <row r="6641" spans="1:1">
      <c r="A6641" s="553"/>
    </row>
    <row r="6642" spans="1:1">
      <c r="A6642" s="553"/>
    </row>
    <row r="6643" spans="1:1">
      <c r="A6643" s="553"/>
    </row>
    <row r="6644" spans="1:1">
      <c r="A6644" s="553"/>
    </row>
    <row r="6645" spans="1:1">
      <c r="A6645" s="553"/>
    </row>
    <row r="6646" spans="1:1">
      <c r="A6646" s="553"/>
    </row>
    <row r="6647" spans="1:1">
      <c r="A6647" s="553"/>
    </row>
    <row r="6648" spans="1:1">
      <c r="A6648" s="553"/>
    </row>
    <row r="6649" spans="1:1">
      <c r="A6649" s="553"/>
    </row>
    <row r="6650" spans="1:1">
      <c r="A6650" s="553"/>
    </row>
    <row r="6651" spans="1:1">
      <c r="A6651" s="553"/>
    </row>
    <row r="6652" spans="1:1">
      <c r="A6652" s="553"/>
    </row>
    <row r="6653" spans="1:1">
      <c r="A6653" s="553"/>
    </row>
    <row r="6654" spans="1:1">
      <c r="A6654" s="553"/>
    </row>
    <row r="6655" spans="1:1">
      <c r="A6655" s="553"/>
    </row>
    <row r="6656" spans="1:1">
      <c r="A6656" s="553"/>
    </row>
    <row r="6657" spans="1:1">
      <c r="A6657" s="553"/>
    </row>
    <row r="6658" spans="1:1">
      <c r="A6658" s="553"/>
    </row>
    <row r="6659" spans="1:1">
      <c r="A6659" s="553"/>
    </row>
    <row r="6660" spans="1:1">
      <c r="A6660" s="553"/>
    </row>
    <row r="6661" spans="1:1">
      <c r="A6661" s="553"/>
    </row>
    <row r="6662" spans="1:1">
      <c r="A6662" s="553"/>
    </row>
    <row r="6663" spans="1:1">
      <c r="A6663" s="553"/>
    </row>
    <row r="6664" spans="1:1">
      <c r="A6664" s="553"/>
    </row>
    <row r="6665" spans="1:1">
      <c r="A6665" s="553"/>
    </row>
    <row r="6666" spans="1:1">
      <c r="A6666" s="553"/>
    </row>
    <row r="6667" spans="1:1">
      <c r="A6667" s="553"/>
    </row>
    <row r="6668" spans="1:1">
      <c r="A6668" s="553"/>
    </row>
    <row r="6669" spans="1:1">
      <c r="A6669" s="553"/>
    </row>
    <row r="6670" spans="1:1">
      <c r="A6670" s="553"/>
    </row>
    <row r="6671" spans="1:1">
      <c r="A6671" s="553"/>
    </row>
    <row r="6672" spans="1:1">
      <c r="A6672" s="553"/>
    </row>
    <row r="6673" spans="1:1">
      <c r="A6673" s="553"/>
    </row>
    <row r="6674" spans="1:1">
      <c r="A6674" s="553"/>
    </row>
    <row r="6675" spans="1:1">
      <c r="A6675" s="553"/>
    </row>
    <row r="6676" spans="1:1">
      <c r="A6676" s="553"/>
    </row>
    <row r="6677" spans="1:1">
      <c r="A6677" s="553"/>
    </row>
    <row r="6678" spans="1:1">
      <c r="A6678" s="553"/>
    </row>
    <row r="6679" spans="1:1">
      <c r="A6679" s="553"/>
    </row>
    <row r="6680" spans="1:1">
      <c r="A6680" s="553"/>
    </row>
    <row r="6681" spans="1:1">
      <c r="A6681" s="553"/>
    </row>
    <row r="6682" spans="1:1">
      <c r="A6682" s="553"/>
    </row>
    <row r="6683" spans="1:1">
      <c r="A6683" s="553"/>
    </row>
    <row r="6684" spans="1:1">
      <c r="A6684" s="553"/>
    </row>
    <row r="6685" spans="1:1">
      <c r="A6685" s="553"/>
    </row>
    <row r="6686" spans="1:1">
      <c r="A6686" s="553"/>
    </row>
    <row r="6687" spans="1:1">
      <c r="A6687" s="553"/>
    </row>
    <row r="6688" spans="1:1">
      <c r="A6688" s="553"/>
    </row>
    <row r="6689" spans="1:1">
      <c r="A6689" s="553"/>
    </row>
    <row r="6690" spans="1:1">
      <c r="A6690" s="553"/>
    </row>
    <row r="6691" spans="1:1">
      <c r="A6691" s="553"/>
    </row>
    <row r="6692" spans="1:1">
      <c r="A6692" s="553"/>
    </row>
    <row r="6693" spans="1:1">
      <c r="A6693" s="553"/>
    </row>
    <row r="6694" spans="1:1">
      <c r="A6694" s="553"/>
    </row>
    <row r="6695" spans="1:1">
      <c r="A6695" s="553"/>
    </row>
    <row r="6696" spans="1:1">
      <c r="A6696" s="553"/>
    </row>
    <row r="6697" spans="1:1">
      <c r="A6697" s="553"/>
    </row>
    <row r="6698" spans="1:1">
      <c r="A6698" s="553"/>
    </row>
    <row r="6699" spans="1:1">
      <c r="A6699" s="553"/>
    </row>
    <row r="6700" spans="1:1">
      <c r="A6700" s="553"/>
    </row>
    <row r="6701" spans="1:1">
      <c r="A6701" s="553"/>
    </row>
    <row r="6702" spans="1:1">
      <c r="A6702" s="553"/>
    </row>
    <row r="6703" spans="1:1">
      <c r="A6703" s="553"/>
    </row>
    <row r="6704" spans="1:1">
      <c r="A6704" s="553"/>
    </row>
    <row r="6705" spans="1:1">
      <c r="A6705" s="553"/>
    </row>
    <row r="6706" spans="1:1">
      <c r="A6706" s="553"/>
    </row>
    <row r="6707" spans="1:1">
      <c r="A6707" s="553"/>
    </row>
    <row r="6708" spans="1:1">
      <c r="A6708" s="553"/>
    </row>
    <row r="6709" spans="1:1">
      <c r="A6709" s="553"/>
    </row>
    <row r="6710" spans="1:1">
      <c r="A6710" s="553"/>
    </row>
    <row r="6711" spans="1:1">
      <c r="A6711" s="553"/>
    </row>
    <row r="6712" spans="1:1">
      <c r="A6712" s="553"/>
    </row>
    <row r="6713" spans="1:1">
      <c r="A6713" s="553"/>
    </row>
    <row r="6714" spans="1:1">
      <c r="A6714" s="553"/>
    </row>
    <row r="6715" spans="1:1">
      <c r="A6715" s="553"/>
    </row>
    <row r="6716" spans="1:1">
      <c r="A6716" s="553"/>
    </row>
    <row r="6717" spans="1:1">
      <c r="A6717" s="553"/>
    </row>
    <row r="6718" spans="1:1">
      <c r="A6718" s="553"/>
    </row>
    <row r="6719" spans="1:1">
      <c r="A6719" s="553"/>
    </row>
    <row r="6720" spans="1:1">
      <c r="A6720" s="553"/>
    </row>
    <row r="6721" spans="1:1">
      <c r="A6721" s="553"/>
    </row>
    <row r="6722" spans="1:1">
      <c r="A6722" s="553"/>
    </row>
    <row r="6723" spans="1:1">
      <c r="A6723" s="553"/>
    </row>
    <row r="6724" spans="1:1">
      <c r="A6724" s="553"/>
    </row>
    <row r="6725" spans="1:1">
      <c r="A6725" s="553"/>
    </row>
    <row r="6726" spans="1:1">
      <c r="A6726" s="553"/>
    </row>
    <row r="6727" spans="1:1">
      <c r="A6727" s="553"/>
    </row>
    <row r="6728" spans="1:1">
      <c r="A6728" s="553"/>
    </row>
    <row r="6729" spans="1:1">
      <c r="A6729" s="553"/>
    </row>
    <row r="6730" spans="1:1">
      <c r="A6730" s="553"/>
    </row>
    <row r="6731" spans="1:1">
      <c r="A6731" s="553"/>
    </row>
    <row r="6732" spans="1:1">
      <c r="A6732" s="553"/>
    </row>
    <row r="6733" spans="1:1">
      <c r="A6733" s="553"/>
    </row>
    <row r="6734" spans="1:1">
      <c r="A6734" s="553"/>
    </row>
    <row r="6735" spans="1:1">
      <c r="A6735" s="553"/>
    </row>
    <row r="6736" spans="1:1">
      <c r="A6736" s="553"/>
    </row>
    <row r="6737" spans="1:1">
      <c r="A6737" s="553"/>
    </row>
    <row r="6738" spans="1:1">
      <c r="A6738" s="553"/>
    </row>
    <row r="6739" spans="1:1">
      <c r="A6739" s="553"/>
    </row>
    <row r="6740" spans="1:1">
      <c r="A6740" s="553"/>
    </row>
    <row r="6741" spans="1:1">
      <c r="A6741" s="553"/>
    </row>
    <row r="6742" spans="1:1">
      <c r="A6742" s="553"/>
    </row>
    <row r="6743" spans="1:1">
      <c r="A6743" s="553"/>
    </row>
    <row r="6744" spans="1:1">
      <c r="A6744" s="553"/>
    </row>
    <row r="6745" spans="1:1">
      <c r="A6745" s="553"/>
    </row>
    <row r="6746" spans="1:1">
      <c r="A6746" s="553"/>
    </row>
    <row r="6747" spans="1:1">
      <c r="A6747" s="553"/>
    </row>
    <row r="6748" spans="1:1">
      <c r="A6748" s="553"/>
    </row>
    <row r="6749" spans="1:1">
      <c r="A6749" s="553"/>
    </row>
    <row r="6750" spans="1:1">
      <c r="A6750" s="553"/>
    </row>
    <row r="6751" spans="1:1">
      <c r="A6751" s="553"/>
    </row>
    <row r="6752" spans="1:1">
      <c r="A6752" s="553"/>
    </row>
    <row r="6753" spans="1:1">
      <c r="A6753" s="553"/>
    </row>
    <row r="6754" spans="1:1">
      <c r="A6754" s="553"/>
    </row>
    <row r="6755" spans="1:1">
      <c r="A6755" s="553"/>
    </row>
    <row r="6756" spans="1:1">
      <c r="A6756" s="553"/>
    </row>
    <row r="6757" spans="1:1">
      <c r="A6757" s="553"/>
    </row>
    <row r="6758" spans="1:1">
      <c r="A6758" s="553"/>
    </row>
    <row r="6759" spans="1:1">
      <c r="A6759" s="553"/>
    </row>
    <row r="6760" spans="1:1">
      <c r="A6760" s="553"/>
    </row>
    <row r="6761" spans="1:1">
      <c r="A6761" s="553"/>
    </row>
    <row r="6762" spans="1:1">
      <c r="A6762" s="553"/>
    </row>
    <row r="6763" spans="1:1">
      <c r="A6763" s="553"/>
    </row>
    <row r="6764" spans="1:1">
      <c r="A6764" s="553"/>
    </row>
    <row r="6765" spans="1:1">
      <c r="A6765" s="553"/>
    </row>
    <row r="6766" spans="1:1">
      <c r="A6766" s="553"/>
    </row>
    <row r="6767" spans="1:1">
      <c r="A6767" s="553"/>
    </row>
    <row r="6768" spans="1:1">
      <c r="A6768" s="553"/>
    </row>
    <row r="6769" spans="1:1">
      <c r="A6769" s="553"/>
    </row>
    <row r="6770" spans="1:1">
      <c r="A6770" s="553"/>
    </row>
    <row r="6771" spans="1:1">
      <c r="A6771" s="553"/>
    </row>
    <row r="6772" spans="1:1">
      <c r="A6772" s="553"/>
    </row>
    <row r="6773" spans="1:1">
      <c r="A6773" s="553"/>
    </row>
    <row r="6774" spans="1:1">
      <c r="A6774" s="553"/>
    </row>
    <row r="6775" spans="1:1">
      <c r="A6775" s="553"/>
    </row>
    <row r="6776" spans="1:1">
      <c r="A6776" s="553"/>
    </row>
    <row r="6777" spans="1:1">
      <c r="A6777" s="553"/>
    </row>
    <row r="6778" spans="1:1">
      <c r="A6778" s="553"/>
    </row>
    <row r="6779" spans="1:1">
      <c r="A6779" s="553"/>
    </row>
    <row r="6780" spans="1:1">
      <c r="A6780" s="553"/>
    </row>
    <row r="6781" spans="1:1">
      <c r="A6781" s="553"/>
    </row>
    <row r="6782" spans="1:1">
      <c r="A6782" s="553"/>
    </row>
    <row r="6783" spans="1:1">
      <c r="A6783" s="553"/>
    </row>
    <row r="6784" spans="1:1">
      <c r="A6784" s="553"/>
    </row>
    <row r="6785" spans="1:1">
      <c r="A6785" s="553"/>
    </row>
    <row r="6786" spans="1:1">
      <c r="A6786" s="553"/>
    </row>
    <row r="6787" spans="1:1">
      <c r="A6787" s="553"/>
    </row>
    <row r="6788" spans="1:1">
      <c r="A6788" s="553"/>
    </row>
    <row r="6789" spans="1:1">
      <c r="A6789" s="553"/>
    </row>
    <row r="6790" spans="1:1">
      <c r="A6790" s="553"/>
    </row>
    <row r="6791" spans="1:1">
      <c r="A6791" s="553"/>
    </row>
    <row r="6792" spans="1:1">
      <c r="A6792" s="553"/>
    </row>
    <row r="6793" spans="1:1">
      <c r="A6793" s="553"/>
    </row>
    <row r="6794" spans="1:1">
      <c r="A6794" s="553"/>
    </row>
    <row r="6795" spans="1:1">
      <c r="A6795" s="553"/>
    </row>
    <row r="6796" spans="1:1">
      <c r="A6796" s="553"/>
    </row>
    <row r="6797" spans="1:1">
      <c r="A6797" s="553"/>
    </row>
    <row r="6798" spans="1:1">
      <c r="A6798" s="553"/>
    </row>
    <row r="6799" spans="1:1">
      <c r="A6799" s="553"/>
    </row>
    <row r="6800" spans="1:1">
      <c r="A6800" s="553"/>
    </row>
    <row r="6801" spans="1:1">
      <c r="A6801" s="553"/>
    </row>
    <row r="6802" spans="1:1">
      <c r="A6802" s="553"/>
    </row>
    <row r="6803" spans="1:1">
      <c r="A6803" s="553"/>
    </row>
    <row r="6804" spans="1:1">
      <c r="A6804" s="553"/>
    </row>
    <row r="6805" spans="1:1">
      <c r="A6805" s="553"/>
    </row>
    <row r="6806" spans="1:1">
      <c r="A6806" s="553"/>
    </row>
    <row r="6807" spans="1:1">
      <c r="A6807" s="553"/>
    </row>
    <row r="6808" spans="1:1">
      <c r="A6808" s="553"/>
    </row>
    <row r="6809" spans="1:1">
      <c r="A6809" s="553"/>
    </row>
    <row r="6810" spans="1:1">
      <c r="A6810" s="553"/>
    </row>
    <row r="6811" spans="1:1">
      <c r="A6811" s="553"/>
    </row>
    <row r="6812" spans="1:1">
      <c r="A6812" s="553"/>
    </row>
    <row r="6813" spans="1:1">
      <c r="A6813" s="553"/>
    </row>
    <row r="6814" spans="1:1">
      <c r="A6814" s="553"/>
    </row>
    <row r="6815" spans="1:1">
      <c r="A6815" s="553"/>
    </row>
    <row r="6816" spans="1:1">
      <c r="A6816" s="553"/>
    </row>
    <row r="6817" spans="1:1">
      <c r="A6817" s="553"/>
    </row>
    <row r="6818" spans="1:1">
      <c r="A6818" s="553"/>
    </row>
    <row r="6819" spans="1:1">
      <c r="A6819" s="553"/>
    </row>
    <row r="6820" spans="1:1">
      <c r="A6820" s="553"/>
    </row>
    <row r="6821" spans="1:1">
      <c r="A6821" s="553"/>
    </row>
    <row r="6822" spans="1:1">
      <c r="A6822" s="553"/>
    </row>
    <row r="6823" spans="1:1">
      <c r="A6823" s="553"/>
    </row>
    <row r="6824" spans="1:1">
      <c r="A6824" s="553"/>
    </row>
    <row r="6825" spans="1:1">
      <c r="A6825" s="553"/>
    </row>
    <row r="6826" spans="1:1">
      <c r="A6826" s="553"/>
    </row>
    <row r="6827" spans="1:1">
      <c r="A6827" s="553"/>
    </row>
    <row r="6828" spans="1:1">
      <c r="A6828" s="553"/>
    </row>
    <row r="6829" spans="1:1">
      <c r="A6829" s="553"/>
    </row>
    <row r="6830" spans="1:1">
      <c r="A6830" s="553"/>
    </row>
    <row r="6831" spans="1:1">
      <c r="A6831" s="553"/>
    </row>
    <row r="6832" spans="1:1">
      <c r="A6832" s="553"/>
    </row>
    <row r="6833" spans="1:1">
      <c r="A6833" s="553"/>
    </row>
    <row r="6834" spans="1:1">
      <c r="A6834" s="553"/>
    </row>
    <row r="6835" spans="1:1">
      <c r="A6835" s="553"/>
    </row>
    <row r="6836" spans="1:1">
      <c r="A6836" s="553"/>
    </row>
    <row r="6837" spans="1:1">
      <c r="A6837" s="553"/>
    </row>
    <row r="6838" spans="1:1">
      <c r="A6838" s="553"/>
    </row>
    <row r="6839" spans="1:1">
      <c r="A6839" s="553"/>
    </row>
    <row r="6840" spans="1:1">
      <c r="A6840" s="553"/>
    </row>
    <row r="6841" spans="1:1">
      <c r="A6841" s="553"/>
    </row>
    <row r="6842" spans="1:1">
      <c r="A6842" s="553"/>
    </row>
    <row r="6843" spans="1:1">
      <c r="A6843" s="553"/>
    </row>
    <row r="6844" spans="1:1">
      <c r="A6844" s="553"/>
    </row>
    <row r="6845" spans="1:1">
      <c r="A6845" s="553"/>
    </row>
    <row r="6846" spans="1:1">
      <c r="A6846" s="553"/>
    </row>
    <row r="6847" spans="1:1">
      <c r="A6847" s="553"/>
    </row>
    <row r="6848" spans="1:1">
      <c r="A6848" s="553"/>
    </row>
    <row r="6849" spans="1:2">
      <c r="A6849" s="553"/>
    </row>
    <row r="6850" spans="1:2">
      <c r="A6850" s="553"/>
    </row>
    <row r="6851" spans="1:2">
      <c r="A6851" s="553"/>
    </row>
    <row r="6852" spans="1:2">
      <c r="A6852" s="553"/>
    </row>
    <row r="6853" spans="1:2">
      <c r="A6853" s="553"/>
      <c r="B6853" s="552"/>
    </row>
    <row r="6854" spans="1:2">
      <c r="A6854" s="553"/>
      <c r="B6854" s="552"/>
    </row>
    <row r="6855" spans="1:2">
      <c r="A6855" s="553"/>
      <c r="B6855" s="552"/>
    </row>
    <row r="6856" spans="1:2">
      <c r="A6856" s="553"/>
      <c r="B6856" s="552"/>
    </row>
    <row r="6857" spans="1:2">
      <c r="A6857" s="553"/>
      <c r="B6857" s="552"/>
    </row>
    <row r="6858" spans="1:2">
      <c r="A6858" s="553"/>
      <c r="B6858" s="552"/>
    </row>
    <row r="6859" spans="1:2">
      <c r="A6859" s="553"/>
      <c r="B6859" s="552"/>
    </row>
    <row r="6860" spans="1:2">
      <c r="A6860" s="553"/>
      <c r="B6860" s="552"/>
    </row>
    <row r="6861" spans="1:2">
      <c r="A6861" s="553"/>
      <c r="B6861" s="552"/>
    </row>
    <row r="6862" spans="1:2">
      <c r="A6862" s="553"/>
      <c r="B6862" s="552"/>
    </row>
    <row r="6863" spans="1:2">
      <c r="A6863" s="553"/>
      <c r="B6863" s="552"/>
    </row>
    <row r="6864" spans="1:2">
      <c r="A6864" s="553"/>
      <c r="B6864" s="552"/>
    </row>
    <row r="6865" spans="1:2">
      <c r="A6865" s="553"/>
      <c r="B6865" s="552"/>
    </row>
    <row r="6866" spans="1:2">
      <c r="A6866" s="553"/>
      <c r="B6866" s="552"/>
    </row>
    <row r="6867" spans="1:2">
      <c r="A6867" s="553"/>
      <c r="B6867" s="552"/>
    </row>
    <row r="6868" spans="1:2">
      <c r="A6868" s="553"/>
      <c r="B6868" s="552"/>
    </row>
    <row r="6869" spans="1:2">
      <c r="A6869" s="553"/>
    </row>
    <row r="6870" spans="1:2">
      <c r="A6870" s="553"/>
    </row>
    <row r="6871" spans="1:2">
      <c r="A6871" s="553"/>
    </row>
    <row r="6872" spans="1:2">
      <c r="A6872" s="553"/>
    </row>
    <row r="6873" spans="1:2">
      <c r="A6873" s="553"/>
    </row>
    <row r="6874" spans="1:2">
      <c r="A6874" s="553"/>
    </row>
    <row r="6875" spans="1:2">
      <c r="A6875" s="553"/>
    </row>
    <row r="6876" spans="1:2">
      <c r="A6876" s="553"/>
    </row>
    <row r="6877" spans="1:2">
      <c r="A6877" s="553"/>
    </row>
    <row r="6878" spans="1:2">
      <c r="A6878" s="553"/>
    </row>
    <row r="6879" spans="1:2">
      <c r="A6879" s="553"/>
    </row>
    <row r="6880" spans="1:2">
      <c r="A6880" s="553"/>
    </row>
    <row r="6881" spans="1:1">
      <c r="A6881" s="553"/>
    </row>
    <row r="6882" spans="1:1">
      <c r="A6882" s="553"/>
    </row>
    <row r="6883" spans="1:1">
      <c r="A6883" s="553"/>
    </row>
    <row r="6884" spans="1:1">
      <c r="A6884" s="553"/>
    </row>
    <row r="6885" spans="1:1">
      <c r="A6885" s="553"/>
    </row>
    <row r="6886" spans="1:1">
      <c r="A6886" s="553"/>
    </row>
  </sheetData>
  <autoFilter ref="A1:BO6886" xr:uid="{00000000-0009-0000-0000-000019000000}"/>
  <mergeCells count="12">
    <mergeCell ref="A2:J2"/>
    <mergeCell ref="A8:A9"/>
    <mergeCell ref="B8:B9"/>
    <mergeCell ref="D8:D9"/>
    <mergeCell ref="E8:F8"/>
    <mergeCell ref="C8:C9"/>
    <mergeCell ref="O8:O9"/>
    <mergeCell ref="L8:L9"/>
    <mergeCell ref="G8:H8"/>
    <mergeCell ref="I8:I9"/>
    <mergeCell ref="J8:J9"/>
    <mergeCell ref="M8:M9"/>
  </mergeCells>
  <pageMargins left="0.5" right="0.5" top="0.5" bottom="0.5" header="0.3" footer="0.3"/>
  <pageSetup paperSize="9" scale="41" fitToHeight="0" orientation="portrait" r:id="rId1"/>
  <headerFooter>
    <oddHeader>&amp;Rแบบ ปร.4 (ก) แผ่นที่ 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7" tint="0.39997558519241921"/>
    <pageSetUpPr fitToPage="1"/>
  </sheetPr>
  <dimension ref="A1:D25"/>
  <sheetViews>
    <sheetView view="pageBreakPreview" zoomScale="70" zoomScaleNormal="100" zoomScaleSheetLayoutView="70" workbookViewId="0">
      <selection activeCell="H10" sqref="H10"/>
    </sheetView>
  </sheetViews>
  <sheetFormatPr defaultColWidth="9" defaultRowHeight="24.6"/>
  <cols>
    <col min="1" max="1" width="12" style="376" customWidth="1"/>
    <col min="2" max="2" width="80.625" style="376" customWidth="1"/>
    <col min="3" max="3" width="25.625" style="81" customWidth="1"/>
    <col min="4" max="4" width="18.625" style="376" customWidth="1"/>
    <col min="5" max="162" width="9" style="376"/>
    <col min="163" max="163" width="8.625" style="376" customWidth="1"/>
    <col min="164" max="164" width="50.75" style="376" customWidth="1"/>
    <col min="165" max="165" width="8.125" style="376" customWidth="1"/>
    <col min="166" max="166" width="8.875" style="376" customWidth="1"/>
    <col min="167" max="168" width="11.125" style="376" customWidth="1"/>
    <col min="169" max="169" width="7.375" style="376" customWidth="1"/>
    <col min="170" max="170" width="13.875" style="376" customWidth="1"/>
    <col min="171" max="171" width="9.375" style="376" customWidth="1"/>
    <col min="172" max="172" width="16.375" style="376" customWidth="1"/>
    <col min="173" max="16384" width="9" style="376"/>
  </cols>
  <sheetData>
    <row r="1" spans="1:4">
      <c r="A1" s="1304" t="s">
        <v>800</v>
      </c>
      <c r="B1" s="1304"/>
      <c r="C1" s="1304"/>
      <c r="D1" s="1304"/>
    </row>
    <row r="2" spans="1:4">
      <c r="A2" s="1170" t="s">
        <v>1741</v>
      </c>
      <c r="B2" s="387"/>
      <c r="C2" s="173"/>
      <c r="D2" s="387"/>
    </row>
    <row r="3" spans="1:4">
      <c r="A3" s="1170" t="s">
        <v>1451</v>
      </c>
      <c r="B3" s="387"/>
      <c r="C3" s="173"/>
      <c r="D3" s="387"/>
    </row>
    <row r="4" spans="1:4">
      <c r="A4" s="1170" t="s">
        <v>2356</v>
      </c>
      <c r="B4" s="387"/>
      <c r="C4" s="173"/>
      <c r="D4" s="387"/>
    </row>
    <row r="5" spans="1:4">
      <c r="A5" s="1170"/>
      <c r="B5" s="387"/>
      <c r="C5" s="173"/>
      <c r="D5" s="387" t="s">
        <v>2358</v>
      </c>
    </row>
    <row r="6" spans="1:4">
      <c r="A6" s="1170" t="s">
        <v>1403</v>
      </c>
      <c r="D6" s="82"/>
    </row>
    <row r="7" spans="1:4">
      <c r="A7" s="494" t="s">
        <v>3</v>
      </c>
      <c r="B7" s="581" t="s">
        <v>0</v>
      </c>
      <c r="C7" s="879" t="s">
        <v>638</v>
      </c>
      <c r="D7" s="583" t="s">
        <v>1</v>
      </c>
    </row>
    <row r="8" spans="1:4">
      <c r="A8" s="477">
        <v>1</v>
      </c>
      <c r="B8" s="570" t="s">
        <v>1204</v>
      </c>
      <c r="C8" s="603"/>
      <c r="D8" s="567"/>
    </row>
    <row r="9" spans="1:4">
      <c r="A9" s="477"/>
      <c r="B9" s="570"/>
      <c r="C9" s="91"/>
      <c r="D9" s="567"/>
    </row>
    <row r="10" spans="1:4">
      <c r="A10" s="573"/>
      <c r="B10" s="604"/>
      <c r="C10" s="605"/>
      <c r="D10" s="606"/>
    </row>
    <row r="11" spans="1:4">
      <c r="A11" s="573"/>
      <c r="B11" s="604"/>
      <c r="C11" s="605"/>
      <c r="D11" s="606"/>
    </row>
    <row r="12" spans="1:4">
      <c r="A12" s="573"/>
      <c r="B12" s="604"/>
      <c r="C12" s="605"/>
      <c r="D12" s="606"/>
    </row>
    <row r="13" spans="1:4">
      <c r="A13" s="573"/>
      <c r="B13" s="604"/>
      <c r="C13" s="605"/>
      <c r="D13" s="606"/>
    </row>
    <row r="14" spans="1:4">
      <c r="A14" s="573"/>
      <c r="B14" s="604"/>
      <c r="C14" s="83"/>
      <c r="D14" s="607"/>
    </row>
    <row r="15" spans="1:4">
      <c r="A15" s="477"/>
      <c r="B15" s="570"/>
      <c r="C15" s="84"/>
      <c r="D15" s="478"/>
    </row>
    <row r="16" spans="1:4">
      <c r="A16" s="477"/>
      <c r="B16" s="570"/>
      <c r="C16" s="84"/>
      <c r="D16" s="478"/>
    </row>
    <row r="17" spans="1:4">
      <c r="A17" s="477"/>
      <c r="B17" s="570"/>
      <c r="C17" s="84"/>
      <c r="D17" s="478"/>
    </row>
    <row r="18" spans="1:4">
      <c r="A18" s="477"/>
      <c r="B18" s="570"/>
      <c r="C18" s="84"/>
      <c r="D18" s="478"/>
    </row>
    <row r="19" spans="1:4">
      <c r="A19" s="477"/>
      <c r="B19" s="570"/>
      <c r="C19" s="84"/>
      <c r="D19" s="478"/>
    </row>
    <row r="20" spans="1:4">
      <c r="A20" s="477"/>
      <c r="B20" s="570"/>
      <c r="C20" s="84"/>
      <c r="D20" s="478"/>
    </row>
    <row r="21" spans="1:4">
      <c r="A21" s="477"/>
      <c r="B21" s="570"/>
      <c r="C21" s="84"/>
      <c r="D21" s="478"/>
    </row>
    <row r="22" spans="1:4">
      <c r="A22" s="477"/>
      <c r="B22" s="570"/>
      <c r="C22" s="84"/>
      <c r="D22" s="478"/>
    </row>
    <row r="23" spans="1:4">
      <c r="A23" s="572"/>
      <c r="C23" s="605"/>
      <c r="D23" s="607"/>
    </row>
    <row r="24" spans="1:4" s="488" customFormat="1" ht="24" thickBot="1">
      <c r="A24" s="588"/>
      <c r="B24" s="589" t="s">
        <v>1378</v>
      </c>
      <c r="C24" s="576">
        <f>SUM(C8:C23)</f>
        <v>0</v>
      </c>
      <c r="D24" s="577"/>
    </row>
    <row r="25" spans="1:4" ht="25.2" thickTop="1"/>
  </sheetData>
  <mergeCells count="1">
    <mergeCell ref="A1:D1"/>
  </mergeCells>
  <pageMargins left="0.5" right="0.5" top="0.5" bottom="0.5" header="0.3" footer="0.3"/>
  <pageSetup paperSize="9" scale="73" fitToHeight="0" orientation="portrait" r:id="rId1"/>
  <headerFooter>
    <oddHeader>&amp;Rแบบ ปร.4 (ก) แผ่นที่ 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7" tint="0.79998168889431442"/>
    <pageSetUpPr fitToPage="1"/>
  </sheetPr>
  <dimension ref="A2:O49"/>
  <sheetViews>
    <sheetView view="pageBreakPreview" zoomScale="96" zoomScaleNormal="55" zoomScaleSheetLayoutView="96" workbookViewId="0">
      <selection activeCell="B36" sqref="B36"/>
    </sheetView>
  </sheetViews>
  <sheetFormatPr defaultColWidth="9" defaultRowHeight="24.6" outlineLevelRow="1"/>
  <cols>
    <col min="1" max="1" width="8.625" style="435" customWidth="1"/>
    <col min="2" max="2" width="85.625" style="435" customWidth="1"/>
    <col min="3" max="3" width="15.625" style="170" customWidth="1"/>
    <col min="4" max="4" width="10.625" style="435" customWidth="1"/>
    <col min="5" max="8" width="20.625" style="170" customWidth="1"/>
    <col min="9" max="9" width="25.625" style="170" customWidth="1"/>
    <col min="10" max="10" width="15.625" style="435" customWidth="1"/>
    <col min="11" max="11" width="3.625" style="435" hidden="1" customWidth="1"/>
    <col min="12" max="13" width="45.625" style="281" hidden="1" customWidth="1"/>
    <col min="14" max="14" width="3.625" style="435" hidden="1" customWidth="1"/>
    <col min="15" max="15" width="30.625" style="280" hidden="1" customWidth="1"/>
    <col min="16" max="21" width="9" style="435"/>
    <col min="22" max="26" width="0" style="435" hidden="1" customWidth="1"/>
    <col min="27" max="16384" width="9" style="435"/>
  </cols>
  <sheetData>
    <row r="2" spans="1:15" outlineLevel="1">
      <c r="A2" s="1327" t="s">
        <v>17</v>
      </c>
      <c r="B2" s="1327"/>
      <c r="C2" s="1327"/>
      <c r="D2" s="1327"/>
      <c r="E2" s="1327"/>
      <c r="F2" s="1327"/>
      <c r="G2" s="1327"/>
      <c r="H2" s="1327"/>
      <c r="I2" s="1327"/>
      <c r="J2" s="1327"/>
      <c r="L2" s="436"/>
      <c r="M2" s="436"/>
      <c r="O2" s="437"/>
    </row>
    <row r="3" spans="1:15" outlineLevel="1">
      <c r="A3" s="1211" t="s">
        <v>3179</v>
      </c>
      <c r="B3" s="439"/>
      <c r="C3" s="346"/>
      <c r="D3" s="440"/>
      <c r="E3" s="347"/>
      <c r="F3" s="346"/>
      <c r="G3" s="347"/>
      <c r="H3" s="348"/>
      <c r="I3" s="346"/>
      <c r="J3" s="441"/>
    </row>
    <row r="4" spans="1:15" outlineLevel="1">
      <c r="A4" s="1211" t="s">
        <v>1451</v>
      </c>
      <c r="B4" s="442"/>
      <c r="C4" s="349"/>
      <c r="D4" s="443"/>
      <c r="E4" s="347"/>
      <c r="F4" s="350"/>
      <c r="G4" s="347"/>
      <c r="H4" s="348"/>
      <c r="I4" s="346"/>
      <c r="J4" s="441"/>
    </row>
    <row r="5" spans="1:15" outlineLevel="1">
      <c r="A5" s="1211" t="s">
        <v>2356</v>
      </c>
      <c r="B5" s="444"/>
      <c r="C5" s="445"/>
      <c r="D5" s="445"/>
      <c r="E5" s="347"/>
      <c r="F5" s="350"/>
      <c r="G5" s="347"/>
      <c r="H5" s="348"/>
      <c r="I5" s="346"/>
      <c r="J5" s="441"/>
    </row>
    <row r="6" spans="1:15" outlineLevel="1">
      <c r="A6" s="1212"/>
      <c r="B6" s="444"/>
      <c r="C6" s="445"/>
      <c r="D6" s="445"/>
      <c r="E6" s="347"/>
      <c r="F6" s="350"/>
      <c r="G6" s="347"/>
      <c r="H6" s="348"/>
      <c r="I6" s="346"/>
      <c r="J6" s="441" t="s">
        <v>2358</v>
      </c>
    </row>
    <row r="7" spans="1:15" outlineLevel="1">
      <c r="A7" s="1211" t="s">
        <v>1403</v>
      </c>
      <c r="B7" s="447"/>
      <c r="C7" s="447"/>
      <c r="D7" s="447"/>
      <c r="E7" s="347"/>
      <c r="F7" s="350"/>
      <c r="G7" s="347"/>
      <c r="H7" s="348"/>
      <c r="I7" s="346"/>
      <c r="J7" s="441"/>
    </row>
    <row r="8" spans="1:15" s="448" customFormat="1">
      <c r="A8" s="1281" t="s">
        <v>3</v>
      </c>
      <c r="B8" s="1283" t="s">
        <v>0</v>
      </c>
      <c r="C8" s="1285" t="s">
        <v>5</v>
      </c>
      <c r="D8" s="1281" t="s">
        <v>4</v>
      </c>
      <c r="E8" s="1292" t="s">
        <v>6</v>
      </c>
      <c r="F8" s="1293"/>
      <c r="G8" s="1292" t="s">
        <v>7</v>
      </c>
      <c r="H8" s="1293"/>
      <c r="I8" s="1279" t="s">
        <v>35</v>
      </c>
      <c r="J8" s="1287" t="s">
        <v>1</v>
      </c>
      <c r="L8" s="1279" t="s">
        <v>1684</v>
      </c>
      <c r="M8" s="1279" t="s">
        <v>1685</v>
      </c>
      <c r="O8" s="1279" t="s">
        <v>1908</v>
      </c>
    </row>
    <row r="9" spans="1:15" s="448" customFormat="1">
      <c r="A9" s="1282"/>
      <c r="B9" s="1284"/>
      <c r="C9" s="1286"/>
      <c r="D9" s="1282"/>
      <c r="E9" s="449" t="s">
        <v>9</v>
      </c>
      <c r="F9" s="449" t="s">
        <v>116</v>
      </c>
      <c r="G9" s="449" t="s">
        <v>9</v>
      </c>
      <c r="H9" s="449" t="s">
        <v>116</v>
      </c>
      <c r="I9" s="1280"/>
      <c r="J9" s="1288"/>
      <c r="L9" s="1280"/>
      <c r="M9" s="1280"/>
      <c r="O9" s="1280"/>
    </row>
    <row r="10" spans="1:15">
      <c r="A10" s="450">
        <v>8</v>
      </c>
      <c r="B10" s="451" t="s">
        <v>1204</v>
      </c>
      <c r="C10" s="452"/>
      <c r="D10" s="453"/>
      <c r="E10" s="454"/>
      <c r="F10" s="454"/>
      <c r="G10" s="454"/>
      <c r="H10" s="454"/>
      <c r="I10" s="454"/>
      <c r="J10" s="455"/>
      <c r="L10" s="354"/>
      <c r="M10" s="354"/>
      <c r="O10" s="456"/>
    </row>
    <row r="11" spans="1:15">
      <c r="A11" s="450">
        <v>8.1</v>
      </c>
      <c r="B11" s="457" t="s">
        <v>3248</v>
      </c>
      <c r="C11" s="285"/>
      <c r="D11" s="162"/>
      <c r="E11" s="169"/>
      <c r="F11" s="169"/>
      <c r="G11" s="169"/>
      <c r="H11" s="169"/>
      <c r="I11" s="169"/>
      <c r="J11" s="455"/>
      <c r="L11" s="168"/>
      <c r="M11" s="168"/>
      <c r="O11" s="339"/>
    </row>
    <row r="12" spans="1:15" outlineLevel="1">
      <c r="A12" s="458"/>
      <c r="B12" s="459" t="s">
        <v>3603</v>
      </c>
      <c r="C12" s="161">
        <v>120</v>
      </c>
      <c r="D12" s="160" t="s">
        <v>11</v>
      </c>
      <c r="E12" s="161"/>
      <c r="F12" s="161"/>
      <c r="G12" s="161"/>
      <c r="H12" s="161"/>
      <c r="I12" s="161"/>
      <c r="J12" s="460"/>
      <c r="L12" s="160" t="e">
        <f>VLOOKUP($O12,#REF!,6,FALSE)</f>
        <v>#REF!</v>
      </c>
      <c r="M12" s="160" t="e">
        <f>VLOOKUP($O12,#REF!,7,FALSE)</f>
        <v>#REF!</v>
      </c>
      <c r="O12" s="289" t="s">
        <v>1917</v>
      </c>
    </row>
    <row r="13" spans="1:15" outlineLevel="1">
      <c r="A13" s="458"/>
      <c r="B13" s="459" t="s">
        <v>3602</v>
      </c>
      <c r="C13" s="161">
        <v>70</v>
      </c>
      <c r="D13" s="160" t="s">
        <v>11</v>
      </c>
      <c r="E13" s="161"/>
      <c r="F13" s="161"/>
      <c r="G13" s="161"/>
      <c r="H13" s="161"/>
      <c r="I13" s="161"/>
      <c r="J13" s="460"/>
      <c r="L13" s="160" t="e">
        <f>VLOOKUP($O13,#REF!,6,FALSE)</f>
        <v>#REF!</v>
      </c>
      <c r="M13" s="160" t="e">
        <f>VLOOKUP($O13,#REF!,7,FALSE)</f>
        <v>#REF!</v>
      </c>
      <c r="O13" s="289" t="s">
        <v>1918</v>
      </c>
    </row>
    <row r="14" spans="1:15" outlineLevel="1">
      <c r="A14" s="458"/>
      <c r="B14" s="459" t="s">
        <v>3601</v>
      </c>
      <c r="C14" s="161">
        <v>198</v>
      </c>
      <c r="D14" s="160" t="s">
        <v>10</v>
      </c>
      <c r="E14" s="161"/>
      <c r="F14" s="161"/>
      <c r="G14" s="161"/>
      <c r="H14" s="161"/>
      <c r="I14" s="161"/>
      <c r="J14" s="460"/>
      <c r="L14" s="160" t="e">
        <f>VLOOKUP($O14,#REF!,6,FALSE)</f>
        <v>#REF!</v>
      </c>
      <c r="M14" s="160" t="s">
        <v>3139</v>
      </c>
      <c r="O14" s="289" t="s">
        <v>2300</v>
      </c>
    </row>
    <row r="15" spans="1:15" outlineLevel="1">
      <c r="A15" s="458"/>
      <c r="B15" s="459" t="s">
        <v>3600</v>
      </c>
      <c r="C15" s="161">
        <v>198</v>
      </c>
      <c r="D15" s="160" t="s">
        <v>10</v>
      </c>
      <c r="E15" s="161"/>
      <c r="F15" s="161"/>
      <c r="G15" s="161"/>
      <c r="H15" s="161"/>
      <c r="I15" s="161"/>
      <c r="J15" s="460"/>
      <c r="L15" s="160" t="e">
        <f>VLOOKUP($O15,#REF!,6,FALSE)</f>
        <v>#REF!</v>
      </c>
      <c r="M15" s="160" t="e">
        <f>VLOOKUP($O15,#REF!,7,FALSE)</f>
        <v>#REF!</v>
      </c>
      <c r="O15" s="289" t="s">
        <v>2301</v>
      </c>
    </row>
    <row r="16" spans="1:15" outlineLevel="1">
      <c r="A16" s="458"/>
      <c r="B16" s="459" t="s">
        <v>3604</v>
      </c>
      <c r="C16" s="161">
        <v>15</v>
      </c>
      <c r="D16" s="160" t="s">
        <v>11</v>
      </c>
      <c r="E16" s="161"/>
      <c r="F16" s="161"/>
      <c r="G16" s="161"/>
      <c r="H16" s="161"/>
      <c r="I16" s="161"/>
      <c r="J16" s="460"/>
      <c r="L16" s="160" t="e">
        <f>VLOOKUP($O16,#REF!,6,FALSE)</f>
        <v>#REF!</v>
      </c>
      <c r="M16" s="160" t="e">
        <f>VLOOKUP($O16,#REF!,7,FALSE)</f>
        <v>#REF!</v>
      </c>
      <c r="O16" s="289" t="s">
        <v>1919</v>
      </c>
    </row>
    <row r="17" spans="1:15" outlineLevel="1">
      <c r="A17" s="458"/>
      <c r="B17" s="459" t="s">
        <v>3605</v>
      </c>
      <c r="C17" s="161">
        <v>15</v>
      </c>
      <c r="D17" s="160" t="s">
        <v>11</v>
      </c>
      <c r="E17" s="161"/>
      <c r="F17" s="161"/>
      <c r="G17" s="161"/>
      <c r="H17" s="161"/>
      <c r="I17" s="161"/>
      <c r="J17" s="460"/>
      <c r="L17" s="160" t="e">
        <f>VLOOKUP($O17,#REF!,6,FALSE)</f>
        <v>#REF!</v>
      </c>
      <c r="M17" s="160" t="e">
        <f>VLOOKUP($O17,#REF!,7,FALSE)</f>
        <v>#REF!</v>
      </c>
      <c r="O17" s="289" t="s">
        <v>1920</v>
      </c>
    </row>
    <row r="18" spans="1:15" outlineLevel="1">
      <c r="A18" s="458"/>
      <c r="B18" s="459" t="s">
        <v>3606</v>
      </c>
      <c r="C18" s="161">
        <v>200</v>
      </c>
      <c r="D18" s="160" t="s">
        <v>1094</v>
      </c>
      <c r="E18" s="161"/>
      <c r="F18" s="161"/>
      <c r="G18" s="161"/>
      <c r="H18" s="161"/>
      <c r="I18" s="161"/>
      <c r="J18" s="460"/>
      <c r="L18" s="160" t="s">
        <v>3139</v>
      </c>
      <c r="M18" s="160" t="e">
        <f>VLOOKUP($O18,#REF!,7,FALSE)</f>
        <v>#REF!</v>
      </c>
      <c r="O18" s="289" t="s">
        <v>1921</v>
      </c>
    </row>
    <row r="19" spans="1:15" outlineLevel="1">
      <c r="A19" s="461"/>
      <c r="B19" s="462" t="s">
        <v>3486</v>
      </c>
      <c r="C19" s="161">
        <v>110</v>
      </c>
      <c r="D19" s="160" t="s">
        <v>11</v>
      </c>
      <c r="E19" s="161"/>
      <c r="F19" s="161"/>
      <c r="G19" s="161"/>
      <c r="H19" s="161"/>
      <c r="I19" s="161"/>
      <c r="J19" s="460"/>
      <c r="L19" s="160" t="s">
        <v>3139</v>
      </c>
      <c r="M19" s="160" t="e">
        <f>VLOOKUP($O19,#REF!,7,FALSE)</f>
        <v>#REF!</v>
      </c>
      <c r="O19" s="289" t="s">
        <v>3194</v>
      </c>
    </row>
    <row r="20" spans="1:15" outlineLevel="1">
      <c r="A20" s="461"/>
      <c r="B20" s="457" t="s">
        <v>3607</v>
      </c>
      <c r="C20" s="161"/>
      <c r="D20" s="160"/>
      <c r="E20" s="161"/>
      <c r="F20" s="161"/>
      <c r="G20" s="161"/>
      <c r="H20" s="161"/>
      <c r="I20" s="161"/>
      <c r="J20" s="463"/>
      <c r="L20" s="160"/>
      <c r="M20" s="160"/>
      <c r="O20" s="289"/>
    </row>
    <row r="21" spans="1:15" outlineLevel="1">
      <c r="A21" s="461"/>
      <c r="B21" s="459" t="s">
        <v>1205</v>
      </c>
      <c r="C21" s="161">
        <v>2089.5</v>
      </c>
      <c r="D21" s="160" t="s">
        <v>12</v>
      </c>
      <c r="E21" s="161"/>
      <c r="F21" s="161"/>
      <c r="G21" s="161"/>
      <c r="H21" s="161"/>
      <c r="I21" s="161"/>
      <c r="J21" s="460"/>
      <c r="L21" s="160" t="e">
        <f>VLOOKUP($O21,#REF!,6,FALSE)</f>
        <v>#REF!</v>
      </c>
      <c r="M21" s="160" t="e">
        <f>VLOOKUP($O21,#REF!,7,FALSE)</f>
        <v>#REF!</v>
      </c>
      <c r="O21" s="289" t="s">
        <v>1925</v>
      </c>
    </row>
    <row r="22" spans="1:15" outlineLevel="1">
      <c r="A22" s="461"/>
      <c r="B22" s="1213" t="s">
        <v>3474</v>
      </c>
      <c r="C22" s="161"/>
      <c r="D22" s="160"/>
      <c r="E22" s="161"/>
      <c r="F22" s="161"/>
      <c r="G22" s="161"/>
      <c r="H22" s="161"/>
      <c r="I22" s="161"/>
      <c r="J22" s="464"/>
      <c r="L22" s="160"/>
      <c r="M22" s="160"/>
      <c r="O22" s="289"/>
    </row>
    <row r="23" spans="1:15" outlineLevel="1">
      <c r="A23" s="461"/>
      <c r="B23" s="459" t="s">
        <v>1127</v>
      </c>
      <c r="C23" s="161">
        <v>3500</v>
      </c>
      <c r="D23" s="160" t="s">
        <v>12</v>
      </c>
      <c r="E23" s="161"/>
      <c r="F23" s="161"/>
      <c r="G23" s="161"/>
      <c r="H23" s="161"/>
      <c r="I23" s="161"/>
      <c r="J23" s="460"/>
      <c r="L23" s="160" t="s">
        <v>3139</v>
      </c>
      <c r="M23" s="160" t="e">
        <f>VLOOKUP($O23,#REF!,7,FALSE)</f>
        <v>#REF!</v>
      </c>
      <c r="O23" s="289" t="s">
        <v>1926</v>
      </c>
    </row>
    <row r="24" spans="1:15" outlineLevel="1">
      <c r="A24" s="461"/>
      <c r="B24" s="459" t="s">
        <v>1128</v>
      </c>
      <c r="C24" s="161">
        <v>8000</v>
      </c>
      <c r="D24" s="160" t="s">
        <v>12</v>
      </c>
      <c r="E24" s="161"/>
      <c r="F24" s="161"/>
      <c r="G24" s="161"/>
      <c r="H24" s="161"/>
      <c r="I24" s="161"/>
      <c r="J24" s="460"/>
      <c r="L24" s="160" t="e">
        <f>VLOOKUP($O24,#REF!,6,FALSE)</f>
        <v>#REF!</v>
      </c>
      <c r="M24" s="160" t="e">
        <f>VLOOKUP($O24,#REF!,7,FALSE)</f>
        <v>#REF!</v>
      </c>
      <c r="O24" s="289" t="s">
        <v>1927</v>
      </c>
    </row>
    <row r="25" spans="1:15" outlineLevel="1">
      <c r="A25" s="461"/>
      <c r="B25" s="459" t="s">
        <v>3611</v>
      </c>
      <c r="C25" s="161">
        <v>350</v>
      </c>
      <c r="D25" s="160" t="s">
        <v>12</v>
      </c>
      <c r="E25" s="161"/>
      <c r="F25" s="161"/>
      <c r="G25" s="161"/>
      <c r="H25" s="161"/>
      <c r="I25" s="161"/>
      <c r="J25" s="460"/>
      <c r="L25" s="160" t="e">
        <f>VLOOKUP($O25,#REF!,6,FALSE)</f>
        <v>#REF!</v>
      </c>
      <c r="M25" s="160" t="e">
        <f>VLOOKUP($O25,#REF!,7,FALSE)</f>
        <v>#REF!</v>
      </c>
      <c r="O25" s="289" t="s">
        <v>1933</v>
      </c>
    </row>
    <row r="26" spans="1:15" outlineLevel="1">
      <c r="A26" s="461"/>
      <c r="B26" s="459" t="s">
        <v>3610</v>
      </c>
      <c r="C26" s="161">
        <v>56</v>
      </c>
      <c r="D26" s="160" t="s">
        <v>12</v>
      </c>
      <c r="E26" s="161"/>
      <c r="F26" s="161"/>
      <c r="G26" s="161"/>
      <c r="H26" s="161"/>
      <c r="I26" s="161"/>
      <c r="J26" s="460"/>
      <c r="L26" s="160" t="e">
        <f>VLOOKUP($O26,#REF!,6,FALSE)</f>
        <v>#REF!</v>
      </c>
      <c r="M26" s="160" t="e">
        <f>VLOOKUP($O26,#REF!,7,FALSE)</f>
        <v>#REF!</v>
      </c>
      <c r="O26" s="289" t="s">
        <v>1934</v>
      </c>
    </row>
    <row r="27" spans="1:15" outlineLevel="1">
      <c r="A27" s="461"/>
      <c r="B27" s="459" t="s">
        <v>3609</v>
      </c>
      <c r="C27" s="161">
        <v>46</v>
      </c>
      <c r="D27" s="160" t="s">
        <v>1094</v>
      </c>
      <c r="E27" s="161"/>
      <c r="F27" s="161"/>
      <c r="G27" s="161"/>
      <c r="H27" s="161"/>
      <c r="I27" s="161"/>
      <c r="J27" s="460"/>
      <c r="L27" s="160" t="s">
        <v>3139</v>
      </c>
      <c r="M27" s="160" t="e">
        <f>VLOOKUP($O27,#REF!,7,FALSE)</f>
        <v>#REF!</v>
      </c>
      <c r="O27" s="289" t="s">
        <v>1959</v>
      </c>
    </row>
    <row r="28" spans="1:15" outlineLevel="1">
      <c r="A28" s="461"/>
      <c r="B28" s="462" t="s">
        <v>3608</v>
      </c>
      <c r="C28" s="161">
        <v>16</v>
      </c>
      <c r="D28" s="160" t="s">
        <v>1094</v>
      </c>
      <c r="E28" s="161"/>
      <c r="F28" s="161"/>
      <c r="G28" s="161"/>
      <c r="H28" s="161"/>
      <c r="I28" s="161"/>
      <c r="J28" s="460"/>
      <c r="L28" s="160" t="s">
        <v>3139</v>
      </c>
      <c r="M28" s="160" t="e">
        <f>VLOOKUP($O28,#REF!,7,FALSE)</f>
        <v>#REF!</v>
      </c>
      <c r="O28" s="289" t="s">
        <v>1960</v>
      </c>
    </row>
    <row r="29" spans="1:15" outlineLevel="1">
      <c r="A29" s="450">
        <v>8.1999999999999993</v>
      </c>
      <c r="B29" s="457" t="s">
        <v>3247</v>
      </c>
      <c r="C29" s="161"/>
      <c r="D29" s="160"/>
      <c r="E29" s="161"/>
      <c r="F29" s="161"/>
      <c r="G29" s="161"/>
      <c r="H29" s="161"/>
      <c r="I29" s="161"/>
      <c r="J29" s="460"/>
      <c r="L29" s="160"/>
      <c r="M29" s="160"/>
      <c r="O29" s="289"/>
    </row>
    <row r="30" spans="1:15" outlineLevel="1">
      <c r="A30" s="461"/>
      <c r="B30" s="459" t="s">
        <v>3603</v>
      </c>
      <c r="C30" s="161">
        <v>290</v>
      </c>
      <c r="D30" s="160" t="s">
        <v>11</v>
      </c>
      <c r="E30" s="161"/>
      <c r="F30" s="161"/>
      <c r="G30" s="161"/>
      <c r="H30" s="161"/>
      <c r="I30" s="161"/>
      <c r="J30" s="460"/>
      <c r="L30" s="160" t="s">
        <v>3139</v>
      </c>
      <c r="M30" s="160" t="s">
        <v>3139</v>
      </c>
      <c r="O30" s="289" t="s">
        <v>1917</v>
      </c>
    </row>
    <row r="31" spans="1:15" outlineLevel="1">
      <c r="A31" s="461"/>
      <c r="B31" s="459" t="s">
        <v>3602</v>
      </c>
      <c r="C31" s="161">
        <v>200</v>
      </c>
      <c r="D31" s="160" t="s">
        <v>11</v>
      </c>
      <c r="E31" s="161"/>
      <c r="F31" s="161"/>
      <c r="G31" s="161"/>
      <c r="H31" s="161"/>
      <c r="I31" s="161"/>
      <c r="J31" s="460"/>
      <c r="L31" s="160" t="s">
        <v>3139</v>
      </c>
      <c r="M31" s="160" t="s">
        <v>3139</v>
      </c>
      <c r="O31" s="289" t="s">
        <v>1918</v>
      </c>
    </row>
    <row r="32" spans="1:15" outlineLevel="1">
      <c r="A32" s="461"/>
      <c r="B32" s="459" t="s">
        <v>3604</v>
      </c>
      <c r="C32" s="161">
        <v>16</v>
      </c>
      <c r="D32" s="160" t="s">
        <v>11</v>
      </c>
      <c r="E32" s="161"/>
      <c r="F32" s="161"/>
      <c r="G32" s="161"/>
      <c r="H32" s="161"/>
      <c r="I32" s="161"/>
      <c r="J32" s="460"/>
      <c r="L32" s="160" t="s">
        <v>3139</v>
      </c>
      <c r="M32" s="160" t="s">
        <v>3139</v>
      </c>
      <c r="O32" s="289" t="s">
        <v>1919</v>
      </c>
    </row>
    <row r="33" spans="1:15" outlineLevel="1">
      <c r="A33" s="461"/>
      <c r="B33" s="459" t="s">
        <v>3605</v>
      </c>
      <c r="C33" s="161">
        <v>15</v>
      </c>
      <c r="D33" s="160" t="s">
        <v>11</v>
      </c>
      <c r="E33" s="161"/>
      <c r="F33" s="161"/>
      <c r="G33" s="161"/>
      <c r="H33" s="161"/>
      <c r="I33" s="161"/>
      <c r="J33" s="460"/>
      <c r="L33" s="160" t="s">
        <v>3139</v>
      </c>
      <c r="M33" s="160" t="s">
        <v>3139</v>
      </c>
      <c r="O33" s="289" t="s">
        <v>1920</v>
      </c>
    </row>
    <row r="34" spans="1:15" outlineLevel="1">
      <c r="A34" s="461"/>
      <c r="B34" s="459" t="s">
        <v>3606</v>
      </c>
      <c r="C34" s="161">
        <v>200</v>
      </c>
      <c r="D34" s="160" t="s">
        <v>1094</v>
      </c>
      <c r="E34" s="161"/>
      <c r="F34" s="161"/>
      <c r="G34" s="161"/>
      <c r="H34" s="161"/>
      <c r="I34" s="161"/>
      <c r="J34" s="460"/>
      <c r="L34" s="160" t="s">
        <v>3139</v>
      </c>
      <c r="M34" s="160" t="s">
        <v>3139</v>
      </c>
      <c r="O34" s="289" t="s">
        <v>1921</v>
      </c>
    </row>
    <row r="35" spans="1:15" outlineLevel="1">
      <c r="A35" s="461"/>
      <c r="B35" s="462" t="s">
        <v>3612</v>
      </c>
      <c r="C35" s="161">
        <v>6</v>
      </c>
      <c r="D35" s="160" t="s">
        <v>11</v>
      </c>
      <c r="E35" s="161"/>
      <c r="F35" s="161"/>
      <c r="G35" s="161"/>
      <c r="H35" s="161"/>
      <c r="I35" s="161"/>
      <c r="J35" s="460"/>
      <c r="L35" s="160" t="s">
        <v>3139</v>
      </c>
      <c r="M35" s="160" t="s">
        <v>3139</v>
      </c>
      <c r="O35" s="289" t="s">
        <v>3194</v>
      </c>
    </row>
    <row r="36" spans="1:15" outlineLevel="1">
      <c r="A36" s="461"/>
      <c r="B36" s="1214" t="s">
        <v>3613</v>
      </c>
      <c r="C36" s="161"/>
      <c r="D36" s="160"/>
      <c r="E36" s="161"/>
      <c r="F36" s="161"/>
      <c r="G36" s="161"/>
      <c r="H36" s="161"/>
      <c r="I36" s="161"/>
      <c r="J36" s="460"/>
      <c r="L36" s="160"/>
      <c r="M36" s="160"/>
      <c r="O36" s="289"/>
    </row>
    <row r="37" spans="1:15" outlineLevel="1">
      <c r="A37" s="461"/>
      <c r="B37" s="465" t="s">
        <v>1205</v>
      </c>
      <c r="C37" s="161">
        <v>750</v>
      </c>
      <c r="D37" s="160" t="s">
        <v>12</v>
      </c>
      <c r="E37" s="161"/>
      <c r="F37" s="161"/>
      <c r="G37" s="161"/>
      <c r="H37" s="161"/>
      <c r="I37" s="161"/>
      <c r="J37" s="460"/>
      <c r="L37" s="160" t="s">
        <v>3139</v>
      </c>
      <c r="M37" s="160" t="s">
        <v>3139</v>
      </c>
      <c r="O37" s="289" t="s">
        <v>1925</v>
      </c>
    </row>
    <row r="38" spans="1:15" outlineLevel="1">
      <c r="A38" s="461"/>
      <c r="B38" s="465" t="s">
        <v>3611</v>
      </c>
      <c r="C38" s="161">
        <v>20</v>
      </c>
      <c r="D38" s="160" t="s">
        <v>12</v>
      </c>
      <c r="E38" s="161"/>
      <c r="F38" s="161"/>
      <c r="G38" s="161"/>
      <c r="H38" s="161"/>
      <c r="I38" s="161"/>
      <c r="J38" s="460"/>
      <c r="L38" s="160" t="s">
        <v>3139</v>
      </c>
      <c r="M38" s="160" t="s">
        <v>3139</v>
      </c>
      <c r="O38" s="289" t="s">
        <v>1933</v>
      </c>
    </row>
    <row r="39" spans="1:15" outlineLevel="1">
      <c r="A39" s="461"/>
      <c r="B39" s="465" t="s">
        <v>3610</v>
      </c>
      <c r="C39" s="161">
        <v>50</v>
      </c>
      <c r="D39" s="160" t="s">
        <v>12</v>
      </c>
      <c r="E39" s="161"/>
      <c r="F39" s="161"/>
      <c r="G39" s="161"/>
      <c r="H39" s="161"/>
      <c r="I39" s="161"/>
      <c r="J39" s="460"/>
      <c r="L39" s="160" t="s">
        <v>3139</v>
      </c>
      <c r="M39" s="160" t="s">
        <v>3139</v>
      </c>
      <c r="O39" s="289" t="s">
        <v>1934</v>
      </c>
    </row>
    <row r="40" spans="1:15" outlineLevel="1">
      <c r="A40" s="461"/>
      <c r="B40" s="465" t="s">
        <v>3614</v>
      </c>
      <c r="C40" s="161">
        <v>310</v>
      </c>
      <c r="D40" s="160" t="s">
        <v>12</v>
      </c>
      <c r="E40" s="161"/>
      <c r="F40" s="161"/>
      <c r="G40" s="161"/>
      <c r="H40" s="161"/>
      <c r="I40" s="161"/>
      <c r="J40" s="460"/>
      <c r="L40" s="160" t="s">
        <v>3139</v>
      </c>
      <c r="M40" s="160" t="s">
        <v>3139</v>
      </c>
      <c r="O40" s="289" t="s">
        <v>2302</v>
      </c>
    </row>
    <row r="41" spans="1:15" outlineLevel="1">
      <c r="A41" s="466"/>
      <c r="B41" s="459" t="s">
        <v>3615</v>
      </c>
      <c r="C41" s="161">
        <v>400</v>
      </c>
      <c r="D41" s="160" t="s">
        <v>12</v>
      </c>
      <c r="E41" s="161"/>
      <c r="F41" s="161"/>
      <c r="G41" s="161"/>
      <c r="H41" s="161"/>
      <c r="I41" s="161"/>
      <c r="J41" s="460"/>
      <c r="L41" s="160" t="e">
        <f>VLOOKUP($O41,#REF!,6,FALSE)</f>
        <v>#REF!</v>
      </c>
      <c r="M41" s="160" t="e">
        <f>VLOOKUP($O41,#REF!,7,FALSE)</f>
        <v>#REF!</v>
      </c>
      <c r="O41" s="289" t="s">
        <v>2303</v>
      </c>
    </row>
    <row r="42" spans="1:15" outlineLevel="1">
      <c r="A42" s="461"/>
      <c r="B42" s="465" t="s">
        <v>3609</v>
      </c>
      <c r="C42" s="161">
        <v>8</v>
      </c>
      <c r="D42" s="160" t="s">
        <v>1094</v>
      </c>
      <c r="E42" s="161"/>
      <c r="F42" s="161"/>
      <c r="G42" s="161"/>
      <c r="H42" s="161"/>
      <c r="I42" s="161"/>
      <c r="J42" s="460"/>
      <c r="L42" s="160" t="s">
        <v>3139</v>
      </c>
      <c r="M42" s="160" t="s">
        <v>3139</v>
      </c>
      <c r="O42" s="289" t="s">
        <v>1959</v>
      </c>
    </row>
    <row r="43" spans="1:15" outlineLevel="1">
      <c r="A43" s="461"/>
      <c r="B43" s="465" t="s">
        <v>3616</v>
      </c>
      <c r="C43" s="161">
        <v>6</v>
      </c>
      <c r="D43" s="160" t="s">
        <v>11</v>
      </c>
      <c r="E43" s="161"/>
      <c r="F43" s="161"/>
      <c r="G43" s="161"/>
      <c r="H43" s="161"/>
      <c r="I43" s="161"/>
      <c r="J43" s="460"/>
      <c r="L43" s="160" t="s">
        <v>3139</v>
      </c>
      <c r="M43" s="160" t="s">
        <v>3139</v>
      </c>
      <c r="O43" s="289" t="s">
        <v>1920</v>
      </c>
    </row>
    <row r="44" spans="1:15" outlineLevel="1">
      <c r="A44" s="461"/>
      <c r="B44" s="465" t="s">
        <v>3617</v>
      </c>
      <c r="C44" s="161">
        <v>50</v>
      </c>
      <c r="D44" s="160" t="s">
        <v>11</v>
      </c>
      <c r="E44" s="161"/>
      <c r="F44" s="161"/>
      <c r="G44" s="161"/>
      <c r="H44" s="161"/>
      <c r="I44" s="161"/>
      <c r="J44" s="460"/>
      <c r="L44" s="160" t="s">
        <v>3139</v>
      </c>
      <c r="M44" s="160" t="s">
        <v>3139</v>
      </c>
      <c r="O44" s="289" t="s">
        <v>2304</v>
      </c>
    </row>
    <row r="45" spans="1:15" outlineLevel="1">
      <c r="A45" s="461"/>
      <c r="B45" s="465" t="s">
        <v>3618</v>
      </c>
      <c r="C45" s="161">
        <v>172</v>
      </c>
      <c r="D45" s="160" t="s">
        <v>645</v>
      </c>
      <c r="E45" s="161"/>
      <c r="F45" s="161"/>
      <c r="G45" s="161"/>
      <c r="H45" s="161"/>
      <c r="I45" s="161"/>
      <c r="J45" s="460"/>
      <c r="L45" s="160" t="s">
        <v>3139</v>
      </c>
      <c r="M45" s="160" t="s">
        <v>3139</v>
      </c>
      <c r="O45" s="289" t="s">
        <v>2305</v>
      </c>
    </row>
    <row r="46" spans="1:15" outlineLevel="1">
      <c r="A46" s="461"/>
      <c r="B46" s="465" t="s">
        <v>3619</v>
      </c>
      <c r="C46" s="161">
        <v>19</v>
      </c>
      <c r="D46" s="160" t="s">
        <v>645</v>
      </c>
      <c r="E46" s="161"/>
      <c r="F46" s="161"/>
      <c r="G46" s="161"/>
      <c r="H46" s="161"/>
      <c r="I46" s="161"/>
      <c r="J46" s="460"/>
      <c r="L46" s="160" t="s">
        <v>3139</v>
      </c>
      <c r="M46" s="160" t="s">
        <v>3139</v>
      </c>
      <c r="O46" s="289" t="s">
        <v>3199</v>
      </c>
    </row>
    <row r="47" spans="1:15">
      <c r="A47" s="467"/>
      <c r="B47" s="468" t="s">
        <v>888</v>
      </c>
      <c r="C47" s="469"/>
      <c r="D47" s="467"/>
      <c r="E47" s="469"/>
      <c r="F47" s="469"/>
      <c r="G47" s="469"/>
      <c r="H47" s="469"/>
      <c r="I47" s="469"/>
      <c r="J47" s="470"/>
      <c r="L47" s="471"/>
      <c r="M47" s="471"/>
      <c r="O47" s="472"/>
    </row>
    <row r="49" spans="4:4">
      <c r="D49" s="170"/>
    </row>
  </sheetData>
  <autoFilter ref="A1:BZ49" xr:uid="{00000000-0009-0000-0000-00001B000000}"/>
  <mergeCells count="12">
    <mergeCell ref="O8:O9"/>
    <mergeCell ref="M8:M9"/>
    <mergeCell ref="G8:H8"/>
    <mergeCell ref="I8:I9"/>
    <mergeCell ref="J8:J9"/>
    <mergeCell ref="L8:L9"/>
    <mergeCell ref="A2:J2"/>
    <mergeCell ref="C8:C9"/>
    <mergeCell ref="A8:A9"/>
    <mergeCell ref="B8:B9"/>
    <mergeCell ref="D8:D9"/>
    <mergeCell ref="E8:F8"/>
  </mergeCells>
  <phoneticPr fontId="57" type="noConversion"/>
  <pageMargins left="0.5" right="0.5" top="0.5" bottom="0.5" header="0.3" footer="0.3"/>
  <pageSetup paperSize="9" scale="41" fitToHeight="0" orientation="portrait" r:id="rId1"/>
  <headerFooter>
    <oddHeader>&amp;Rแบบ ปร.4 (ก) แผ่นที่ 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7" tint="0.39997558519241921"/>
    <pageSetUpPr fitToPage="1"/>
  </sheetPr>
  <dimension ref="A1:D25"/>
  <sheetViews>
    <sheetView view="pageBreakPreview" zoomScale="70" zoomScaleNormal="100" zoomScaleSheetLayoutView="70" workbookViewId="0">
      <selection activeCell="I10" sqref="I10"/>
    </sheetView>
  </sheetViews>
  <sheetFormatPr defaultColWidth="9" defaultRowHeight="24.6"/>
  <cols>
    <col min="1" max="1" width="12" style="376" customWidth="1"/>
    <col min="2" max="2" width="80.625" style="376" customWidth="1"/>
    <col min="3" max="3" width="25.625" style="376" customWidth="1"/>
    <col min="4" max="4" width="18.625" style="376" customWidth="1"/>
    <col min="5" max="16384" width="9" style="376"/>
  </cols>
  <sheetData>
    <row r="1" spans="1:4">
      <c r="A1" s="1304" t="s">
        <v>800</v>
      </c>
      <c r="B1" s="1304"/>
      <c r="C1" s="1304"/>
      <c r="D1" s="1304"/>
    </row>
    <row r="2" spans="1:4">
      <c r="A2" s="1170" t="s">
        <v>1741</v>
      </c>
      <c r="B2" s="387"/>
      <c r="C2" s="387"/>
      <c r="D2" s="387"/>
    </row>
    <row r="3" spans="1:4">
      <c r="A3" s="1170" t="s">
        <v>1451</v>
      </c>
      <c r="B3" s="387"/>
      <c r="C3" s="387"/>
      <c r="D3" s="387"/>
    </row>
    <row r="4" spans="1:4">
      <c r="A4" s="1170" t="s">
        <v>2356</v>
      </c>
      <c r="B4" s="387"/>
      <c r="C4" s="387"/>
      <c r="D4" s="387"/>
    </row>
    <row r="5" spans="1:4">
      <c r="A5" s="1170"/>
      <c r="B5" s="387"/>
      <c r="C5" s="387"/>
      <c r="D5" s="387" t="s">
        <v>2358</v>
      </c>
    </row>
    <row r="6" spans="1:4">
      <c r="A6" s="1170" t="s">
        <v>1404</v>
      </c>
      <c r="C6" s="52"/>
      <c r="D6" s="52"/>
    </row>
    <row r="7" spans="1:4">
      <c r="A7" s="494" t="s">
        <v>109</v>
      </c>
      <c r="B7" s="581" t="s">
        <v>0</v>
      </c>
      <c r="C7" s="875" t="s">
        <v>638</v>
      </c>
      <c r="D7" s="583" t="s">
        <v>1</v>
      </c>
    </row>
    <row r="8" spans="1:4">
      <c r="A8" s="477">
        <v>1</v>
      </c>
      <c r="B8" s="870" t="s">
        <v>1457</v>
      </c>
      <c r="C8" s="876"/>
      <c r="D8" s="654"/>
    </row>
    <row r="9" spans="1:4">
      <c r="A9" s="477">
        <v>2</v>
      </c>
      <c r="B9" s="870" t="s">
        <v>1458</v>
      </c>
      <c r="C9" s="877"/>
      <c r="D9" s="567"/>
    </row>
    <row r="10" spans="1:4">
      <c r="A10" s="477"/>
      <c r="B10" s="568"/>
      <c r="C10" s="877"/>
      <c r="D10" s="567"/>
    </row>
    <row r="11" spans="1:4">
      <c r="A11" s="477"/>
      <c r="B11" s="568"/>
      <c r="C11" s="877"/>
      <c r="D11" s="567"/>
    </row>
    <row r="12" spans="1:4">
      <c r="A12" s="477"/>
      <c r="B12" s="568"/>
      <c r="C12" s="877"/>
      <c r="D12" s="567"/>
    </row>
    <row r="13" spans="1:4">
      <c r="A13" s="477"/>
      <c r="B13" s="568"/>
      <c r="C13" s="877"/>
      <c r="D13" s="567"/>
    </row>
    <row r="14" spans="1:4">
      <c r="A14" s="477"/>
      <c r="B14" s="568"/>
      <c r="C14" s="877"/>
      <c r="D14" s="567"/>
    </row>
    <row r="15" spans="1:4">
      <c r="A15" s="477"/>
      <c r="B15" s="568"/>
      <c r="C15" s="878"/>
      <c r="D15" s="567"/>
    </row>
    <row r="16" spans="1:4">
      <c r="A16" s="477"/>
      <c r="B16" s="568"/>
      <c r="C16" s="878"/>
      <c r="D16" s="567"/>
    </row>
    <row r="17" spans="1:4">
      <c r="A17" s="424"/>
      <c r="B17" s="568"/>
      <c r="C17" s="878"/>
      <c r="D17" s="567"/>
    </row>
    <row r="18" spans="1:4">
      <c r="A18" s="424"/>
      <c r="B18" s="568"/>
      <c r="C18" s="878"/>
      <c r="D18" s="567"/>
    </row>
    <row r="19" spans="1:4">
      <c r="A19" s="424"/>
      <c r="B19" s="568"/>
      <c r="C19" s="878"/>
      <c r="D19" s="567"/>
    </row>
    <row r="20" spans="1:4">
      <c r="A20" s="424"/>
      <c r="B20" s="568"/>
      <c r="C20" s="878"/>
      <c r="D20" s="567"/>
    </row>
    <row r="21" spans="1:4">
      <c r="A21" s="424"/>
      <c r="B21" s="568"/>
      <c r="C21" s="878"/>
      <c r="D21" s="478"/>
    </row>
    <row r="22" spans="1:4">
      <c r="A22" s="424"/>
      <c r="B22" s="711"/>
      <c r="C22" s="878"/>
      <c r="D22" s="478"/>
    </row>
    <row r="23" spans="1:4">
      <c r="A23" s="712"/>
      <c r="B23" s="713"/>
      <c r="C23" s="80"/>
      <c r="D23" s="714"/>
    </row>
    <row r="24" spans="1:4" s="488" customFormat="1" ht="24" thickBot="1">
      <c r="A24" s="588"/>
      <c r="B24" s="589" t="s">
        <v>1378</v>
      </c>
      <c r="C24" s="576"/>
      <c r="D24" s="577"/>
    </row>
    <row r="25" spans="1:4" ht="25.2" thickTop="1"/>
  </sheetData>
  <mergeCells count="1">
    <mergeCell ref="A1:D1"/>
  </mergeCells>
  <pageMargins left="0.5" right="0.5" top="0.5" bottom="0.5" header="0.3" footer="0.3"/>
  <pageSetup paperSize="9" scale="73" fitToHeight="0" orientation="portrait" r:id="rId1"/>
  <headerFooter>
    <oddHeader>&amp;Rแบบ ปร.4 (ก) แผ่นที่ 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 tint="0.79998168889431442"/>
    <pageSetUpPr fitToPage="1"/>
  </sheetPr>
  <dimension ref="A2:O127"/>
  <sheetViews>
    <sheetView view="pageBreakPreview" zoomScaleNormal="70" zoomScaleSheetLayoutView="100" workbookViewId="0"/>
  </sheetViews>
  <sheetFormatPr defaultColWidth="9" defaultRowHeight="24.6" outlineLevelRow="1"/>
  <cols>
    <col min="1" max="1" width="8.625" style="377" customWidth="1"/>
    <col min="2" max="2" width="85.625" style="1131" customWidth="1"/>
    <col min="3" max="3" width="15.625" style="81" customWidth="1"/>
    <col min="4" max="4" width="10.625" style="376" customWidth="1"/>
    <col min="5" max="8" width="20.625" style="81" customWidth="1"/>
    <col min="9" max="9" width="25.625" style="81" customWidth="1"/>
    <col min="10" max="10" width="15.625" style="376" customWidth="1"/>
    <col min="11" max="11" width="3.625" style="376" hidden="1" customWidth="1"/>
    <col min="12" max="13" width="45.625" style="143" hidden="1" customWidth="1"/>
    <col min="14" max="14" width="3.625" style="376" hidden="1" customWidth="1"/>
    <col min="15" max="15" width="30.625" style="174" hidden="1" customWidth="1"/>
    <col min="16" max="21" width="9" style="376"/>
    <col min="22" max="26" width="0" style="376" hidden="1" customWidth="1"/>
    <col min="27" max="16384" width="9" style="376"/>
  </cols>
  <sheetData>
    <row r="2" spans="1:15" outlineLevel="1">
      <c r="A2" s="1323" t="s">
        <v>17</v>
      </c>
      <c r="B2" s="1323"/>
      <c r="C2" s="1323"/>
      <c r="D2" s="1323"/>
      <c r="E2" s="1323"/>
      <c r="F2" s="1323"/>
      <c r="G2" s="1323"/>
      <c r="H2" s="1323"/>
      <c r="I2" s="1323"/>
      <c r="J2" s="1323"/>
      <c r="L2" s="377"/>
      <c r="M2" s="377"/>
      <c r="O2" s="378"/>
    </row>
    <row r="3" spans="1:15" outlineLevel="1">
      <c r="A3" s="1210" t="s">
        <v>3179</v>
      </c>
      <c r="B3" s="1196"/>
      <c r="C3" s="311"/>
      <c r="D3" s="381"/>
      <c r="E3" s="316"/>
      <c r="F3" s="311"/>
      <c r="G3" s="316"/>
      <c r="H3" s="312"/>
      <c r="I3" s="311"/>
      <c r="J3" s="382"/>
    </row>
    <row r="4" spans="1:15" outlineLevel="1">
      <c r="A4" s="1210" t="s">
        <v>1451</v>
      </c>
      <c r="B4" s="1197"/>
      <c r="C4" s="313"/>
      <c r="D4" s="384"/>
      <c r="E4" s="316"/>
      <c r="F4" s="314"/>
      <c r="G4" s="316"/>
      <c r="H4" s="312"/>
      <c r="I4" s="311"/>
      <c r="J4" s="382"/>
    </row>
    <row r="5" spans="1:15" outlineLevel="1">
      <c r="A5" s="1210" t="s">
        <v>2356</v>
      </c>
      <c r="B5" s="1197"/>
      <c r="C5" s="386"/>
      <c r="D5" s="386"/>
      <c r="E5" s="316"/>
      <c r="F5" s="314"/>
      <c r="G5" s="316"/>
      <c r="H5" s="312"/>
      <c r="I5" s="311"/>
      <c r="J5" s="382"/>
    </row>
    <row r="6" spans="1:15" outlineLevel="1">
      <c r="A6" s="1170"/>
      <c r="B6" s="1197"/>
      <c r="C6" s="386"/>
      <c r="D6" s="386"/>
      <c r="E6" s="316"/>
      <c r="F6" s="314"/>
      <c r="G6" s="316"/>
      <c r="H6" s="312"/>
      <c r="I6" s="311"/>
      <c r="J6" s="382" t="s">
        <v>2358</v>
      </c>
    </row>
    <row r="7" spans="1:15" outlineLevel="1">
      <c r="A7" s="1210" t="s">
        <v>1404</v>
      </c>
      <c r="B7" s="1187"/>
      <c r="C7" s="388"/>
      <c r="D7" s="388"/>
      <c r="E7" s="316"/>
      <c r="F7" s="314"/>
      <c r="G7" s="316"/>
      <c r="H7" s="312"/>
      <c r="I7" s="311"/>
      <c r="J7" s="382"/>
      <c r="L7" s="175"/>
      <c r="M7" s="175"/>
      <c r="O7" s="173"/>
    </row>
    <row r="8" spans="1:15" s="393" customFormat="1">
      <c r="A8" s="1305" t="s">
        <v>3</v>
      </c>
      <c r="B8" s="1317" t="s">
        <v>0</v>
      </c>
      <c r="C8" s="1309" t="s">
        <v>5</v>
      </c>
      <c r="D8" s="1305" t="s">
        <v>4</v>
      </c>
      <c r="E8" s="1311" t="s">
        <v>6</v>
      </c>
      <c r="F8" s="1312"/>
      <c r="G8" s="1311" t="s">
        <v>7</v>
      </c>
      <c r="H8" s="1312"/>
      <c r="I8" s="1313" t="s">
        <v>35</v>
      </c>
      <c r="J8" s="1315" t="s">
        <v>1</v>
      </c>
      <c r="L8" s="1313" t="s">
        <v>1684</v>
      </c>
      <c r="M8" s="1313" t="s">
        <v>1685</v>
      </c>
      <c r="O8" s="1313" t="s">
        <v>1908</v>
      </c>
    </row>
    <row r="9" spans="1:15" s="393" customFormat="1">
      <c r="A9" s="1306"/>
      <c r="B9" s="1318"/>
      <c r="C9" s="1310"/>
      <c r="D9" s="1306"/>
      <c r="E9" s="394" t="s">
        <v>9</v>
      </c>
      <c r="F9" s="394" t="s">
        <v>116</v>
      </c>
      <c r="G9" s="394" t="s">
        <v>9</v>
      </c>
      <c r="H9" s="394" t="s">
        <v>116</v>
      </c>
      <c r="I9" s="1314"/>
      <c r="J9" s="1316"/>
      <c r="L9" s="1314"/>
      <c r="M9" s="1314"/>
      <c r="O9" s="1314"/>
    </row>
    <row r="10" spans="1:15">
      <c r="A10" s="476">
        <v>1</v>
      </c>
      <c r="B10" s="1215" t="s">
        <v>1303</v>
      </c>
      <c r="C10" s="55"/>
      <c r="D10" s="56"/>
      <c r="E10" s="55"/>
      <c r="F10" s="55"/>
      <c r="G10" s="55"/>
      <c r="H10" s="55"/>
      <c r="I10" s="55"/>
      <c r="J10" s="57"/>
      <c r="L10" s="152"/>
      <c r="M10" s="152"/>
      <c r="O10" s="328"/>
    </row>
    <row r="11" spans="1:15" outlineLevel="1">
      <c r="A11" s="477"/>
      <c r="B11" s="1216" t="s">
        <v>1304</v>
      </c>
      <c r="C11" s="89"/>
      <c r="D11" s="478"/>
      <c r="E11" s="89"/>
      <c r="F11" s="89"/>
      <c r="G11" s="89"/>
      <c r="H11" s="89"/>
      <c r="I11" s="89"/>
      <c r="J11" s="478"/>
      <c r="L11" s="118"/>
      <c r="M11" s="118"/>
      <c r="O11" s="191"/>
    </row>
    <row r="12" spans="1:15" outlineLevel="1">
      <c r="A12" s="477"/>
      <c r="B12" s="1217" t="s">
        <v>1305</v>
      </c>
      <c r="C12" s="89"/>
      <c r="D12" s="478"/>
      <c r="E12" s="89"/>
      <c r="F12" s="89"/>
      <c r="G12" s="89"/>
      <c r="H12" s="89"/>
      <c r="I12" s="89"/>
      <c r="J12" s="478"/>
      <c r="L12" s="118"/>
      <c r="M12" s="118"/>
      <c r="O12" s="191"/>
    </row>
    <row r="13" spans="1:15" outlineLevel="1">
      <c r="A13" s="477"/>
      <c r="B13" s="1028" t="s">
        <v>1306</v>
      </c>
      <c r="C13" s="89">
        <v>2</v>
      </c>
      <c r="D13" s="477" t="s">
        <v>10</v>
      </c>
      <c r="E13" s="89"/>
      <c r="F13" s="89"/>
      <c r="G13" s="89"/>
      <c r="H13" s="89"/>
      <c r="I13" s="89"/>
      <c r="J13" s="356"/>
      <c r="L13" s="118" t="e">
        <f>VLOOKUP($O13,#REF!,6,FALSE)</f>
        <v>#REF!</v>
      </c>
      <c r="M13" s="118" t="e">
        <f>VLOOKUP($O13,#REF!,7,FALSE)</f>
        <v>#REF!</v>
      </c>
      <c r="O13" s="191" t="s">
        <v>2203</v>
      </c>
    </row>
    <row r="14" spans="1:15" outlineLevel="1">
      <c r="A14" s="477"/>
      <c r="B14" s="1028" t="s">
        <v>1307</v>
      </c>
      <c r="C14" s="89">
        <v>1</v>
      </c>
      <c r="D14" s="477" t="s">
        <v>10</v>
      </c>
      <c r="E14" s="89"/>
      <c r="F14" s="89"/>
      <c r="G14" s="89"/>
      <c r="H14" s="89"/>
      <c r="I14" s="89"/>
      <c r="J14" s="356"/>
      <c r="L14" s="118" t="e">
        <f>VLOOKUP($O14,#REF!,6,FALSE)</f>
        <v>#REF!</v>
      </c>
      <c r="M14" s="118" t="e">
        <f>VLOOKUP($O14,#REF!,7,FALSE)</f>
        <v>#REF!</v>
      </c>
      <c r="O14" s="191" t="s">
        <v>2204</v>
      </c>
    </row>
    <row r="15" spans="1:15" outlineLevel="1">
      <c r="A15" s="477"/>
      <c r="B15" s="1028" t="s">
        <v>3621</v>
      </c>
      <c r="C15" s="89">
        <v>2</v>
      </c>
      <c r="D15" s="477" t="s">
        <v>10</v>
      </c>
      <c r="E15" s="89"/>
      <c r="F15" s="89"/>
      <c r="G15" s="89"/>
      <c r="H15" s="89"/>
      <c r="I15" s="89"/>
      <c r="J15" s="356"/>
      <c r="L15" s="118" t="e">
        <f>VLOOKUP($O15,#REF!,6,FALSE)</f>
        <v>#REF!</v>
      </c>
      <c r="M15" s="118" t="e">
        <f>VLOOKUP($O15,#REF!,7,FALSE)</f>
        <v>#REF!</v>
      </c>
      <c r="O15" s="191" t="s">
        <v>2205</v>
      </c>
    </row>
    <row r="16" spans="1:15" outlineLevel="1">
      <c r="A16" s="477"/>
      <c r="B16" s="1028" t="s">
        <v>3620</v>
      </c>
      <c r="C16" s="89">
        <v>4</v>
      </c>
      <c r="D16" s="477" t="s">
        <v>10</v>
      </c>
      <c r="E16" s="89"/>
      <c r="F16" s="89"/>
      <c r="G16" s="89"/>
      <c r="H16" s="89"/>
      <c r="I16" s="89"/>
      <c r="J16" s="356"/>
      <c r="L16" s="118" t="e">
        <f>VLOOKUP($O16,#REF!,6,FALSE)</f>
        <v>#REF!</v>
      </c>
      <c r="M16" s="118" t="e">
        <f>VLOOKUP($O16,#REF!,7,FALSE)</f>
        <v>#REF!</v>
      </c>
      <c r="O16" s="191" t="s">
        <v>2206</v>
      </c>
    </row>
    <row r="17" spans="1:15" outlineLevel="1">
      <c r="A17" s="477"/>
      <c r="B17" s="1028" t="s">
        <v>3622</v>
      </c>
      <c r="C17" s="89">
        <v>3</v>
      </c>
      <c r="D17" s="477" t="s">
        <v>10</v>
      </c>
      <c r="E17" s="89"/>
      <c r="F17" s="89"/>
      <c r="G17" s="89"/>
      <c r="H17" s="89"/>
      <c r="I17" s="89"/>
      <c r="J17" s="356"/>
      <c r="L17" s="118" t="e">
        <f>VLOOKUP($O17,#REF!,6,FALSE)</f>
        <v>#REF!</v>
      </c>
      <c r="M17" s="118" t="e">
        <f>VLOOKUP($O17,#REF!,7,FALSE)</f>
        <v>#REF!</v>
      </c>
      <c r="O17" s="191" t="s">
        <v>2207</v>
      </c>
    </row>
    <row r="18" spans="1:15" outlineLevel="1">
      <c r="A18" s="477"/>
      <c r="B18" s="1028" t="s">
        <v>3623</v>
      </c>
      <c r="C18" s="89">
        <v>2</v>
      </c>
      <c r="D18" s="477" t="s">
        <v>10</v>
      </c>
      <c r="E18" s="89"/>
      <c r="F18" s="89"/>
      <c r="G18" s="89"/>
      <c r="H18" s="89"/>
      <c r="I18" s="89"/>
      <c r="J18" s="356"/>
      <c r="L18" s="118" t="e">
        <f>VLOOKUP($O18,#REF!,6,FALSE)</f>
        <v>#REF!</v>
      </c>
      <c r="M18" s="118" t="e">
        <f>VLOOKUP($O18,#REF!,7,FALSE)</f>
        <v>#REF!</v>
      </c>
      <c r="O18" s="191" t="s">
        <v>2208</v>
      </c>
    </row>
    <row r="19" spans="1:15" outlineLevel="1">
      <c r="A19" s="477"/>
      <c r="B19" s="1028" t="s">
        <v>1308</v>
      </c>
      <c r="C19" s="89">
        <v>2</v>
      </c>
      <c r="D19" s="477" t="s">
        <v>10</v>
      </c>
      <c r="E19" s="89"/>
      <c r="F19" s="89"/>
      <c r="G19" s="89"/>
      <c r="H19" s="89"/>
      <c r="I19" s="89"/>
      <c r="J19" s="356"/>
      <c r="L19" s="118" t="e">
        <f>VLOOKUP($O19,#REF!,6,FALSE)</f>
        <v>#REF!</v>
      </c>
      <c r="M19" s="118" t="e">
        <f>VLOOKUP($O19,#REF!,7,FALSE)</f>
        <v>#REF!</v>
      </c>
      <c r="O19" s="191" t="s">
        <v>2209</v>
      </c>
    </row>
    <row r="20" spans="1:15" outlineLevel="1">
      <c r="A20" s="477"/>
      <c r="B20" s="1028" t="s">
        <v>3624</v>
      </c>
      <c r="C20" s="89">
        <v>1</v>
      </c>
      <c r="D20" s="477" t="s">
        <v>10</v>
      </c>
      <c r="E20" s="89"/>
      <c r="F20" s="89"/>
      <c r="G20" s="89"/>
      <c r="H20" s="89"/>
      <c r="I20" s="89"/>
      <c r="J20" s="356"/>
      <c r="L20" s="118" t="e">
        <f>VLOOKUP($O20,#REF!,6,FALSE)</f>
        <v>#REF!</v>
      </c>
      <c r="M20" s="118" t="e">
        <f>VLOOKUP($O20,#REF!,7,FALSE)</f>
        <v>#REF!</v>
      </c>
      <c r="O20" s="191" t="s">
        <v>2210</v>
      </c>
    </row>
    <row r="21" spans="1:15" outlineLevel="1">
      <c r="A21" s="477"/>
      <c r="B21" s="1028" t="s">
        <v>3625</v>
      </c>
      <c r="C21" s="89">
        <v>1</v>
      </c>
      <c r="D21" s="477" t="s">
        <v>10</v>
      </c>
      <c r="E21" s="89"/>
      <c r="F21" s="89"/>
      <c r="G21" s="89"/>
      <c r="H21" s="89"/>
      <c r="I21" s="89"/>
      <c r="J21" s="356"/>
      <c r="L21" s="118" t="e">
        <f>VLOOKUP($O21,#REF!,6,FALSE)</f>
        <v>#REF!</v>
      </c>
      <c r="M21" s="118" t="e">
        <f>VLOOKUP($O21,#REF!,7,FALSE)</f>
        <v>#REF!</v>
      </c>
      <c r="O21" s="191" t="s">
        <v>2211</v>
      </c>
    </row>
    <row r="22" spans="1:15" outlineLevel="1">
      <c r="A22" s="477"/>
      <c r="B22" s="1028" t="s">
        <v>3626</v>
      </c>
      <c r="C22" s="89">
        <v>3</v>
      </c>
      <c r="D22" s="477" t="s">
        <v>10</v>
      </c>
      <c r="E22" s="89"/>
      <c r="F22" s="89"/>
      <c r="G22" s="89"/>
      <c r="H22" s="89"/>
      <c r="I22" s="89"/>
      <c r="J22" s="356"/>
      <c r="L22" s="118" t="e">
        <f>VLOOKUP($O22,#REF!,6,FALSE)</f>
        <v>#REF!</v>
      </c>
      <c r="M22" s="118" t="e">
        <f>VLOOKUP($O22,#REF!,7,FALSE)</f>
        <v>#REF!</v>
      </c>
      <c r="O22" s="191" t="s">
        <v>2212</v>
      </c>
    </row>
    <row r="23" spans="1:15" outlineLevel="1">
      <c r="A23" s="477"/>
      <c r="B23" s="1028" t="s">
        <v>3627</v>
      </c>
      <c r="C23" s="89">
        <v>16</v>
      </c>
      <c r="D23" s="477" t="s">
        <v>10</v>
      </c>
      <c r="E23" s="89"/>
      <c r="F23" s="89"/>
      <c r="G23" s="89"/>
      <c r="H23" s="89"/>
      <c r="I23" s="89"/>
      <c r="J23" s="356"/>
      <c r="L23" s="118" t="e">
        <f>VLOOKUP($O23,#REF!,6,FALSE)</f>
        <v>#REF!</v>
      </c>
      <c r="M23" s="118" t="e">
        <f>VLOOKUP($O23,#REF!,7,FALSE)</f>
        <v>#REF!</v>
      </c>
      <c r="O23" s="191" t="s">
        <v>2213</v>
      </c>
    </row>
    <row r="24" spans="1:15" outlineLevel="1">
      <c r="A24" s="477"/>
      <c r="B24" s="1028" t="s">
        <v>1309</v>
      </c>
      <c r="C24" s="89">
        <v>3</v>
      </c>
      <c r="D24" s="477" t="s">
        <v>10</v>
      </c>
      <c r="E24" s="89"/>
      <c r="F24" s="89"/>
      <c r="G24" s="89"/>
      <c r="H24" s="89"/>
      <c r="I24" s="89"/>
      <c r="J24" s="356"/>
      <c r="L24" s="118" t="e">
        <f>VLOOKUP($O24,#REF!,6,FALSE)</f>
        <v>#REF!</v>
      </c>
      <c r="M24" s="118" t="e">
        <f>VLOOKUP($O24,#REF!,7,FALSE)</f>
        <v>#REF!</v>
      </c>
      <c r="O24" s="191" t="s">
        <v>2214</v>
      </c>
    </row>
    <row r="25" spans="1:15" outlineLevel="1">
      <c r="A25" s="477"/>
      <c r="B25" s="1217" t="s">
        <v>1310</v>
      </c>
      <c r="C25" s="89"/>
      <c r="D25" s="478"/>
      <c r="E25" s="92"/>
      <c r="F25" s="92"/>
      <c r="G25" s="70"/>
      <c r="H25" s="92"/>
      <c r="I25" s="92"/>
      <c r="J25" s="480"/>
      <c r="L25" s="146"/>
      <c r="M25" s="146"/>
      <c r="O25" s="194"/>
    </row>
    <row r="26" spans="1:15" outlineLevel="1">
      <c r="A26" s="477"/>
      <c r="B26" s="1028" t="s">
        <v>1311</v>
      </c>
      <c r="C26" s="89">
        <v>6</v>
      </c>
      <c r="D26" s="477" t="s">
        <v>10</v>
      </c>
      <c r="E26" s="89"/>
      <c r="F26" s="89"/>
      <c r="G26" s="89"/>
      <c r="H26" s="89"/>
      <c r="I26" s="89"/>
      <c r="J26" s="356"/>
      <c r="L26" s="118" t="e">
        <f>VLOOKUP($O26,#REF!,6,FALSE)</f>
        <v>#REF!</v>
      </c>
      <c r="M26" s="118" t="e">
        <f>VLOOKUP($O26,#REF!,7,FALSE)</f>
        <v>#REF!</v>
      </c>
      <c r="O26" s="191" t="s">
        <v>2215</v>
      </c>
    </row>
    <row r="27" spans="1:15" outlineLevel="1">
      <c r="A27" s="477"/>
      <c r="B27" s="1028" t="s">
        <v>1312</v>
      </c>
      <c r="C27" s="89">
        <v>11</v>
      </c>
      <c r="D27" s="477" t="s">
        <v>10</v>
      </c>
      <c r="E27" s="89"/>
      <c r="F27" s="89"/>
      <c r="G27" s="89"/>
      <c r="H27" s="89"/>
      <c r="I27" s="89"/>
      <c r="J27" s="356"/>
      <c r="L27" s="118" t="e">
        <f>VLOOKUP($O27,#REF!,6,FALSE)</f>
        <v>#REF!</v>
      </c>
      <c r="M27" s="118" t="e">
        <f>VLOOKUP($O27,#REF!,7,FALSE)</f>
        <v>#REF!</v>
      </c>
      <c r="O27" s="191" t="s">
        <v>2216</v>
      </c>
    </row>
    <row r="28" spans="1:15" outlineLevel="1">
      <c r="A28" s="477"/>
      <c r="B28" s="1028" t="s">
        <v>1313</v>
      </c>
      <c r="C28" s="89">
        <v>28</v>
      </c>
      <c r="D28" s="477" t="s">
        <v>10</v>
      </c>
      <c r="E28" s="89"/>
      <c r="F28" s="89"/>
      <c r="G28" s="89"/>
      <c r="H28" s="89"/>
      <c r="I28" s="89"/>
      <c r="J28" s="356"/>
      <c r="L28" s="118" t="e">
        <f>VLOOKUP($O28,#REF!,6,FALSE)</f>
        <v>#REF!</v>
      </c>
      <c r="M28" s="118" t="e">
        <f>VLOOKUP($O28,#REF!,7,FALSE)</f>
        <v>#REF!</v>
      </c>
      <c r="O28" s="191" t="s">
        <v>2217</v>
      </c>
    </row>
    <row r="29" spans="1:15" outlineLevel="1">
      <c r="A29" s="477"/>
      <c r="B29" s="1028" t="s">
        <v>1314</v>
      </c>
      <c r="C29" s="89">
        <v>8</v>
      </c>
      <c r="D29" s="477" t="s">
        <v>10</v>
      </c>
      <c r="E29" s="89"/>
      <c r="F29" s="89"/>
      <c r="G29" s="89"/>
      <c r="H29" s="89"/>
      <c r="I29" s="89"/>
      <c r="J29" s="356"/>
      <c r="L29" s="118" t="e">
        <f>VLOOKUP($O29,#REF!,6,FALSE)</f>
        <v>#REF!</v>
      </c>
      <c r="M29" s="118" t="e">
        <f>VLOOKUP($O29,#REF!,7,FALSE)</f>
        <v>#REF!</v>
      </c>
      <c r="O29" s="191" t="s">
        <v>2218</v>
      </c>
    </row>
    <row r="30" spans="1:15" outlineLevel="1">
      <c r="A30" s="477"/>
      <c r="B30" s="1028" t="s">
        <v>1315</v>
      </c>
      <c r="C30" s="89">
        <v>6</v>
      </c>
      <c r="D30" s="477" t="s">
        <v>10</v>
      </c>
      <c r="E30" s="89"/>
      <c r="F30" s="89"/>
      <c r="G30" s="89"/>
      <c r="H30" s="89"/>
      <c r="I30" s="89"/>
      <c r="J30" s="356"/>
      <c r="L30" s="118" t="e">
        <f>VLOOKUP($O30,#REF!,6,FALSE)</f>
        <v>#REF!</v>
      </c>
      <c r="M30" s="118" t="e">
        <f>VLOOKUP($O30,#REF!,7,FALSE)</f>
        <v>#REF!</v>
      </c>
      <c r="O30" s="191" t="s">
        <v>2219</v>
      </c>
    </row>
    <row r="31" spans="1:15" outlineLevel="1">
      <c r="A31" s="477"/>
      <c r="B31" s="1217" t="s">
        <v>1316</v>
      </c>
      <c r="C31" s="89"/>
      <c r="D31" s="478"/>
      <c r="E31" s="92"/>
      <c r="F31" s="92"/>
      <c r="G31" s="70"/>
      <c r="H31" s="92"/>
      <c r="I31" s="92"/>
      <c r="J31" s="480"/>
      <c r="L31" s="146"/>
      <c r="M31" s="146"/>
      <c r="O31" s="194"/>
    </row>
    <row r="32" spans="1:15" outlineLevel="1">
      <c r="A32" s="477"/>
      <c r="B32" s="1028" t="s">
        <v>3628</v>
      </c>
      <c r="C32" s="89">
        <v>11</v>
      </c>
      <c r="D32" s="477" t="s">
        <v>10</v>
      </c>
      <c r="E32" s="89"/>
      <c r="F32" s="89"/>
      <c r="G32" s="89"/>
      <c r="H32" s="89"/>
      <c r="I32" s="89"/>
      <c r="J32" s="356"/>
      <c r="L32" s="118" t="e">
        <f>VLOOKUP($O32,#REF!,6,FALSE)</f>
        <v>#REF!</v>
      </c>
      <c r="M32" s="118" t="e">
        <f>VLOOKUP($O32,#REF!,7,FALSE)</f>
        <v>#REF!</v>
      </c>
      <c r="O32" s="191" t="s">
        <v>2220</v>
      </c>
    </row>
    <row r="33" spans="1:15" outlineLevel="1">
      <c r="A33" s="477"/>
      <c r="B33" s="1028" t="s">
        <v>3631</v>
      </c>
      <c r="C33" s="89">
        <v>207</v>
      </c>
      <c r="D33" s="477" t="s">
        <v>10</v>
      </c>
      <c r="E33" s="89"/>
      <c r="F33" s="89"/>
      <c r="G33" s="89"/>
      <c r="H33" s="89"/>
      <c r="I33" s="89"/>
      <c r="J33" s="356"/>
      <c r="L33" s="118" t="e">
        <f>VLOOKUP($O33,#REF!,6,FALSE)</f>
        <v>#REF!</v>
      </c>
      <c r="M33" s="118" t="e">
        <f>VLOOKUP($O33,#REF!,7,FALSE)</f>
        <v>#REF!</v>
      </c>
      <c r="O33" s="191" t="s">
        <v>2221</v>
      </c>
    </row>
    <row r="34" spans="1:15" outlineLevel="1">
      <c r="A34" s="477"/>
      <c r="B34" s="1028" t="s">
        <v>3632</v>
      </c>
      <c r="C34" s="89">
        <v>68</v>
      </c>
      <c r="D34" s="477" t="s">
        <v>10</v>
      </c>
      <c r="E34" s="89"/>
      <c r="F34" s="89"/>
      <c r="G34" s="89"/>
      <c r="H34" s="89"/>
      <c r="I34" s="89"/>
      <c r="J34" s="356"/>
      <c r="L34" s="118" t="e">
        <f>VLOOKUP($O34,#REF!,6,FALSE)</f>
        <v>#REF!</v>
      </c>
      <c r="M34" s="118" t="e">
        <f>VLOOKUP($O34,#REF!,7,FALSE)</f>
        <v>#REF!</v>
      </c>
      <c r="O34" s="191" t="s">
        <v>2222</v>
      </c>
    </row>
    <row r="35" spans="1:15" outlineLevel="1">
      <c r="A35" s="477"/>
      <c r="B35" s="1028" t="s">
        <v>1317</v>
      </c>
      <c r="C35" s="89">
        <v>424</v>
      </c>
      <c r="D35" s="477" t="s">
        <v>10</v>
      </c>
      <c r="E35" s="89"/>
      <c r="F35" s="89"/>
      <c r="G35" s="89"/>
      <c r="H35" s="89"/>
      <c r="I35" s="89"/>
      <c r="J35" s="356"/>
      <c r="L35" s="118" t="e">
        <f>VLOOKUP($O35,#REF!,6,FALSE)</f>
        <v>#REF!</v>
      </c>
      <c r="M35" s="118" t="e">
        <f>VLOOKUP($O35,#REF!,7,FALSE)</f>
        <v>#REF!</v>
      </c>
      <c r="O35" s="191" t="s">
        <v>2223</v>
      </c>
    </row>
    <row r="36" spans="1:15" outlineLevel="1">
      <c r="A36" s="477"/>
      <c r="B36" s="1028" t="s">
        <v>1318</v>
      </c>
      <c r="C36" s="89">
        <v>506</v>
      </c>
      <c r="D36" s="477" t="s">
        <v>10</v>
      </c>
      <c r="E36" s="89"/>
      <c r="F36" s="89"/>
      <c r="G36" s="89"/>
      <c r="H36" s="89"/>
      <c r="I36" s="89"/>
      <c r="J36" s="356"/>
      <c r="L36" s="118" t="e">
        <f>VLOOKUP($O36,#REF!,6,FALSE)</f>
        <v>#REF!</v>
      </c>
      <c r="M36" s="118" t="e">
        <f>VLOOKUP($O36,#REF!,7,FALSE)</f>
        <v>#REF!</v>
      </c>
      <c r="O36" s="191" t="s">
        <v>2224</v>
      </c>
    </row>
    <row r="37" spans="1:15" outlineLevel="1">
      <c r="A37" s="477"/>
      <c r="B37" s="1028" t="s">
        <v>3633</v>
      </c>
      <c r="C37" s="89">
        <v>179</v>
      </c>
      <c r="D37" s="477" t="s">
        <v>10</v>
      </c>
      <c r="E37" s="89"/>
      <c r="F37" s="89"/>
      <c r="G37" s="89"/>
      <c r="H37" s="89"/>
      <c r="I37" s="89"/>
      <c r="J37" s="356"/>
      <c r="L37" s="118" t="e">
        <f>VLOOKUP($O37,#REF!,6,FALSE)</f>
        <v>#REF!</v>
      </c>
      <c r="M37" s="118" t="e">
        <f>VLOOKUP($O37,#REF!,7,FALSE)</f>
        <v>#REF!</v>
      </c>
      <c r="O37" s="191" t="s">
        <v>2225</v>
      </c>
    </row>
    <row r="38" spans="1:15" outlineLevel="1">
      <c r="A38" s="477"/>
      <c r="B38" s="1028" t="s">
        <v>3634</v>
      </c>
      <c r="C38" s="89">
        <v>120</v>
      </c>
      <c r="D38" s="477" t="s">
        <v>10</v>
      </c>
      <c r="E38" s="89"/>
      <c r="F38" s="89"/>
      <c r="G38" s="89"/>
      <c r="H38" s="89"/>
      <c r="I38" s="89"/>
      <c r="J38" s="356"/>
      <c r="L38" s="118" t="e">
        <f>VLOOKUP($O38,#REF!,6,FALSE)</f>
        <v>#REF!</v>
      </c>
      <c r="M38" s="118" t="e">
        <f>VLOOKUP($O38,#REF!,7,FALSE)</f>
        <v>#REF!</v>
      </c>
      <c r="O38" s="191" t="s">
        <v>2226</v>
      </c>
    </row>
    <row r="39" spans="1:15" outlineLevel="1">
      <c r="A39" s="477"/>
      <c r="B39" s="1028" t="s">
        <v>3635</v>
      </c>
      <c r="C39" s="89">
        <v>288</v>
      </c>
      <c r="D39" s="477" t="s">
        <v>10</v>
      </c>
      <c r="E39" s="89"/>
      <c r="F39" s="89"/>
      <c r="G39" s="89"/>
      <c r="H39" s="89"/>
      <c r="I39" s="89"/>
      <c r="J39" s="356"/>
      <c r="L39" s="118" t="e">
        <f>VLOOKUP($O39,#REF!,6,FALSE)</f>
        <v>#REF!</v>
      </c>
      <c r="M39" s="118" t="e">
        <f>VLOOKUP($O39,#REF!,7,FALSE)</f>
        <v>#REF!</v>
      </c>
      <c r="O39" s="191" t="s">
        <v>2227</v>
      </c>
    </row>
    <row r="40" spans="1:15" outlineLevel="1">
      <c r="A40" s="477"/>
      <c r="B40" s="1028" t="s">
        <v>1319</v>
      </c>
      <c r="C40" s="89">
        <v>58</v>
      </c>
      <c r="D40" s="477" t="s">
        <v>10</v>
      </c>
      <c r="E40" s="89"/>
      <c r="F40" s="89"/>
      <c r="G40" s="89"/>
      <c r="H40" s="89"/>
      <c r="I40" s="89"/>
      <c r="J40" s="356"/>
      <c r="L40" s="118" t="e">
        <f>VLOOKUP($O40,#REF!,6,FALSE)</f>
        <v>#REF!</v>
      </c>
      <c r="M40" s="118" t="e">
        <f>VLOOKUP($O40,#REF!,7,FALSE)</f>
        <v>#REF!</v>
      </c>
      <c r="O40" s="191" t="s">
        <v>2228</v>
      </c>
    </row>
    <row r="41" spans="1:15" outlineLevel="1">
      <c r="A41" s="477"/>
      <c r="B41" s="1028" t="s">
        <v>1320</v>
      </c>
      <c r="C41" s="89">
        <v>83</v>
      </c>
      <c r="D41" s="477" t="s">
        <v>1321</v>
      </c>
      <c r="E41" s="89"/>
      <c r="F41" s="89"/>
      <c r="G41" s="89"/>
      <c r="H41" s="89"/>
      <c r="I41" s="89"/>
      <c r="J41" s="356"/>
      <c r="L41" s="118" t="e">
        <f>VLOOKUP($O41,#REF!,6,FALSE)</f>
        <v>#REF!</v>
      </c>
      <c r="M41" s="118" t="e">
        <f>VLOOKUP($O41,#REF!,7,FALSE)</f>
        <v>#REF!</v>
      </c>
      <c r="O41" s="191" t="s">
        <v>2229</v>
      </c>
    </row>
    <row r="42" spans="1:15" outlineLevel="1">
      <c r="A42" s="477"/>
      <c r="B42" s="1028" t="s">
        <v>1322</v>
      </c>
      <c r="C42" s="89">
        <v>353</v>
      </c>
      <c r="D42" s="477" t="s">
        <v>1321</v>
      </c>
      <c r="E42" s="89"/>
      <c r="F42" s="89"/>
      <c r="G42" s="89"/>
      <c r="H42" s="89"/>
      <c r="I42" s="89"/>
      <c r="J42" s="356"/>
      <c r="L42" s="118" t="e">
        <f>VLOOKUP($O42,#REF!,6,FALSE)</f>
        <v>#REF!</v>
      </c>
      <c r="M42" s="118" t="e">
        <f>VLOOKUP($O42,#REF!,7,FALSE)</f>
        <v>#REF!</v>
      </c>
      <c r="O42" s="191" t="s">
        <v>2230</v>
      </c>
    </row>
    <row r="43" spans="1:15" outlineLevel="1">
      <c r="A43" s="477"/>
      <c r="B43" s="1028" t="s">
        <v>3636</v>
      </c>
      <c r="C43" s="89">
        <v>303</v>
      </c>
      <c r="D43" s="477" t="s">
        <v>10</v>
      </c>
      <c r="E43" s="89"/>
      <c r="F43" s="89"/>
      <c r="G43" s="89"/>
      <c r="H43" s="89"/>
      <c r="I43" s="89"/>
      <c r="J43" s="356"/>
      <c r="L43" s="118" t="e">
        <f>VLOOKUP($O43,#REF!,6,FALSE)</f>
        <v>#REF!</v>
      </c>
      <c r="M43" s="118" t="e">
        <f>VLOOKUP($O43,#REF!,7,FALSE)</f>
        <v>#REF!</v>
      </c>
      <c r="O43" s="191" t="s">
        <v>2231</v>
      </c>
    </row>
    <row r="44" spans="1:15" outlineLevel="1">
      <c r="A44" s="477"/>
      <c r="B44" s="1028" t="s">
        <v>3637</v>
      </c>
      <c r="C44" s="89">
        <v>275</v>
      </c>
      <c r="D44" s="477" t="s">
        <v>10</v>
      </c>
      <c r="E44" s="89"/>
      <c r="F44" s="89"/>
      <c r="G44" s="89"/>
      <c r="H44" s="89"/>
      <c r="I44" s="89"/>
      <c r="J44" s="356"/>
      <c r="L44" s="118" t="e">
        <f>VLOOKUP($O44,#REF!,6,FALSE)</f>
        <v>#REF!</v>
      </c>
      <c r="M44" s="118" t="e">
        <f>VLOOKUP($O44,#REF!,7,FALSE)</f>
        <v>#REF!</v>
      </c>
      <c r="O44" s="191" t="s">
        <v>2232</v>
      </c>
    </row>
    <row r="45" spans="1:15" outlineLevel="1">
      <c r="A45" s="477"/>
      <c r="B45" s="1028" t="s">
        <v>1323</v>
      </c>
      <c r="C45" s="89">
        <v>159</v>
      </c>
      <c r="D45" s="477" t="s">
        <v>10</v>
      </c>
      <c r="E45" s="89"/>
      <c r="F45" s="89"/>
      <c r="G45" s="89"/>
      <c r="H45" s="89"/>
      <c r="I45" s="89"/>
      <c r="J45" s="356"/>
      <c r="L45" s="118" t="e">
        <f>VLOOKUP($O45,#REF!,6,FALSE)</f>
        <v>#REF!</v>
      </c>
      <c r="M45" s="118" t="e">
        <f>VLOOKUP($O45,#REF!,7,FALSE)</f>
        <v>#REF!</v>
      </c>
      <c r="O45" s="191" t="s">
        <v>2233</v>
      </c>
    </row>
    <row r="46" spans="1:15" outlineLevel="1">
      <c r="A46" s="477"/>
      <c r="B46" s="1028" t="s">
        <v>3638</v>
      </c>
      <c r="C46" s="89">
        <v>75</v>
      </c>
      <c r="D46" s="477" t="s">
        <v>10</v>
      </c>
      <c r="E46" s="89"/>
      <c r="F46" s="89"/>
      <c r="G46" s="89"/>
      <c r="H46" s="89"/>
      <c r="I46" s="89"/>
      <c r="J46" s="356"/>
      <c r="L46" s="118" t="e">
        <f>VLOOKUP($O46,#REF!,6,FALSE)</f>
        <v>#REF!</v>
      </c>
      <c r="M46" s="118" t="e">
        <f>VLOOKUP($O46,#REF!,7,FALSE)</f>
        <v>#REF!</v>
      </c>
      <c r="O46" s="191" t="s">
        <v>2234</v>
      </c>
    </row>
    <row r="47" spans="1:15" outlineLevel="1">
      <c r="A47" s="477"/>
      <c r="B47" s="1028" t="s">
        <v>3639</v>
      </c>
      <c r="C47" s="89">
        <v>43</v>
      </c>
      <c r="D47" s="477" t="s">
        <v>10</v>
      </c>
      <c r="E47" s="89"/>
      <c r="F47" s="89"/>
      <c r="G47" s="89"/>
      <c r="H47" s="89"/>
      <c r="I47" s="89"/>
      <c r="J47" s="356"/>
      <c r="L47" s="118" t="e">
        <f>VLOOKUP($O47,#REF!,6,FALSE)</f>
        <v>#REF!</v>
      </c>
      <c r="M47" s="118" t="e">
        <f>VLOOKUP($O47,#REF!,7,FALSE)</f>
        <v>#REF!</v>
      </c>
      <c r="O47" s="191" t="s">
        <v>2235</v>
      </c>
    </row>
    <row r="48" spans="1:15" outlineLevel="1">
      <c r="A48" s="477"/>
      <c r="B48" s="1028" t="s">
        <v>3640</v>
      </c>
      <c r="C48" s="89">
        <v>91</v>
      </c>
      <c r="D48" s="477" t="s">
        <v>10</v>
      </c>
      <c r="E48" s="89"/>
      <c r="F48" s="89"/>
      <c r="G48" s="89"/>
      <c r="H48" s="89"/>
      <c r="I48" s="89"/>
      <c r="J48" s="356"/>
      <c r="L48" s="118" t="e">
        <f>VLOOKUP($O48,#REF!,6,FALSE)</f>
        <v>#REF!</v>
      </c>
      <c r="M48" s="118" t="e">
        <f>VLOOKUP($O48,#REF!,7,FALSE)</f>
        <v>#REF!</v>
      </c>
      <c r="O48" s="191" t="s">
        <v>2236</v>
      </c>
    </row>
    <row r="49" spans="1:15" outlineLevel="1">
      <c r="A49" s="477"/>
      <c r="B49" s="1028" t="s">
        <v>3641</v>
      </c>
      <c r="C49" s="89">
        <v>162</v>
      </c>
      <c r="D49" s="477" t="s">
        <v>10</v>
      </c>
      <c r="E49" s="89"/>
      <c r="F49" s="89"/>
      <c r="G49" s="89"/>
      <c r="H49" s="89"/>
      <c r="I49" s="89"/>
      <c r="J49" s="356"/>
      <c r="L49" s="118" t="e">
        <f>VLOOKUP($O49,#REF!,6,FALSE)</f>
        <v>#REF!</v>
      </c>
      <c r="M49" s="118" t="e">
        <f>VLOOKUP($O49,#REF!,7,FALSE)</f>
        <v>#REF!</v>
      </c>
      <c r="O49" s="191" t="s">
        <v>2237</v>
      </c>
    </row>
    <row r="50" spans="1:15" outlineLevel="1">
      <c r="A50" s="477"/>
      <c r="B50" s="1028" t="s">
        <v>3642</v>
      </c>
      <c r="C50" s="89">
        <v>212</v>
      </c>
      <c r="D50" s="477" t="s">
        <v>10</v>
      </c>
      <c r="E50" s="89"/>
      <c r="F50" s="89"/>
      <c r="G50" s="89"/>
      <c r="H50" s="89"/>
      <c r="I50" s="89"/>
      <c r="J50" s="356"/>
      <c r="L50" s="118" t="e">
        <f>VLOOKUP($O50,#REF!,6,FALSE)</f>
        <v>#REF!</v>
      </c>
      <c r="M50" s="118" t="e">
        <f>VLOOKUP($O50,#REF!,7,FALSE)</f>
        <v>#REF!</v>
      </c>
      <c r="O50" s="191" t="s">
        <v>2238</v>
      </c>
    </row>
    <row r="51" spans="1:15" outlineLevel="1">
      <c r="A51" s="477"/>
      <c r="B51" s="1028" t="s">
        <v>3643</v>
      </c>
      <c r="C51" s="89">
        <v>45</v>
      </c>
      <c r="D51" s="477" t="s">
        <v>10</v>
      </c>
      <c r="E51" s="89"/>
      <c r="F51" s="89"/>
      <c r="G51" s="89"/>
      <c r="H51" s="89"/>
      <c r="I51" s="89"/>
      <c r="J51" s="356"/>
      <c r="L51" s="118" t="e">
        <f>VLOOKUP($O51,#REF!,6,FALSE)</f>
        <v>#REF!</v>
      </c>
      <c r="M51" s="118" t="e">
        <f>VLOOKUP($O51,#REF!,7,FALSE)</f>
        <v>#REF!</v>
      </c>
      <c r="O51" s="191" t="s">
        <v>2239</v>
      </c>
    </row>
    <row r="52" spans="1:15" outlineLevel="1">
      <c r="A52" s="477"/>
      <c r="B52" s="1028" t="s">
        <v>1324</v>
      </c>
      <c r="C52" s="89">
        <v>315</v>
      </c>
      <c r="D52" s="477" t="s">
        <v>10</v>
      </c>
      <c r="E52" s="89"/>
      <c r="F52" s="89"/>
      <c r="G52" s="89"/>
      <c r="H52" s="89"/>
      <c r="I52" s="89"/>
      <c r="J52" s="356"/>
      <c r="L52" s="118" t="e">
        <f>VLOOKUP($O52,#REF!,6,FALSE)</f>
        <v>#REF!</v>
      </c>
      <c r="M52" s="118" t="e">
        <f>VLOOKUP($O52,#REF!,7,FALSE)</f>
        <v>#REF!</v>
      </c>
      <c r="O52" s="191" t="s">
        <v>2240</v>
      </c>
    </row>
    <row r="53" spans="1:15" outlineLevel="1">
      <c r="A53" s="477"/>
      <c r="B53" s="1028" t="s">
        <v>1325</v>
      </c>
      <c r="C53" s="89">
        <v>482</v>
      </c>
      <c r="D53" s="477" t="s">
        <v>10</v>
      </c>
      <c r="E53" s="89"/>
      <c r="F53" s="89"/>
      <c r="G53" s="89"/>
      <c r="H53" s="89"/>
      <c r="I53" s="89"/>
      <c r="J53" s="356"/>
      <c r="L53" s="118" t="e">
        <f>VLOOKUP($O53,#REF!,6,FALSE)</f>
        <v>#REF!</v>
      </c>
      <c r="M53" s="118" t="e">
        <f>VLOOKUP($O53,#REF!,7,FALSE)</f>
        <v>#REF!</v>
      </c>
      <c r="O53" s="191" t="s">
        <v>2241</v>
      </c>
    </row>
    <row r="54" spans="1:15" outlineLevel="1">
      <c r="A54" s="477"/>
      <c r="B54" s="1028" t="s">
        <v>3644</v>
      </c>
      <c r="C54" s="89">
        <v>476</v>
      </c>
      <c r="D54" s="477" t="s">
        <v>10</v>
      </c>
      <c r="E54" s="89"/>
      <c r="F54" s="89"/>
      <c r="G54" s="89"/>
      <c r="H54" s="89"/>
      <c r="I54" s="89"/>
      <c r="J54" s="356"/>
      <c r="L54" s="118" t="e">
        <f>VLOOKUP($O54,#REF!,6,FALSE)</f>
        <v>#REF!</v>
      </c>
      <c r="M54" s="118" t="e">
        <f>VLOOKUP($O54,#REF!,7,FALSE)</f>
        <v>#REF!</v>
      </c>
      <c r="O54" s="191" t="s">
        <v>2242</v>
      </c>
    </row>
    <row r="55" spans="1:15" outlineLevel="1">
      <c r="A55" s="477"/>
      <c r="B55" s="1028" t="s">
        <v>3630</v>
      </c>
      <c r="C55" s="89">
        <v>239</v>
      </c>
      <c r="D55" s="477" t="s">
        <v>10</v>
      </c>
      <c r="E55" s="89"/>
      <c r="F55" s="89"/>
      <c r="G55" s="89"/>
      <c r="H55" s="89"/>
      <c r="I55" s="89"/>
      <c r="J55" s="356"/>
      <c r="L55" s="118" t="e">
        <f>VLOOKUP($O55,#REF!,6,FALSE)</f>
        <v>#REF!</v>
      </c>
      <c r="M55" s="118" t="e">
        <f>VLOOKUP($O55,#REF!,7,FALSE)</f>
        <v>#REF!</v>
      </c>
      <c r="O55" s="191" t="s">
        <v>2243</v>
      </c>
    </row>
    <row r="56" spans="1:15" outlineLevel="1">
      <c r="A56" s="477"/>
      <c r="B56" s="1028" t="s">
        <v>1326</v>
      </c>
      <c r="C56" s="89">
        <v>83</v>
      </c>
      <c r="D56" s="477" t="s">
        <v>10</v>
      </c>
      <c r="E56" s="89"/>
      <c r="F56" s="89"/>
      <c r="G56" s="89"/>
      <c r="H56" s="89"/>
      <c r="I56" s="89"/>
      <c r="J56" s="356"/>
      <c r="L56" s="118" t="e">
        <f>VLOOKUP($O56,#REF!,6,FALSE)</f>
        <v>#REF!</v>
      </c>
      <c r="M56" s="118" t="e">
        <f>VLOOKUP($O56,#REF!,7,FALSE)</f>
        <v>#REF!</v>
      </c>
      <c r="O56" s="191" t="s">
        <v>2244</v>
      </c>
    </row>
    <row r="57" spans="1:15" outlineLevel="1">
      <c r="A57" s="481"/>
      <c r="B57" s="1217" t="s">
        <v>1327</v>
      </c>
      <c r="C57" s="59"/>
      <c r="D57" s="482"/>
      <c r="E57" s="92"/>
      <c r="F57" s="92"/>
      <c r="G57" s="70"/>
      <c r="H57" s="92"/>
      <c r="I57" s="92"/>
      <c r="J57" s="480"/>
      <c r="L57" s="146"/>
      <c r="M57" s="146"/>
      <c r="O57" s="194"/>
    </row>
    <row r="58" spans="1:15" outlineLevel="1">
      <c r="A58" s="481"/>
      <c r="B58" s="1028" t="s">
        <v>1328</v>
      </c>
      <c r="C58" s="89">
        <v>28.35</v>
      </c>
      <c r="D58" s="61" t="s">
        <v>11</v>
      </c>
      <c r="E58" s="89"/>
      <c r="F58" s="89"/>
      <c r="G58" s="89"/>
      <c r="H58" s="89"/>
      <c r="I58" s="89"/>
      <c r="J58" s="356"/>
      <c r="L58" s="118" t="e">
        <f>VLOOKUP($O58,#REF!,6,FALSE)</f>
        <v>#REF!</v>
      </c>
      <c r="M58" s="118" t="e">
        <f>VLOOKUP($O58,#REF!,7,FALSE)</f>
        <v>#REF!</v>
      </c>
      <c r="O58" s="191" t="s">
        <v>2245</v>
      </c>
    </row>
    <row r="59" spans="1:15" outlineLevel="1">
      <c r="A59" s="481"/>
      <c r="B59" s="1028" t="s">
        <v>1329</v>
      </c>
      <c r="C59" s="89">
        <v>134.4</v>
      </c>
      <c r="D59" s="61" t="s">
        <v>11</v>
      </c>
      <c r="E59" s="89"/>
      <c r="F59" s="89"/>
      <c r="G59" s="89"/>
      <c r="H59" s="89"/>
      <c r="I59" s="89"/>
      <c r="J59" s="356"/>
      <c r="L59" s="118" t="e">
        <f>VLOOKUP($O59,#REF!,6,FALSE)</f>
        <v>#REF!</v>
      </c>
      <c r="M59" s="118" t="e">
        <f>VLOOKUP($O59,#REF!,7,FALSE)</f>
        <v>#REF!</v>
      </c>
      <c r="O59" s="191" t="s">
        <v>2246</v>
      </c>
    </row>
    <row r="60" spans="1:15" outlineLevel="1">
      <c r="A60" s="481"/>
      <c r="B60" s="1028" t="s">
        <v>1330</v>
      </c>
      <c r="C60" s="89">
        <v>13.65</v>
      </c>
      <c r="D60" s="61" t="s">
        <v>11</v>
      </c>
      <c r="E60" s="89"/>
      <c r="F60" s="89"/>
      <c r="G60" s="89"/>
      <c r="H60" s="89"/>
      <c r="I60" s="89"/>
      <c r="J60" s="356"/>
      <c r="L60" s="118" t="e">
        <f>VLOOKUP($O60,#REF!,6,FALSE)</f>
        <v>#REF!</v>
      </c>
      <c r="M60" s="118" t="e">
        <f>VLOOKUP($O60,#REF!,7,FALSE)</f>
        <v>#REF!</v>
      </c>
      <c r="O60" s="191" t="s">
        <v>2247</v>
      </c>
    </row>
    <row r="61" spans="1:15" ht="49.2" outlineLevel="1">
      <c r="A61" s="483"/>
      <c r="B61" s="1208" t="s">
        <v>3650</v>
      </c>
      <c r="C61" s="89">
        <v>179</v>
      </c>
      <c r="D61" s="477" t="s">
        <v>1331</v>
      </c>
      <c r="E61" s="89"/>
      <c r="F61" s="89"/>
      <c r="G61" s="89"/>
      <c r="H61" s="89"/>
      <c r="I61" s="89"/>
      <c r="J61" s="356"/>
      <c r="L61" s="118" t="e">
        <f>VLOOKUP($O61,#REF!,6,FALSE)</f>
        <v>#REF!</v>
      </c>
      <c r="M61" s="118" t="e">
        <f>VLOOKUP($O61,#REF!,7,FALSE)</f>
        <v>#REF!</v>
      </c>
      <c r="O61" s="191" t="s">
        <v>2248</v>
      </c>
    </row>
    <row r="62" spans="1:15" s="488" customFormat="1" ht="23.4" outlineLevel="1">
      <c r="A62" s="483"/>
      <c r="B62" s="1218" t="s">
        <v>1332</v>
      </c>
      <c r="C62" s="485"/>
      <c r="D62" s="486"/>
      <c r="E62" s="192"/>
      <c r="F62" s="192"/>
      <c r="G62" s="126"/>
      <c r="H62" s="192"/>
      <c r="I62" s="192"/>
      <c r="J62" s="487"/>
      <c r="L62" s="193"/>
      <c r="M62" s="193"/>
      <c r="O62" s="195"/>
    </row>
    <row r="63" spans="1:15" outlineLevel="1">
      <c r="A63" s="483"/>
      <c r="B63" s="1028" t="s">
        <v>3646</v>
      </c>
      <c r="C63" s="89">
        <v>777</v>
      </c>
      <c r="D63" s="61" t="s">
        <v>10</v>
      </c>
      <c r="E63" s="89"/>
      <c r="F63" s="89"/>
      <c r="G63" s="89"/>
      <c r="H63" s="89"/>
      <c r="I63" s="89"/>
      <c r="J63" s="356"/>
      <c r="L63" s="118" t="e">
        <f>VLOOKUP($O63,#REF!,6,FALSE)</f>
        <v>#REF!</v>
      </c>
      <c r="M63" s="118" t="e">
        <f>VLOOKUP($O63,#REF!,7,FALSE)</f>
        <v>#REF!</v>
      </c>
      <c r="O63" s="191" t="s">
        <v>2249</v>
      </c>
    </row>
    <row r="64" spans="1:15" outlineLevel="1">
      <c r="A64" s="483"/>
      <c r="B64" s="1028" t="s">
        <v>3645</v>
      </c>
      <c r="C64" s="89">
        <v>89</v>
      </c>
      <c r="D64" s="61" t="s">
        <v>10</v>
      </c>
      <c r="E64" s="89"/>
      <c r="F64" s="89"/>
      <c r="G64" s="89"/>
      <c r="H64" s="89"/>
      <c r="I64" s="89"/>
      <c r="J64" s="356"/>
      <c r="L64" s="118" t="e">
        <f>VLOOKUP($O64,#REF!,6,FALSE)</f>
        <v>#REF!</v>
      </c>
      <c r="M64" s="118" t="e">
        <f>VLOOKUP($O64,#REF!,7,FALSE)</f>
        <v>#REF!</v>
      </c>
      <c r="O64" s="191" t="s">
        <v>2250</v>
      </c>
    </row>
    <row r="65" spans="1:15" outlineLevel="1">
      <c r="A65" s="483"/>
      <c r="B65" s="1028" t="s">
        <v>1333</v>
      </c>
      <c r="C65" s="89">
        <v>3263.4</v>
      </c>
      <c r="D65" s="61" t="s">
        <v>645</v>
      </c>
      <c r="E65" s="89"/>
      <c r="F65" s="89"/>
      <c r="G65" s="89"/>
      <c r="H65" s="89"/>
      <c r="I65" s="89"/>
      <c r="J65" s="356"/>
      <c r="L65" s="118" t="e">
        <f>VLOOKUP($O65,#REF!,6,FALSE)</f>
        <v>#REF!</v>
      </c>
      <c r="M65" s="118" t="e">
        <f>VLOOKUP($O65,#REF!,7,FALSE)</f>
        <v>#REF!</v>
      </c>
      <c r="O65" s="191" t="s">
        <v>2251</v>
      </c>
    </row>
    <row r="66" spans="1:15" outlineLevel="1">
      <c r="A66" s="483"/>
      <c r="B66" s="1218" t="s">
        <v>1334</v>
      </c>
      <c r="C66" s="62"/>
      <c r="D66" s="63"/>
      <c r="E66" s="92"/>
      <c r="F66" s="92"/>
      <c r="G66" s="70"/>
      <c r="H66" s="92"/>
      <c r="I66" s="92"/>
      <c r="J66" s="480"/>
      <c r="L66" s="146"/>
      <c r="M66" s="146"/>
      <c r="O66" s="194"/>
    </row>
    <row r="67" spans="1:15" outlineLevel="1">
      <c r="A67" s="483"/>
      <c r="B67" s="1028" t="s">
        <v>3648</v>
      </c>
      <c r="C67" s="89">
        <v>21</v>
      </c>
      <c r="D67" s="63" t="s">
        <v>645</v>
      </c>
      <c r="E67" s="89"/>
      <c r="F67" s="89"/>
      <c r="G67" s="89"/>
      <c r="H67" s="89"/>
      <c r="I67" s="89"/>
      <c r="J67" s="356"/>
      <c r="L67" s="118" t="e">
        <f>VLOOKUP($O67,#REF!,6,FALSE)</f>
        <v>#REF!</v>
      </c>
      <c r="M67" s="118" t="e">
        <f>VLOOKUP($O67,#REF!,7,FALSE)</f>
        <v>#REF!</v>
      </c>
      <c r="O67" s="191" t="s">
        <v>2252</v>
      </c>
    </row>
    <row r="68" spans="1:15" outlineLevel="1">
      <c r="A68" s="483"/>
      <c r="B68" s="1028" t="s">
        <v>3649</v>
      </c>
      <c r="C68" s="89">
        <v>50.400000000000006</v>
      </c>
      <c r="D68" s="63" t="s">
        <v>645</v>
      </c>
      <c r="E68" s="89"/>
      <c r="F68" s="89"/>
      <c r="G68" s="89"/>
      <c r="H68" s="89"/>
      <c r="I68" s="89"/>
      <c r="J68" s="356"/>
      <c r="L68" s="118" t="e">
        <f>VLOOKUP($O68,#REF!,6,FALSE)</f>
        <v>#REF!</v>
      </c>
      <c r="M68" s="118" t="e">
        <f>VLOOKUP($O68,#REF!,7,FALSE)</f>
        <v>#REF!</v>
      </c>
      <c r="O68" s="191" t="s">
        <v>2253</v>
      </c>
    </row>
    <row r="69" spans="1:15" outlineLevel="1">
      <c r="A69" s="483"/>
      <c r="B69" s="1028" t="s">
        <v>3647</v>
      </c>
      <c r="C69" s="89">
        <v>28</v>
      </c>
      <c r="D69" s="63" t="s">
        <v>1335</v>
      </c>
      <c r="E69" s="89"/>
      <c r="F69" s="89"/>
      <c r="G69" s="89"/>
      <c r="H69" s="89"/>
      <c r="I69" s="89"/>
      <c r="J69" s="356"/>
      <c r="L69" s="118" t="e">
        <f>VLOOKUP($O69,#REF!,6,FALSE)</f>
        <v>#REF!</v>
      </c>
      <c r="M69" s="118" t="e">
        <f>VLOOKUP($O69,#REF!,7,FALSE)</f>
        <v>#REF!</v>
      </c>
      <c r="O69" s="191" t="s">
        <v>2254</v>
      </c>
    </row>
    <row r="70" spans="1:15" outlineLevel="1">
      <c r="A70" s="481"/>
      <c r="B70" s="1028" t="s">
        <v>1336</v>
      </c>
      <c r="C70" s="89">
        <v>2</v>
      </c>
      <c r="D70" s="61" t="s">
        <v>11</v>
      </c>
      <c r="E70" s="89"/>
      <c r="F70" s="89"/>
      <c r="G70" s="89"/>
      <c r="H70" s="89"/>
      <c r="I70" s="89"/>
      <c r="J70" s="356"/>
      <c r="L70" s="118" t="e">
        <f>VLOOKUP($O70,#REF!,6,FALSE)</f>
        <v>#REF!</v>
      </c>
      <c r="M70" s="118" t="e">
        <f>VLOOKUP($O70,#REF!,7,FALSE)</f>
        <v>#REF!</v>
      </c>
      <c r="O70" s="191" t="s">
        <v>1920</v>
      </c>
    </row>
    <row r="71" spans="1:15" s="488" customFormat="1" ht="23.4">
      <c r="A71" s="492"/>
      <c r="B71" s="1219" t="s">
        <v>110</v>
      </c>
      <c r="C71" s="418"/>
      <c r="D71" s="494"/>
      <c r="E71" s="418"/>
      <c r="F71" s="418"/>
      <c r="G71" s="418"/>
      <c r="H71" s="418"/>
      <c r="I71" s="418"/>
      <c r="J71" s="495"/>
      <c r="L71" s="420"/>
      <c r="M71" s="420"/>
      <c r="O71" s="475"/>
    </row>
    <row r="72" spans="1:15">
      <c r="A72" s="496" t="s">
        <v>3629</v>
      </c>
      <c r="B72" s="1220" t="s">
        <v>1337</v>
      </c>
      <c r="C72" s="78"/>
      <c r="D72" s="497"/>
      <c r="E72" s="92"/>
      <c r="F72" s="92"/>
      <c r="G72" s="70"/>
      <c r="H72" s="92"/>
      <c r="I72" s="92"/>
      <c r="J72" s="480"/>
      <c r="L72" s="146"/>
      <c r="M72" s="146"/>
      <c r="O72" s="194"/>
    </row>
    <row r="73" spans="1:15" outlineLevel="1">
      <c r="A73" s="498"/>
      <c r="B73" s="1028" t="s">
        <v>1338</v>
      </c>
      <c r="C73" s="89">
        <v>55</v>
      </c>
      <c r="D73" s="61" t="s">
        <v>1094</v>
      </c>
      <c r="E73" s="89"/>
      <c r="F73" s="89"/>
      <c r="G73" s="89"/>
      <c r="H73" s="89"/>
      <c r="I73" s="89"/>
      <c r="J73" s="356"/>
      <c r="L73" s="118" t="e">
        <f>VLOOKUP($O73,#REF!,6,FALSE)</f>
        <v>#REF!</v>
      </c>
      <c r="M73" s="118" t="e">
        <f>VLOOKUP($O73,#REF!,7,FALSE)</f>
        <v>#REF!</v>
      </c>
      <c r="O73" s="191" t="s">
        <v>1999</v>
      </c>
    </row>
    <row r="74" spans="1:15" outlineLevel="1">
      <c r="A74" s="499"/>
      <c r="B74" s="1028" t="s">
        <v>1339</v>
      </c>
      <c r="C74" s="89">
        <v>5</v>
      </c>
      <c r="D74" s="61" t="s">
        <v>1094</v>
      </c>
      <c r="E74" s="89"/>
      <c r="F74" s="89"/>
      <c r="G74" s="89"/>
      <c r="H74" s="89"/>
      <c r="I74" s="89"/>
      <c r="J74" s="356"/>
      <c r="L74" s="118" t="e">
        <f>VLOOKUP($O74,#REF!,6,FALSE)</f>
        <v>#REF!</v>
      </c>
      <c r="M74" s="118" t="e">
        <f>VLOOKUP($O74,#REF!,7,FALSE)</f>
        <v>#REF!</v>
      </c>
      <c r="O74" s="191" t="s">
        <v>2001</v>
      </c>
    </row>
    <row r="75" spans="1:15" outlineLevel="1">
      <c r="A75" s="477"/>
      <c r="B75" s="1028" t="s">
        <v>3651</v>
      </c>
      <c r="C75" s="89">
        <v>289</v>
      </c>
      <c r="D75" s="477" t="s">
        <v>1094</v>
      </c>
      <c r="E75" s="89"/>
      <c r="F75" s="89"/>
      <c r="G75" s="89"/>
      <c r="H75" s="89"/>
      <c r="I75" s="89"/>
      <c r="J75" s="356"/>
      <c r="L75" s="118" t="e">
        <f>VLOOKUP($O75,#REF!,6,FALSE)</f>
        <v>#REF!</v>
      </c>
      <c r="M75" s="118" t="e">
        <f>VLOOKUP($O75,#REF!,7,FALSE)</f>
        <v>#REF!</v>
      </c>
      <c r="O75" s="191" t="s">
        <v>2255</v>
      </c>
    </row>
    <row r="76" spans="1:15" outlineLevel="1">
      <c r="A76" s="477"/>
      <c r="B76" s="1028" t="s">
        <v>3652</v>
      </c>
      <c r="C76" s="89">
        <v>66</v>
      </c>
      <c r="D76" s="477" t="s">
        <v>1094</v>
      </c>
      <c r="E76" s="89"/>
      <c r="F76" s="89"/>
      <c r="G76" s="89"/>
      <c r="H76" s="89"/>
      <c r="I76" s="89"/>
      <c r="J76" s="356"/>
      <c r="L76" s="118" t="e">
        <f>VLOOKUP($O76,#REF!,6,FALSE)</f>
        <v>#REF!</v>
      </c>
      <c r="M76" s="118" t="e">
        <f>VLOOKUP($O76,#REF!,7,FALSE)</f>
        <v>#REF!</v>
      </c>
      <c r="O76" s="191" t="s">
        <v>2255</v>
      </c>
    </row>
    <row r="77" spans="1:15" outlineLevel="1">
      <c r="A77" s="477"/>
      <c r="B77" s="1028" t="s">
        <v>1826</v>
      </c>
      <c r="C77" s="89">
        <v>328</v>
      </c>
      <c r="D77" s="477" t="s">
        <v>1094</v>
      </c>
      <c r="E77" s="89"/>
      <c r="F77" s="89"/>
      <c r="G77" s="89"/>
      <c r="H77" s="89"/>
      <c r="I77" s="89"/>
      <c r="J77" s="356"/>
      <c r="L77" s="118" t="s">
        <v>3140</v>
      </c>
      <c r="M77" s="118" t="e">
        <f>VLOOKUP($O77,#REF!,7,FALSE)</f>
        <v>#REF!</v>
      </c>
      <c r="O77" s="191" t="s">
        <v>2256</v>
      </c>
    </row>
    <row r="78" spans="1:15" outlineLevel="1">
      <c r="A78" s="499"/>
      <c r="B78" s="1217" t="s">
        <v>1340</v>
      </c>
      <c r="C78" s="58"/>
      <c r="D78" s="477"/>
      <c r="E78" s="92"/>
      <c r="F78" s="92"/>
      <c r="G78" s="70"/>
      <c r="H78" s="92"/>
      <c r="I78" s="92"/>
      <c r="J78" s="480"/>
      <c r="L78" s="146"/>
      <c r="M78" s="146"/>
      <c r="O78" s="194"/>
    </row>
    <row r="79" spans="1:15" outlineLevel="1">
      <c r="A79" s="499"/>
      <c r="B79" s="1028" t="s">
        <v>3654</v>
      </c>
      <c r="C79" s="89">
        <v>56.7</v>
      </c>
      <c r="D79" s="61" t="s">
        <v>1094</v>
      </c>
      <c r="E79" s="89"/>
      <c r="F79" s="89"/>
      <c r="G79" s="89"/>
      <c r="H79" s="89"/>
      <c r="I79" s="89"/>
      <c r="J79" s="356"/>
      <c r="L79" s="118" t="s">
        <v>3140</v>
      </c>
      <c r="M79" s="118" t="e">
        <f>VLOOKUP($O79,#REF!,7,FALSE)</f>
        <v>#REF!</v>
      </c>
      <c r="O79" s="191" t="s">
        <v>2257</v>
      </c>
    </row>
    <row r="80" spans="1:15" outlineLevel="1">
      <c r="A80" s="499"/>
      <c r="B80" s="1028" t="s">
        <v>3653</v>
      </c>
      <c r="C80" s="89">
        <v>81</v>
      </c>
      <c r="D80" s="477" t="s">
        <v>645</v>
      </c>
      <c r="E80" s="89"/>
      <c r="F80" s="89"/>
      <c r="G80" s="89"/>
      <c r="H80" s="89"/>
      <c r="I80" s="89"/>
      <c r="J80" s="356"/>
      <c r="L80" s="118" t="s">
        <v>3140</v>
      </c>
      <c r="M80" s="118" t="s">
        <v>3140</v>
      </c>
      <c r="O80" s="191" t="s">
        <v>2258</v>
      </c>
    </row>
    <row r="81" spans="1:15" outlineLevel="1">
      <c r="A81" s="477"/>
      <c r="B81" s="1028" t="s">
        <v>1341</v>
      </c>
      <c r="C81" s="89">
        <v>28.35</v>
      </c>
      <c r="D81" s="477" t="s">
        <v>1094</v>
      </c>
      <c r="E81" s="89"/>
      <c r="F81" s="89"/>
      <c r="G81" s="89"/>
      <c r="H81" s="89"/>
      <c r="I81" s="89"/>
      <c r="J81" s="356"/>
      <c r="L81" s="118" t="s">
        <v>3140</v>
      </c>
      <c r="M81" s="118" t="s">
        <v>3140</v>
      </c>
      <c r="O81" s="191" t="s">
        <v>2259</v>
      </c>
    </row>
    <row r="82" spans="1:15" outlineLevel="1">
      <c r="A82" s="477"/>
      <c r="B82" s="1028" t="s">
        <v>1342</v>
      </c>
      <c r="C82" s="89">
        <v>28.35</v>
      </c>
      <c r="D82" s="477" t="s">
        <v>1094</v>
      </c>
      <c r="E82" s="89"/>
      <c r="F82" s="89"/>
      <c r="G82" s="89"/>
      <c r="H82" s="89"/>
      <c r="I82" s="89"/>
      <c r="J82" s="356"/>
      <c r="L82" s="118" t="s">
        <v>3140</v>
      </c>
      <c r="M82" s="118" t="s">
        <v>3140</v>
      </c>
      <c r="O82" s="191" t="s">
        <v>2260</v>
      </c>
    </row>
    <row r="83" spans="1:15" outlineLevel="1">
      <c r="A83" s="477"/>
      <c r="B83" s="1028" t="s">
        <v>1343</v>
      </c>
      <c r="C83" s="89">
        <v>28.35</v>
      </c>
      <c r="D83" s="477" t="s">
        <v>1094</v>
      </c>
      <c r="E83" s="89"/>
      <c r="F83" s="89"/>
      <c r="G83" s="89"/>
      <c r="H83" s="89"/>
      <c r="I83" s="89"/>
      <c r="J83" s="356"/>
      <c r="L83" s="118" t="e">
        <f>VLOOKUP($O83,#REF!,6,FALSE)</f>
        <v>#REF!</v>
      </c>
      <c r="M83" s="118" t="e">
        <f>VLOOKUP($O83,#REF!,7,FALSE)</f>
        <v>#REF!</v>
      </c>
      <c r="O83" s="191" t="s">
        <v>2200</v>
      </c>
    </row>
    <row r="84" spans="1:15" outlineLevel="1">
      <c r="A84" s="477"/>
      <c r="B84" s="1028" t="s">
        <v>1344</v>
      </c>
      <c r="C84" s="89">
        <v>22.05</v>
      </c>
      <c r="D84" s="477" t="s">
        <v>645</v>
      </c>
      <c r="E84" s="89"/>
      <c r="F84" s="89"/>
      <c r="G84" s="89"/>
      <c r="H84" s="89"/>
      <c r="I84" s="89"/>
      <c r="J84" s="356"/>
      <c r="L84" s="118" t="s">
        <v>3140</v>
      </c>
      <c r="M84" s="118" t="e">
        <f>VLOOKUP($O84,#REF!,7,FALSE)</f>
        <v>#REF!</v>
      </c>
      <c r="O84" s="191" t="s">
        <v>2261</v>
      </c>
    </row>
    <row r="85" spans="1:15" outlineLevel="1">
      <c r="A85" s="477"/>
      <c r="B85" s="1028" t="s">
        <v>1827</v>
      </c>
      <c r="C85" s="89">
        <v>21</v>
      </c>
      <c r="D85" s="477" t="s">
        <v>1094</v>
      </c>
      <c r="E85" s="89"/>
      <c r="F85" s="89"/>
      <c r="G85" s="89"/>
      <c r="H85" s="89"/>
      <c r="I85" s="89"/>
      <c r="J85" s="356"/>
      <c r="L85" s="118" t="s">
        <v>3140</v>
      </c>
      <c r="M85" s="118" t="s">
        <v>3140</v>
      </c>
      <c r="O85" s="191" t="s">
        <v>2262</v>
      </c>
    </row>
    <row r="86" spans="1:15" outlineLevel="1">
      <c r="A86" s="477"/>
      <c r="B86" s="1028" t="s">
        <v>1828</v>
      </c>
      <c r="C86" s="89">
        <v>25</v>
      </c>
      <c r="D86" s="477" t="s">
        <v>1094</v>
      </c>
      <c r="E86" s="89"/>
      <c r="F86" s="89"/>
      <c r="G86" s="89"/>
      <c r="H86" s="89"/>
      <c r="I86" s="89"/>
      <c r="J86" s="356"/>
      <c r="L86" s="118" t="e">
        <f>VLOOKUP($O86,#REF!,6,FALSE)</f>
        <v>#REF!</v>
      </c>
      <c r="M86" s="118" t="e">
        <f>VLOOKUP($O86,#REF!,7,FALSE)</f>
        <v>#REF!</v>
      </c>
      <c r="O86" s="191" t="s">
        <v>1999</v>
      </c>
    </row>
    <row r="87" spans="1:15" outlineLevel="1">
      <c r="A87" s="477"/>
      <c r="B87" s="1028" t="s">
        <v>1826</v>
      </c>
      <c r="C87" s="89">
        <v>46</v>
      </c>
      <c r="D87" s="477" t="s">
        <v>1094</v>
      </c>
      <c r="E87" s="89"/>
      <c r="F87" s="89"/>
      <c r="G87" s="89"/>
      <c r="H87" s="89"/>
      <c r="I87" s="89"/>
      <c r="J87" s="356"/>
      <c r="L87" s="118" t="s">
        <v>3140</v>
      </c>
      <c r="M87" s="118" t="e">
        <f>VLOOKUP($O87,#REF!,7,FALSE)</f>
        <v>#REF!</v>
      </c>
      <c r="O87" s="191" t="s">
        <v>2256</v>
      </c>
    </row>
    <row r="88" spans="1:15" outlineLevel="1">
      <c r="A88" s="499"/>
      <c r="B88" s="1217" t="s">
        <v>1345</v>
      </c>
      <c r="C88" s="58"/>
      <c r="D88" s="477"/>
      <c r="E88" s="92"/>
      <c r="F88" s="92"/>
      <c r="G88" s="70"/>
      <c r="H88" s="92"/>
      <c r="I88" s="92"/>
      <c r="J88" s="480"/>
      <c r="L88" s="146"/>
      <c r="M88" s="146"/>
      <c r="O88" s="194"/>
    </row>
    <row r="89" spans="1:15" outlineLevel="1">
      <c r="A89" s="499"/>
      <c r="B89" s="1028" t="s">
        <v>3654</v>
      </c>
      <c r="C89" s="89">
        <v>25.725000000000001</v>
      </c>
      <c r="D89" s="61" t="s">
        <v>1094</v>
      </c>
      <c r="E89" s="89"/>
      <c r="F89" s="89"/>
      <c r="G89" s="89"/>
      <c r="H89" s="89"/>
      <c r="I89" s="89"/>
      <c r="J89" s="356"/>
      <c r="L89" s="118" t="s">
        <v>3140</v>
      </c>
      <c r="M89" s="118" t="e">
        <f>VLOOKUP($O89,#REF!,7,FALSE)</f>
        <v>#REF!</v>
      </c>
      <c r="O89" s="191" t="s">
        <v>2257</v>
      </c>
    </row>
    <row r="90" spans="1:15" outlineLevel="1">
      <c r="A90" s="499"/>
      <c r="B90" s="1028" t="s">
        <v>3653</v>
      </c>
      <c r="C90" s="89">
        <v>31.5</v>
      </c>
      <c r="D90" s="477" t="s">
        <v>645</v>
      </c>
      <c r="E90" s="89"/>
      <c r="F90" s="89"/>
      <c r="G90" s="89"/>
      <c r="H90" s="89"/>
      <c r="I90" s="89"/>
      <c r="J90" s="356"/>
      <c r="L90" s="118" t="s">
        <v>3140</v>
      </c>
      <c r="M90" s="118" t="s">
        <v>3140</v>
      </c>
      <c r="O90" s="191" t="s">
        <v>2258</v>
      </c>
    </row>
    <row r="91" spans="1:15" outlineLevel="1">
      <c r="A91" s="499"/>
      <c r="B91" s="1028" t="s">
        <v>3655</v>
      </c>
      <c r="C91" s="89">
        <v>53.550000000000004</v>
      </c>
      <c r="D91" s="61" t="s">
        <v>1094</v>
      </c>
      <c r="E91" s="89"/>
      <c r="F91" s="89"/>
      <c r="G91" s="89"/>
      <c r="H91" s="89"/>
      <c r="I91" s="89"/>
      <c r="J91" s="356"/>
      <c r="L91" s="118" t="s">
        <v>3140</v>
      </c>
      <c r="M91" s="118" t="e">
        <f>VLOOKUP($O91,#REF!,7,FALSE)</f>
        <v>#REF!</v>
      </c>
      <c r="O91" s="191" t="s">
        <v>2257</v>
      </c>
    </row>
    <row r="92" spans="1:15" outlineLevel="1">
      <c r="A92" s="477"/>
      <c r="B92" s="1028" t="s">
        <v>3656</v>
      </c>
      <c r="C92" s="89">
        <v>9</v>
      </c>
      <c r="D92" s="477" t="s">
        <v>645</v>
      </c>
      <c r="E92" s="89"/>
      <c r="F92" s="89"/>
      <c r="G92" s="89"/>
      <c r="H92" s="89"/>
      <c r="I92" s="89"/>
      <c r="J92" s="356"/>
      <c r="L92" s="118" t="s">
        <v>3140</v>
      </c>
      <c r="M92" s="118" t="s">
        <v>3140</v>
      </c>
      <c r="O92" s="191" t="s">
        <v>2263</v>
      </c>
    </row>
    <row r="93" spans="1:15" outlineLevel="1">
      <c r="A93" s="477"/>
      <c r="B93" s="1028" t="s">
        <v>1828</v>
      </c>
      <c r="C93" s="89">
        <v>4</v>
      </c>
      <c r="D93" s="477" t="s">
        <v>1094</v>
      </c>
      <c r="E93" s="89"/>
      <c r="F93" s="89"/>
      <c r="G93" s="89"/>
      <c r="H93" s="89"/>
      <c r="I93" s="89"/>
      <c r="J93" s="356"/>
      <c r="L93" s="118" t="e">
        <f>VLOOKUP($O93,#REF!,6,FALSE)</f>
        <v>#REF!</v>
      </c>
      <c r="M93" s="118" t="e">
        <f>VLOOKUP($O93,#REF!,7,FALSE)</f>
        <v>#REF!</v>
      </c>
      <c r="O93" s="191" t="s">
        <v>1999</v>
      </c>
    </row>
    <row r="94" spans="1:15" outlineLevel="1">
      <c r="A94" s="477"/>
      <c r="B94" s="1028" t="s">
        <v>1826</v>
      </c>
      <c r="C94" s="89">
        <v>19</v>
      </c>
      <c r="D94" s="477" t="s">
        <v>1094</v>
      </c>
      <c r="E94" s="89"/>
      <c r="F94" s="89"/>
      <c r="G94" s="89"/>
      <c r="H94" s="89"/>
      <c r="I94" s="89"/>
      <c r="J94" s="356"/>
      <c r="L94" s="118" t="s">
        <v>3140</v>
      </c>
      <c r="M94" s="118" t="e">
        <f>VLOOKUP($O94,#REF!,7,FALSE)</f>
        <v>#REF!</v>
      </c>
      <c r="O94" s="191" t="s">
        <v>2256</v>
      </c>
    </row>
    <row r="95" spans="1:15" outlineLevel="1">
      <c r="A95" s="499"/>
      <c r="B95" s="1217" t="s">
        <v>1346</v>
      </c>
      <c r="C95" s="58"/>
      <c r="D95" s="477"/>
      <c r="E95" s="92"/>
      <c r="F95" s="92"/>
      <c r="G95" s="70"/>
      <c r="H95" s="92"/>
      <c r="I95" s="92"/>
      <c r="J95" s="480"/>
      <c r="L95" s="146"/>
      <c r="M95" s="146"/>
      <c r="O95" s="194"/>
    </row>
    <row r="96" spans="1:15" outlineLevel="1">
      <c r="A96" s="499"/>
      <c r="B96" s="1028" t="s">
        <v>3654</v>
      </c>
      <c r="C96" s="89">
        <v>55.650000000000006</v>
      </c>
      <c r="D96" s="61" t="s">
        <v>1094</v>
      </c>
      <c r="E96" s="89"/>
      <c r="F96" s="89"/>
      <c r="G96" s="89"/>
      <c r="H96" s="89"/>
      <c r="I96" s="89"/>
      <c r="J96" s="356"/>
      <c r="L96" s="118" t="s">
        <v>3140</v>
      </c>
      <c r="M96" s="118" t="e">
        <f>VLOOKUP($O96,#REF!,7,FALSE)</f>
        <v>#REF!</v>
      </c>
      <c r="O96" s="191" t="s">
        <v>2257</v>
      </c>
    </row>
    <row r="97" spans="1:15" outlineLevel="1">
      <c r="A97" s="499"/>
      <c r="B97" s="1028" t="s">
        <v>3653</v>
      </c>
      <c r="C97" s="89">
        <v>42</v>
      </c>
      <c r="D97" s="477" t="s">
        <v>645</v>
      </c>
      <c r="E97" s="89"/>
      <c r="F97" s="89"/>
      <c r="G97" s="89"/>
      <c r="H97" s="89"/>
      <c r="I97" s="89"/>
      <c r="J97" s="356"/>
      <c r="L97" s="118" t="s">
        <v>3140</v>
      </c>
      <c r="M97" s="118" t="s">
        <v>3140</v>
      </c>
      <c r="O97" s="191" t="s">
        <v>2258</v>
      </c>
    </row>
    <row r="98" spans="1:15" outlineLevel="1">
      <c r="A98" s="499"/>
      <c r="B98" s="1028" t="s">
        <v>1347</v>
      </c>
      <c r="C98" s="89">
        <v>85.05</v>
      </c>
      <c r="D98" s="477" t="s">
        <v>645</v>
      </c>
      <c r="E98" s="89"/>
      <c r="F98" s="89"/>
      <c r="G98" s="89"/>
      <c r="H98" s="89"/>
      <c r="I98" s="89"/>
      <c r="J98" s="356"/>
      <c r="L98" s="118" t="s">
        <v>3140</v>
      </c>
      <c r="M98" s="118" t="e">
        <f>VLOOKUP($O98,#REF!,7,FALSE)</f>
        <v>#REF!</v>
      </c>
      <c r="O98" s="191" t="s">
        <v>2005</v>
      </c>
    </row>
    <row r="99" spans="1:15" outlineLevel="1">
      <c r="A99" s="477"/>
      <c r="B99" s="1028" t="s">
        <v>1348</v>
      </c>
      <c r="C99" s="89">
        <v>9.4500000000000011</v>
      </c>
      <c r="D99" s="477" t="s">
        <v>645</v>
      </c>
      <c r="E99" s="89"/>
      <c r="F99" s="89"/>
      <c r="G99" s="89"/>
      <c r="H99" s="89"/>
      <c r="I99" s="89"/>
      <c r="J99" s="356"/>
      <c r="L99" s="118" t="s">
        <v>3140</v>
      </c>
      <c r="M99" s="118" t="e">
        <f>VLOOKUP($O99,#REF!,7,FALSE)</f>
        <v>#REF!</v>
      </c>
      <c r="O99" s="191" t="s">
        <v>2005</v>
      </c>
    </row>
    <row r="100" spans="1:15" outlineLevel="1">
      <c r="A100" s="477"/>
      <c r="B100" s="1028" t="s">
        <v>1828</v>
      </c>
      <c r="C100" s="89">
        <v>7</v>
      </c>
      <c r="D100" s="477" t="s">
        <v>1094</v>
      </c>
      <c r="E100" s="89"/>
      <c r="F100" s="89"/>
      <c r="G100" s="89"/>
      <c r="H100" s="89"/>
      <c r="I100" s="89"/>
      <c r="J100" s="356"/>
      <c r="L100" s="118" t="e">
        <f>VLOOKUP($O100,#REF!,6,FALSE)</f>
        <v>#REF!</v>
      </c>
      <c r="M100" s="118" t="e">
        <f>VLOOKUP($O100,#REF!,7,FALSE)</f>
        <v>#REF!</v>
      </c>
      <c r="O100" s="191" t="s">
        <v>1999</v>
      </c>
    </row>
    <row r="101" spans="1:15" outlineLevel="1">
      <c r="A101" s="477"/>
      <c r="B101" s="1028" t="s">
        <v>1826</v>
      </c>
      <c r="C101" s="89">
        <v>23</v>
      </c>
      <c r="D101" s="477" t="s">
        <v>1094</v>
      </c>
      <c r="E101" s="89"/>
      <c r="F101" s="89"/>
      <c r="G101" s="89"/>
      <c r="H101" s="89"/>
      <c r="I101" s="89"/>
      <c r="J101" s="356"/>
      <c r="L101" s="118" t="s">
        <v>3140</v>
      </c>
      <c r="M101" s="118" t="e">
        <f>VLOOKUP($O101,#REF!,7,FALSE)</f>
        <v>#REF!</v>
      </c>
      <c r="O101" s="191" t="s">
        <v>2256</v>
      </c>
    </row>
    <row r="102" spans="1:15" outlineLevel="1">
      <c r="A102" s="499"/>
      <c r="B102" s="1217" t="s">
        <v>1349</v>
      </c>
      <c r="C102" s="58"/>
      <c r="D102" s="477"/>
      <c r="E102" s="92"/>
      <c r="F102" s="92"/>
      <c r="G102" s="70"/>
      <c r="H102" s="92"/>
      <c r="I102" s="92"/>
      <c r="J102" s="480"/>
      <c r="L102" s="118"/>
      <c r="M102" s="146"/>
      <c r="O102" s="191"/>
    </row>
    <row r="103" spans="1:15" outlineLevel="1">
      <c r="A103" s="499"/>
      <c r="B103" s="1028" t="s">
        <v>3654</v>
      </c>
      <c r="C103" s="89">
        <v>55.650000000000006</v>
      </c>
      <c r="D103" s="61" t="s">
        <v>1094</v>
      </c>
      <c r="E103" s="89"/>
      <c r="F103" s="89"/>
      <c r="G103" s="89"/>
      <c r="H103" s="89"/>
      <c r="I103" s="89"/>
      <c r="J103" s="356"/>
      <c r="L103" s="118" t="s">
        <v>3140</v>
      </c>
      <c r="M103" s="118" t="e">
        <f>VLOOKUP($O103,#REF!,7,FALSE)</f>
        <v>#REF!</v>
      </c>
      <c r="O103" s="191" t="s">
        <v>2257</v>
      </c>
    </row>
    <row r="104" spans="1:15" outlineLevel="1">
      <c r="A104" s="499"/>
      <c r="B104" s="1028" t="s">
        <v>3653</v>
      </c>
      <c r="C104" s="89">
        <v>46.2</v>
      </c>
      <c r="D104" s="477" t="s">
        <v>645</v>
      </c>
      <c r="E104" s="89"/>
      <c r="F104" s="89"/>
      <c r="G104" s="89"/>
      <c r="H104" s="89"/>
      <c r="I104" s="89"/>
      <c r="J104" s="356"/>
      <c r="L104" s="118" t="s">
        <v>3140</v>
      </c>
      <c r="M104" s="118" t="s">
        <v>3140</v>
      </c>
      <c r="O104" s="191" t="s">
        <v>2258</v>
      </c>
    </row>
    <row r="105" spans="1:15" outlineLevel="1">
      <c r="A105" s="499"/>
      <c r="B105" s="1028" t="s">
        <v>1347</v>
      </c>
      <c r="C105" s="89">
        <v>85.05</v>
      </c>
      <c r="D105" s="477" t="s">
        <v>645</v>
      </c>
      <c r="E105" s="89"/>
      <c r="F105" s="89"/>
      <c r="G105" s="89"/>
      <c r="H105" s="89"/>
      <c r="I105" s="89"/>
      <c r="J105" s="356"/>
      <c r="L105" s="118" t="s">
        <v>3140</v>
      </c>
      <c r="M105" s="118" t="e">
        <f>VLOOKUP($O105,#REF!,7,FALSE)</f>
        <v>#REF!</v>
      </c>
      <c r="O105" s="191" t="s">
        <v>2005</v>
      </c>
    </row>
    <row r="106" spans="1:15" outlineLevel="1">
      <c r="A106" s="477"/>
      <c r="B106" s="1028" t="s">
        <v>1348</v>
      </c>
      <c r="C106" s="89">
        <v>9.4500000000000011</v>
      </c>
      <c r="D106" s="477" t="s">
        <v>645</v>
      </c>
      <c r="E106" s="89"/>
      <c r="F106" s="89"/>
      <c r="G106" s="89"/>
      <c r="H106" s="89"/>
      <c r="I106" s="89"/>
      <c r="J106" s="356"/>
      <c r="L106" s="118" t="s">
        <v>3140</v>
      </c>
      <c r="M106" s="118" t="e">
        <f>VLOOKUP($O106,#REF!,7,FALSE)</f>
        <v>#REF!</v>
      </c>
      <c r="O106" s="191" t="s">
        <v>2005</v>
      </c>
    </row>
    <row r="107" spans="1:15" outlineLevel="1">
      <c r="A107" s="477"/>
      <c r="B107" s="1028" t="s">
        <v>1828</v>
      </c>
      <c r="C107" s="89">
        <v>10</v>
      </c>
      <c r="D107" s="424" t="s">
        <v>1094</v>
      </c>
      <c r="E107" s="89"/>
      <c r="F107" s="89"/>
      <c r="G107" s="89"/>
      <c r="H107" s="89"/>
      <c r="I107" s="89"/>
      <c r="J107" s="356"/>
      <c r="L107" s="118" t="e">
        <f>VLOOKUP($O107,#REF!,6,FALSE)</f>
        <v>#REF!</v>
      </c>
      <c r="M107" s="118" t="e">
        <f>VLOOKUP($O107,#REF!,7,FALSE)</f>
        <v>#REF!</v>
      </c>
      <c r="O107" s="191" t="s">
        <v>1999</v>
      </c>
    </row>
    <row r="108" spans="1:15" outlineLevel="1">
      <c r="A108" s="477"/>
      <c r="B108" s="1028" t="s">
        <v>1826</v>
      </c>
      <c r="C108" s="89">
        <v>10</v>
      </c>
      <c r="D108" s="424" t="s">
        <v>1094</v>
      </c>
      <c r="E108" s="89"/>
      <c r="F108" s="89"/>
      <c r="G108" s="89"/>
      <c r="H108" s="89"/>
      <c r="I108" s="89"/>
      <c r="J108" s="356"/>
      <c r="L108" s="118" t="s">
        <v>3140</v>
      </c>
      <c r="M108" s="118" t="e">
        <f>VLOOKUP($O108,#REF!,7,FALSE)</f>
        <v>#REF!</v>
      </c>
      <c r="O108" s="191" t="s">
        <v>2256</v>
      </c>
    </row>
    <row r="109" spans="1:15" outlineLevel="1">
      <c r="A109" s="500"/>
      <c r="B109" s="1126" t="s">
        <v>1350</v>
      </c>
      <c r="C109" s="92"/>
      <c r="D109" s="501"/>
      <c r="E109" s="92"/>
      <c r="F109" s="92"/>
      <c r="G109" s="70"/>
      <c r="H109" s="92"/>
      <c r="I109" s="92"/>
      <c r="J109" s="480"/>
      <c r="L109" s="146"/>
      <c r="M109" s="146"/>
      <c r="O109" s="194"/>
    </row>
    <row r="110" spans="1:15" outlineLevel="1">
      <c r="A110" s="499"/>
      <c r="B110" s="1221" t="s">
        <v>3657</v>
      </c>
      <c r="C110" s="89">
        <v>52</v>
      </c>
      <c r="D110" s="477" t="s">
        <v>2</v>
      </c>
      <c r="E110" s="89"/>
      <c r="F110" s="89"/>
      <c r="G110" s="89"/>
      <c r="H110" s="89"/>
      <c r="I110" s="89"/>
      <c r="J110" s="356"/>
      <c r="L110" s="118" t="s">
        <v>3141</v>
      </c>
      <c r="M110" s="118" t="s">
        <v>3141</v>
      </c>
      <c r="O110" s="191" t="s">
        <v>2264</v>
      </c>
    </row>
    <row r="111" spans="1:15" outlineLevel="1">
      <c r="A111" s="499"/>
      <c r="B111" s="1221" t="s">
        <v>3658</v>
      </c>
      <c r="C111" s="89">
        <v>149</v>
      </c>
      <c r="D111" s="477" t="s">
        <v>2</v>
      </c>
      <c r="E111" s="89"/>
      <c r="F111" s="89"/>
      <c r="G111" s="89"/>
      <c r="H111" s="89"/>
      <c r="I111" s="89"/>
      <c r="J111" s="356"/>
      <c r="L111" s="118" t="s">
        <v>3141</v>
      </c>
      <c r="M111" s="118" t="s">
        <v>3141</v>
      </c>
      <c r="O111" s="191" t="s">
        <v>2265</v>
      </c>
    </row>
    <row r="112" spans="1:15" outlineLevel="1">
      <c r="A112" s="499"/>
      <c r="B112" s="1221" t="s">
        <v>3659</v>
      </c>
      <c r="C112" s="89">
        <v>160</v>
      </c>
      <c r="D112" s="477" t="s">
        <v>2</v>
      </c>
      <c r="E112" s="89"/>
      <c r="F112" s="89"/>
      <c r="G112" s="89"/>
      <c r="H112" s="89"/>
      <c r="I112" s="89"/>
      <c r="J112" s="356"/>
      <c r="L112" s="118" t="s">
        <v>3141</v>
      </c>
      <c r="M112" s="118" t="s">
        <v>3141</v>
      </c>
      <c r="O112" s="191" t="s">
        <v>2266</v>
      </c>
    </row>
    <row r="113" spans="1:15" outlineLevel="1">
      <c r="A113" s="499"/>
      <c r="B113" s="1221" t="s">
        <v>3660</v>
      </c>
      <c r="C113" s="89">
        <v>22</v>
      </c>
      <c r="D113" s="477" t="s">
        <v>2</v>
      </c>
      <c r="E113" s="89"/>
      <c r="F113" s="89"/>
      <c r="G113" s="89"/>
      <c r="H113" s="89"/>
      <c r="I113" s="89"/>
      <c r="J113" s="356"/>
      <c r="L113" s="118" t="s">
        <v>3141</v>
      </c>
      <c r="M113" s="118" t="s">
        <v>3141</v>
      </c>
      <c r="O113" s="191" t="s">
        <v>2267</v>
      </c>
    </row>
    <row r="114" spans="1:15" outlineLevel="1">
      <c r="A114" s="499"/>
      <c r="B114" s="1221" t="s">
        <v>1351</v>
      </c>
      <c r="C114" s="89">
        <v>100.80000000000001</v>
      </c>
      <c r="D114" s="477" t="s">
        <v>1094</v>
      </c>
      <c r="E114" s="89"/>
      <c r="F114" s="89"/>
      <c r="G114" s="89"/>
      <c r="H114" s="89"/>
      <c r="I114" s="89"/>
      <c r="J114" s="356"/>
      <c r="L114" s="118" t="s">
        <v>3141</v>
      </c>
      <c r="M114" s="118" t="s">
        <v>3141</v>
      </c>
      <c r="O114" s="191" t="s">
        <v>2268</v>
      </c>
    </row>
    <row r="115" spans="1:15" outlineLevel="1">
      <c r="A115" s="499"/>
      <c r="B115" s="1221" t="s">
        <v>1352</v>
      </c>
      <c r="C115" s="89">
        <v>21</v>
      </c>
      <c r="D115" s="477" t="s">
        <v>11</v>
      </c>
      <c r="E115" s="89"/>
      <c r="F115" s="89"/>
      <c r="G115" s="89"/>
      <c r="H115" s="89"/>
      <c r="I115" s="89"/>
      <c r="J115" s="356"/>
      <c r="L115" s="118" t="s">
        <v>3141</v>
      </c>
      <c r="M115" s="118" t="s">
        <v>3141</v>
      </c>
      <c r="O115" s="191" t="s">
        <v>2269</v>
      </c>
    </row>
    <row r="116" spans="1:15" outlineLevel="1">
      <c r="A116" s="499"/>
      <c r="B116" s="1221" t="s">
        <v>1353</v>
      </c>
      <c r="C116" s="89">
        <v>5</v>
      </c>
      <c r="D116" s="477" t="s">
        <v>1354</v>
      </c>
      <c r="E116" s="89"/>
      <c r="F116" s="89"/>
      <c r="G116" s="89"/>
      <c r="H116" s="89"/>
      <c r="I116" s="89"/>
      <c r="J116" s="356"/>
      <c r="L116" s="118" t="s">
        <v>3141</v>
      </c>
      <c r="M116" s="118" t="s">
        <v>3141</v>
      </c>
      <c r="O116" s="191" t="s">
        <v>2270</v>
      </c>
    </row>
    <row r="117" spans="1:15" outlineLevel="1">
      <c r="A117" s="499"/>
      <c r="B117" s="1221" t="s">
        <v>1405</v>
      </c>
      <c r="C117" s="89">
        <v>36</v>
      </c>
      <c r="D117" s="477" t="s">
        <v>1354</v>
      </c>
      <c r="E117" s="89"/>
      <c r="F117" s="89"/>
      <c r="G117" s="89"/>
      <c r="H117" s="89"/>
      <c r="I117" s="89"/>
      <c r="J117" s="356"/>
      <c r="L117" s="118" t="s">
        <v>3141</v>
      </c>
      <c r="M117" s="118" t="s">
        <v>3141</v>
      </c>
      <c r="O117" s="191" t="s">
        <v>2271</v>
      </c>
    </row>
    <row r="118" spans="1:15" outlineLevel="1">
      <c r="A118" s="499"/>
      <c r="B118" s="1221" t="s">
        <v>1406</v>
      </c>
      <c r="C118" s="89">
        <v>18</v>
      </c>
      <c r="D118" s="477" t="s">
        <v>1354</v>
      </c>
      <c r="E118" s="89"/>
      <c r="F118" s="89"/>
      <c r="G118" s="89"/>
      <c r="H118" s="89"/>
      <c r="I118" s="89"/>
      <c r="J118" s="356"/>
      <c r="L118" s="118" t="s">
        <v>3141</v>
      </c>
      <c r="M118" s="118" t="s">
        <v>3141</v>
      </c>
      <c r="O118" s="191" t="s">
        <v>2272</v>
      </c>
    </row>
    <row r="119" spans="1:15" outlineLevel="1">
      <c r="A119" s="499"/>
      <c r="B119" s="1217" t="s">
        <v>1829</v>
      </c>
      <c r="C119" s="89"/>
      <c r="D119" s="477"/>
      <c r="E119" s="92"/>
      <c r="F119" s="92"/>
      <c r="G119" s="92"/>
      <c r="H119" s="92"/>
      <c r="I119" s="92"/>
      <c r="J119" s="502"/>
      <c r="L119" s="118"/>
      <c r="M119" s="118"/>
      <c r="O119" s="191"/>
    </row>
    <row r="120" spans="1:15" outlineLevel="1">
      <c r="A120" s="477"/>
      <c r="B120" s="1028" t="s">
        <v>3654</v>
      </c>
      <c r="C120" s="89">
        <v>19</v>
      </c>
      <c r="D120" s="477" t="s">
        <v>1094</v>
      </c>
      <c r="E120" s="89"/>
      <c r="F120" s="89"/>
      <c r="G120" s="89"/>
      <c r="H120" s="89"/>
      <c r="I120" s="89"/>
      <c r="J120" s="356"/>
      <c r="L120" s="118" t="s">
        <v>3141</v>
      </c>
      <c r="M120" s="118" t="e">
        <f>VLOOKUP($O120,#REF!,7,FALSE)</f>
        <v>#REF!</v>
      </c>
      <c r="O120" s="191" t="s">
        <v>2257</v>
      </c>
    </row>
    <row r="121" spans="1:15" outlineLevel="1">
      <c r="A121" s="477"/>
      <c r="B121" s="1028" t="s">
        <v>3653</v>
      </c>
      <c r="C121" s="89">
        <v>10</v>
      </c>
      <c r="D121" s="477" t="s">
        <v>645</v>
      </c>
      <c r="E121" s="89"/>
      <c r="F121" s="89"/>
      <c r="G121" s="89"/>
      <c r="H121" s="89"/>
      <c r="I121" s="89"/>
      <c r="J121" s="356"/>
      <c r="L121" s="118" t="s">
        <v>3141</v>
      </c>
      <c r="M121" s="118" t="s">
        <v>3141</v>
      </c>
      <c r="O121" s="191" t="s">
        <v>2258</v>
      </c>
    </row>
    <row r="122" spans="1:15" outlineLevel="1">
      <c r="A122" s="477"/>
      <c r="B122" s="1028" t="s">
        <v>3656</v>
      </c>
      <c r="C122" s="89">
        <v>13</v>
      </c>
      <c r="D122" s="477" t="s">
        <v>645</v>
      </c>
      <c r="E122" s="89"/>
      <c r="F122" s="89"/>
      <c r="G122" s="89"/>
      <c r="H122" s="89"/>
      <c r="I122" s="89"/>
      <c r="J122" s="356"/>
      <c r="L122" s="118" t="s">
        <v>3141</v>
      </c>
      <c r="M122" s="118" t="s">
        <v>3141</v>
      </c>
      <c r="O122" s="191" t="s">
        <v>2263</v>
      </c>
    </row>
    <row r="123" spans="1:15" outlineLevel="1">
      <c r="A123" s="477"/>
      <c r="B123" s="1028" t="s">
        <v>1830</v>
      </c>
      <c r="C123" s="89">
        <v>8</v>
      </c>
      <c r="D123" s="477" t="s">
        <v>1094</v>
      </c>
      <c r="E123" s="89"/>
      <c r="F123" s="89"/>
      <c r="G123" s="89"/>
      <c r="H123" s="89"/>
      <c r="I123" s="89"/>
      <c r="J123" s="356"/>
      <c r="L123" s="118" t="e">
        <f>VLOOKUP($O123,#REF!,6,FALSE)</f>
        <v>#REF!</v>
      </c>
      <c r="M123" s="118" t="e">
        <f>VLOOKUP($O123,#REF!,7,FALSE)</f>
        <v>#REF!</v>
      </c>
      <c r="O123" s="191" t="s">
        <v>1999</v>
      </c>
    </row>
    <row r="124" spans="1:15" outlineLevel="1">
      <c r="A124" s="477"/>
      <c r="B124" s="1028" t="s">
        <v>1826</v>
      </c>
      <c r="C124" s="89">
        <v>13</v>
      </c>
      <c r="D124" s="477" t="s">
        <v>1094</v>
      </c>
      <c r="E124" s="89"/>
      <c r="F124" s="89"/>
      <c r="G124" s="89"/>
      <c r="H124" s="89"/>
      <c r="I124" s="89"/>
      <c r="J124" s="356"/>
      <c r="L124" s="118" t="s">
        <v>3141</v>
      </c>
      <c r="M124" s="118" t="e">
        <f>VLOOKUP($O124,#REF!,7,FALSE)</f>
        <v>#REF!</v>
      </c>
      <c r="O124" s="191" t="s">
        <v>2256</v>
      </c>
    </row>
    <row r="125" spans="1:15" outlineLevel="1">
      <c r="A125" s="477"/>
      <c r="B125" s="1028" t="s">
        <v>1831</v>
      </c>
      <c r="C125" s="89">
        <v>1</v>
      </c>
      <c r="D125" s="477" t="s">
        <v>1627</v>
      </c>
      <c r="E125" s="89"/>
      <c r="F125" s="89"/>
      <c r="G125" s="89"/>
      <c r="H125" s="89"/>
      <c r="I125" s="89"/>
      <c r="J125" s="356"/>
      <c r="L125" s="118" t="s">
        <v>3141</v>
      </c>
      <c r="M125" s="118" t="s">
        <v>3141</v>
      </c>
      <c r="O125" s="191" t="s">
        <v>2273</v>
      </c>
    </row>
    <row r="126" spans="1:15" s="488" customFormat="1" ht="23.4">
      <c r="A126" s="492"/>
      <c r="B126" s="1219" t="s">
        <v>3597</v>
      </c>
      <c r="C126" s="418"/>
      <c r="D126" s="494"/>
      <c r="E126" s="418"/>
      <c r="F126" s="418"/>
      <c r="G126" s="418"/>
      <c r="H126" s="418"/>
      <c r="I126" s="418"/>
      <c r="J126" s="495"/>
      <c r="L126" s="420"/>
      <c r="M126" s="420"/>
      <c r="O126" s="475"/>
    </row>
    <row r="127" spans="1:15" s="488" customFormat="1" ht="23.4" collapsed="1">
      <c r="A127" s="492"/>
      <c r="B127" s="1219" t="s">
        <v>1372</v>
      </c>
      <c r="C127" s="418"/>
      <c r="D127" s="494"/>
      <c r="E127" s="418"/>
      <c r="F127" s="418"/>
      <c r="G127" s="418"/>
      <c r="H127" s="418"/>
      <c r="I127" s="418"/>
      <c r="J127" s="495"/>
      <c r="L127" s="420"/>
      <c r="M127" s="420"/>
      <c r="O127" s="475"/>
    </row>
  </sheetData>
  <autoFilter ref="A1:BZ127" xr:uid="{00000000-0009-0000-0000-00001D000000}"/>
  <mergeCells count="12">
    <mergeCell ref="L8:L9"/>
    <mergeCell ref="M8:M9"/>
    <mergeCell ref="O8:O9"/>
    <mergeCell ref="C8:C9"/>
    <mergeCell ref="A2:J2"/>
    <mergeCell ref="A8:A9"/>
    <mergeCell ref="I8:I9"/>
    <mergeCell ref="J8:J9"/>
    <mergeCell ref="B8:B9"/>
    <mergeCell ref="D8:D9"/>
    <mergeCell ref="E8:F8"/>
    <mergeCell ref="G8:H8"/>
  </mergeCells>
  <phoneticPr fontId="57" type="noConversion"/>
  <pageMargins left="0.5" right="0.5" top="0.5" bottom="0.5" header="0.3" footer="0.3"/>
  <pageSetup paperSize="9" scale="41" fitToHeight="0" orientation="portrait" r:id="rId1"/>
  <headerFooter>
    <oddHeader>&amp;Rแบบ ปร.4 (ก) แผ่นที่ 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7" tint="0.39997558519241921"/>
    <pageSetUpPr fitToPage="1"/>
  </sheetPr>
  <dimension ref="A1:D25"/>
  <sheetViews>
    <sheetView view="pageBreakPreview" zoomScale="70" zoomScaleNormal="100" zoomScaleSheetLayoutView="70" workbookViewId="0">
      <selection activeCell="G13" sqref="G13"/>
    </sheetView>
  </sheetViews>
  <sheetFormatPr defaultColWidth="9" defaultRowHeight="24.6"/>
  <cols>
    <col min="1" max="1" width="12" style="376" customWidth="1"/>
    <col min="2" max="2" width="80.625" style="376" customWidth="1"/>
    <col min="3" max="3" width="25.625" style="376" customWidth="1"/>
    <col min="4" max="4" width="18.625" style="376" customWidth="1"/>
    <col min="5" max="16384" width="9" style="376"/>
  </cols>
  <sheetData>
    <row r="1" spans="1:4">
      <c r="A1" s="1304" t="s">
        <v>800</v>
      </c>
      <c r="B1" s="1304"/>
      <c r="C1" s="1304"/>
      <c r="D1" s="1304"/>
    </row>
    <row r="2" spans="1:4">
      <c r="A2" s="1170" t="s">
        <v>1741</v>
      </c>
      <c r="B2" s="387"/>
      <c r="C2" s="387"/>
      <c r="D2" s="387"/>
    </row>
    <row r="3" spans="1:4">
      <c r="A3" s="1170" t="s">
        <v>1451</v>
      </c>
      <c r="B3" s="387"/>
      <c r="C3" s="387"/>
      <c r="D3" s="387"/>
    </row>
    <row r="4" spans="1:4">
      <c r="A4" s="1170" t="s">
        <v>2356</v>
      </c>
      <c r="B4" s="387"/>
      <c r="C4" s="387"/>
      <c r="D4" s="387"/>
    </row>
    <row r="5" spans="1:4">
      <c r="A5" s="1170"/>
      <c r="B5" s="387"/>
      <c r="C5" s="387"/>
      <c r="D5" s="387" t="s">
        <v>2358</v>
      </c>
    </row>
    <row r="6" spans="1:4">
      <c r="A6" s="1170" t="s">
        <v>1849</v>
      </c>
      <c r="C6" s="52"/>
      <c r="D6" s="52"/>
    </row>
    <row r="7" spans="1:4">
      <c r="A7" s="494" t="s">
        <v>109</v>
      </c>
      <c r="B7" s="581" t="s">
        <v>0</v>
      </c>
      <c r="C7" s="869" t="s">
        <v>638</v>
      </c>
      <c r="D7" s="583" t="s">
        <v>1</v>
      </c>
    </row>
    <row r="8" spans="1:4">
      <c r="A8" s="477">
        <v>1</v>
      </c>
      <c r="B8" s="870" t="s">
        <v>1609</v>
      </c>
      <c r="C8" s="708"/>
      <c r="D8" s="654"/>
    </row>
    <row r="9" spans="1:4">
      <c r="A9" s="477"/>
      <c r="B9" s="870"/>
      <c r="C9" s="709"/>
      <c r="D9" s="567"/>
    </row>
    <row r="10" spans="1:4">
      <c r="A10" s="477"/>
      <c r="B10" s="568"/>
      <c r="C10" s="709"/>
      <c r="D10" s="567"/>
    </row>
    <row r="11" spans="1:4">
      <c r="A11" s="477"/>
      <c r="B11" s="568"/>
      <c r="C11" s="709"/>
      <c r="D11" s="567"/>
    </row>
    <row r="12" spans="1:4">
      <c r="A12" s="477"/>
      <c r="B12" s="568"/>
      <c r="C12" s="709"/>
      <c r="D12" s="567"/>
    </row>
    <row r="13" spans="1:4">
      <c r="A13" s="477"/>
      <c r="B13" s="568"/>
      <c r="C13" s="709"/>
      <c r="D13" s="567"/>
    </row>
    <row r="14" spans="1:4">
      <c r="A14" s="477"/>
      <c r="B14" s="568"/>
      <c r="C14" s="709"/>
      <c r="D14" s="567"/>
    </row>
    <row r="15" spans="1:4">
      <c r="A15" s="477"/>
      <c r="B15" s="568"/>
      <c r="C15" s="710"/>
      <c r="D15" s="567"/>
    </row>
    <row r="16" spans="1:4">
      <c r="A16" s="477"/>
      <c r="B16" s="568"/>
      <c r="C16" s="710"/>
      <c r="D16" s="567"/>
    </row>
    <row r="17" spans="1:4">
      <c r="A17" s="424"/>
      <c r="B17" s="568"/>
      <c r="C17" s="710"/>
      <c r="D17" s="567"/>
    </row>
    <row r="18" spans="1:4">
      <c r="A18" s="424"/>
      <c r="B18" s="568"/>
      <c r="C18" s="710"/>
      <c r="D18" s="567"/>
    </row>
    <row r="19" spans="1:4">
      <c r="A19" s="424"/>
      <c r="B19" s="568"/>
      <c r="C19" s="710"/>
      <c r="D19" s="567"/>
    </row>
    <row r="20" spans="1:4">
      <c r="A20" s="424"/>
      <c r="B20" s="568"/>
      <c r="C20" s="710"/>
      <c r="D20" s="567"/>
    </row>
    <row r="21" spans="1:4">
      <c r="A21" s="424"/>
      <c r="B21" s="568"/>
      <c r="C21" s="710"/>
      <c r="D21" s="478"/>
    </row>
    <row r="22" spans="1:4">
      <c r="A22" s="424"/>
      <c r="B22" s="711"/>
      <c r="C22" s="710"/>
      <c r="D22" s="478"/>
    </row>
    <row r="23" spans="1:4">
      <c r="A23" s="712"/>
      <c r="B23" s="713"/>
      <c r="C23" s="53"/>
      <c r="D23" s="714"/>
    </row>
    <row r="24" spans="1:4" s="488" customFormat="1" ht="24" thickBot="1">
      <c r="A24" s="588"/>
      <c r="B24" s="589" t="s">
        <v>1378</v>
      </c>
      <c r="C24" s="576">
        <f>SUM(C8:C23)</f>
        <v>0</v>
      </c>
      <c r="D24" s="577"/>
    </row>
    <row r="25" spans="1:4" ht="25.2" thickTop="1"/>
  </sheetData>
  <mergeCells count="1">
    <mergeCell ref="A1:D1"/>
  </mergeCells>
  <pageMargins left="0.5" right="0.5" top="0.5" bottom="0.5" header="0.3" footer="0.3"/>
  <pageSetup paperSize="9" scale="73" fitToHeight="0" orientation="portrait" r:id="rId1"/>
  <headerFooter>
    <oddHeader>&amp;Rแบบ ปร.4 (ก) แผ่นที่ 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7" tint="0.79998168889431442"/>
    <pageSetUpPr fitToPage="1"/>
  </sheetPr>
  <dimension ref="A2:O43"/>
  <sheetViews>
    <sheetView view="pageBreakPreview" topLeftCell="A19" zoomScale="70" zoomScaleNormal="90" zoomScaleSheetLayoutView="70" workbookViewId="0">
      <selection activeCell="B43" sqref="B43"/>
    </sheetView>
  </sheetViews>
  <sheetFormatPr defaultColWidth="9" defaultRowHeight="24.6" outlineLevelRow="1"/>
  <cols>
    <col min="1" max="1" width="8.625" style="377" customWidth="1"/>
    <col min="2" max="2" width="85.625" style="1131" customWidth="1"/>
    <col min="3" max="3" width="15.625" style="81" customWidth="1"/>
    <col min="4" max="4" width="10.625" style="377" customWidth="1"/>
    <col min="5" max="8" width="20.625" style="81" customWidth="1"/>
    <col min="9" max="9" width="25.625" style="81" customWidth="1"/>
    <col min="10" max="10" width="15.625" style="376" customWidth="1"/>
    <col min="11" max="11" width="3.625" style="376" hidden="1" customWidth="1"/>
    <col min="12" max="13" width="45.625" style="143" hidden="1" customWidth="1"/>
    <col min="14" max="14" width="3.625" style="376" hidden="1" customWidth="1"/>
    <col min="15" max="15" width="30.625" style="174" hidden="1" customWidth="1"/>
    <col min="16" max="21" width="9" style="376"/>
    <col min="22" max="26" width="0" style="376" hidden="1" customWidth="1"/>
    <col min="27" max="16384" width="9" style="376"/>
  </cols>
  <sheetData>
    <row r="2" spans="1:15" outlineLevel="1">
      <c r="A2" s="1323" t="s">
        <v>17</v>
      </c>
      <c r="B2" s="1323"/>
      <c r="C2" s="1323"/>
      <c r="D2" s="1323"/>
      <c r="E2" s="1323"/>
      <c r="F2" s="1323"/>
      <c r="G2" s="1323"/>
      <c r="H2" s="1323"/>
      <c r="I2" s="1323"/>
      <c r="J2" s="1323"/>
      <c r="L2" s="377"/>
      <c r="M2" s="377"/>
      <c r="O2" s="378"/>
    </row>
    <row r="3" spans="1:15" outlineLevel="1">
      <c r="A3" s="1210" t="s">
        <v>3179</v>
      </c>
      <c r="B3" s="1196"/>
      <c r="C3" s="311"/>
      <c r="D3" s="381"/>
      <c r="E3" s="316"/>
      <c r="F3" s="311"/>
      <c r="G3" s="316"/>
      <c r="H3" s="312"/>
      <c r="I3" s="311"/>
      <c r="J3" s="382"/>
    </row>
    <row r="4" spans="1:15" outlineLevel="1">
      <c r="A4" s="1210" t="s">
        <v>1451</v>
      </c>
      <c r="B4" s="1197"/>
      <c r="C4" s="313"/>
      <c r="D4" s="384"/>
      <c r="E4" s="316"/>
      <c r="F4" s="314"/>
      <c r="G4" s="316"/>
      <c r="H4" s="312"/>
      <c r="I4" s="311"/>
      <c r="J4" s="382"/>
    </row>
    <row r="5" spans="1:15" outlineLevel="1">
      <c r="A5" s="1210" t="s">
        <v>2356</v>
      </c>
      <c r="B5" s="1197"/>
      <c r="C5" s="386"/>
      <c r="D5" s="386"/>
      <c r="E5" s="316"/>
      <c r="F5" s="314"/>
      <c r="G5" s="316"/>
      <c r="H5" s="312"/>
      <c r="I5" s="311"/>
      <c r="J5" s="382"/>
    </row>
    <row r="6" spans="1:15" outlineLevel="1">
      <c r="A6" s="1170"/>
      <c r="B6" s="1197"/>
      <c r="C6" s="386"/>
      <c r="D6" s="386"/>
      <c r="E6" s="316"/>
      <c r="F6" s="314"/>
      <c r="G6" s="316"/>
      <c r="H6" s="312"/>
      <c r="I6" s="311"/>
      <c r="J6" s="382" t="s">
        <v>2358</v>
      </c>
    </row>
    <row r="7" spans="1:15" outlineLevel="1">
      <c r="A7" s="1210" t="s">
        <v>1849</v>
      </c>
      <c r="B7" s="1187"/>
      <c r="C7" s="388"/>
      <c r="D7" s="388"/>
      <c r="E7" s="316"/>
      <c r="F7" s="314"/>
      <c r="G7" s="316"/>
      <c r="H7" s="312"/>
      <c r="I7" s="311"/>
      <c r="J7" s="382"/>
      <c r="L7" s="175"/>
      <c r="M7" s="175"/>
      <c r="O7" s="173"/>
    </row>
    <row r="8" spans="1:15" s="393" customFormat="1" ht="24.6" customHeight="1">
      <c r="A8" s="1305" t="s">
        <v>3</v>
      </c>
      <c r="B8" s="1317" t="s">
        <v>0</v>
      </c>
      <c r="C8" s="1309" t="s">
        <v>5</v>
      </c>
      <c r="D8" s="1305" t="s">
        <v>4</v>
      </c>
      <c r="E8" s="1311" t="s">
        <v>6</v>
      </c>
      <c r="F8" s="1312"/>
      <c r="G8" s="1311" t="s">
        <v>7</v>
      </c>
      <c r="H8" s="1312"/>
      <c r="I8" s="1313" t="s">
        <v>35</v>
      </c>
      <c r="J8" s="1315" t="s">
        <v>1</v>
      </c>
      <c r="L8" s="1313" t="s">
        <v>1684</v>
      </c>
      <c r="M8" s="1313" t="s">
        <v>1685</v>
      </c>
      <c r="O8" s="1313" t="s">
        <v>1908</v>
      </c>
    </row>
    <row r="9" spans="1:15" s="393" customFormat="1">
      <c r="A9" s="1306"/>
      <c r="B9" s="1318"/>
      <c r="C9" s="1310"/>
      <c r="D9" s="1306"/>
      <c r="E9" s="394" t="s">
        <v>9</v>
      </c>
      <c r="F9" s="394" t="s">
        <v>116</v>
      </c>
      <c r="G9" s="394" t="s">
        <v>9</v>
      </c>
      <c r="H9" s="394" t="s">
        <v>116</v>
      </c>
      <c r="I9" s="1314"/>
      <c r="J9" s="1316"/>
      <c r="L9" s="1314"/>
      <c r="M9" s="1314"/>
      <c r="O9" s="1314"/>
    </row>
    <row r="10" spans="1:15">
      <c r="A10" s="476">
        <v>10</v>
      </c>
      <c r="B10" s="1215" t="s">
        <v>1609</v>
      </c>
      <c r="C10" s="55"/>
      <c r="D10" s="56"/>
      <c r="E10" s="55"/>
      <c r="F10" s="55"/>
      <c r="G10" s="55"/>
      <c r="H10" s="55"/>
      <c r="I10" s="55"/>
      <c r="J10" s="57"/>
      <c r="L10" s="152"/>
      <c r="M10" s="152"/>
      <c r="O10" s="328"/>
    </row>
    <row r="11" spans="1:15" outlineLevel="1">
      <c r="A11" s="477">
        <v>10.1</v>
      </c>
      <c r="B11" s="1216" t="s">
        <v>1897</v>
      </c>
      <c r="C11" s="89"/>
      <c r="D11" s="477"/>
      <c r="E11" s="89"/>
      <c r="F11" s="89"/>
      <c r="G11" s="89"/>
      <c r="H11" s="89"/>
      <c r="I11" s="89"/>
      <c r="J11" s="478"/>
      <c r="L11" s="118"/>
      <c r="M11" s="118"/>
      <c r="O11" s="191"/>
    </row>
    <row r="12" spans="1:15" outlineLevel="1">
      <c r="A12" s="477"/>
      <c r="B12" s="1028" t="s">
        <v>3152</v>
      </c>
      <c r="C12" s="89">
        <v>600</v>
      </c>
      <c r="D12" s="477" t="s">
        <v>11</v>
      </c>
      <c r="E12" s="89"/>
      <c r="F12" s="89"/>
      <c r="G12" s="89"/>
      <c r="H12" s="89"/>
      <c r="I12" s="89"/>
      <c r="J12" s="356"/>
      <c r="L12" s="118" t="e">
        <f>VLOOKUP($O12,#REF!,6,FALSE)</f>
        <v>#REF!</v>
      </c>
      <c r="M12" s="118" t="e">
        <f>VLOOKUP($O12,#REF!,7,FALSE)</f>
        <v>#REF!</v>
      </c>
      <c r="O12" s="194" t="s">
        <v>2274</v>
      </c>
    </row>
    <row r="13" spans="1:15" ht="24.6" customHeight="1" outlineLevel="1">
      <c r="A13" s="477"/>
      <c r="B13" s="1028" t="s">
        <v>3154</v>
      </c>
      <c r="C13" s="89">
        <v>2400</v>
      </c>
      <c r="D13" s="477" t="s">
        <v>1094</v>
      </c>
      <c r="E13" s="89"/>
      <c r="F13" s="89"/>
      <c r="G13" s="89"/>
      <c r="H13" s="89"/>
      <c r="I13" s="89"/>
      <c r="J13" s="356"/>
      <c r="L13" s="118" t="e">
        <f>VLOOKUP($O13,#REF!,6,FALSE)</f>
        <v>#REF!</v>
      </c>
      <c r="M13" s="118" t="e">
        <f>VLOOKUP($O13,#REF!,7,FALSE)</f>
        <v>#REF!</v>
      </c>
      <c r="O13" s="194" t="s">
        <v>2275</v>
      </c>
    </row>
    <row r="14" spans="1:15" ht="24.6" customHeight="1" outlineLevel="1">
      <c r="A14" s="477"/>
      <c r="B14" s="1028" t="s">
        <v>3155</v>
      </c>
      <c r="C14" s="89">
        <v>2400</v>
      </c>
      <c r="D14" s="477" t="s">
        <v>1094</v>
      </c>
      <c r="E14" s="89"/>
      <c r="F14" s="89"/>
      <c r="G14" s="89"/>
      <c r="H14" s="89"/>
      <c r="I14" s="89"/>
      <c r="J14" s="356"/>
      <c r="L14" s="118" t="e">
        <f>VLOOKUP($O14,#REF!,6,FALSE)</f>
        <v>#REF!</v>
      </c>
      <c r="M14" s="118" t="e">
        <f>VLOOKUP($O14,#REF!,7,FALSE)</f>
        <v>#REF!</v>
      </c>
      <c r="O14" s="194" t="s">
        <v>2276</v>
      </c>
    </row>
    <row r="15" spans="1:15" ht="24.6" customHeight="1" outlineLevel="1">
      <c r="A15" s="477"/>
      <c r="B15" s="1028" t="s">
        <v>3156</v>
      </c>
      <c r="C15" s="89">
        <v>130</v>
      </c>
      <c r="D15" s="477" t="s">
        <v>1094</v>
      </c>
      <c r="E15" s="89"/>
      <c r="F15" s="89"/>
      <c r="G15" s="89"/>
      <c r="H15" s="89"/>
      <c r="I15" s="89"/>
      <c r="J15" s="356"/>
      <c r="L15" s="118" t="e">
        <f>VLOOKUP($O15,#REF!,6,FALSE)</f>
        <v>#REF!</v>
      </c>
      <c r="M15" s="118" t="e">
        <f>VLOOKUP($O15,#REF!,7,FALSE)</f>
        <v>#REF!</v>
      </c>
      <c r="O15" s="194" t="s">
        <v>2277</v>
      </c>
    </row>
    <row r="16" spans="1:15" ht="24.6" customHeight="1" outlineLevel="1">
      <c r="A16" s="477"/>
      <c r="B16" s="1028" t="s">
        <v>3157</v>
      </c>
      <c r="C16" s="89">
        <v>2000</v>
      </c>
      <c r="D16" s="477" t="s">
        <v>1094</v>
      </c>
      <c r="E16" s="89"/>
      <c r="F16" s="89"/>
      <c r="G16" s="89"/>
      <c r="H16" s="89"/>
      <c r="I16" s="89"/>
      <c r="J16" s="356"/>
      <c r="L16" s="118" t="e">
        <f>VLOOKUP($O16,#REF!,6,FALSE)</f>
        <v>#REF!</v>
      </c>
      <c r="M16" s="118" t="e">
        <f>VLOOKUP($O16,#REF!,7,FALSE)</f>
        <v>#REF!</v>
      </c>
      <c r="O16" s="194" t="s">
        <v>2278</v>
      </c>
    </row>
    <row r="17" spans="1:15" ht="24.6" customHeight="1" outlineLevel="1">
      <c r="A17" s="477"/>
      <c r="B17" s="1028" t="s">
        <v>3153</v>
      </c>
      <c r="C17" s="89">
        <v>2100</v>
      </c>
      <c r="D17" s="477" t="s">
        <v>1094</v>
      </c>
      <c r="E17" s="89"/>
      <c r="F17" s="89"/>
      <c r="G17" s="89"/>
      <c r="H17" s="89"/>
      <c r="I17" s="89"/>
      <c r="J17" s="356"/>
      <c r="L17" s="118" t="e">
        <f>VLOOKUP($O17,#REF!,6,FALSE)</f>
        <v>#REF!</v>
      </c>
      <c r="M17" s="118" t="e">
        <f>VLOOKUP($O17,#REF!,7,FALSE)</f>
        <v>#REF!</v>
      </c>
      <c r="O17" s="194" t="s">
        <v>2279</v>
      </c>
    </row>
    <row r="18" spans="1:15" ht="24.6" customHeight="1" outlineLevel="1">
      <c r="A18" s="477"/>
      <c r="B18" s="1028" t="s">
        <v>3158</v>
      </c>
      <c r="C18" s="89">
        <v>820</v>
      </c>
      <c r="D18" s="477" t="s">
        <v>1094</v>
      </c>
      <c r="E18" s="89"/>
      <c r="F18" s="89"/>
      <c r="G18" s="89"/>
      <c r="H18" s="89"/>
      <c r="I18" s="89"/>
      <c r="J18" s="356"/>
      <c r="L18" s="118" t="e">
        <f>VLOOKUP($O18,#REF!,6,FALSE)</f>
        <v>#REF!</v>
      </c>
      <c r="M18" s="118" t="e">
        <f>VLOOKUP($O18,#REF!,7,FALSE)</f>
        <v>#REF!</v>
      </c>
      <c r="O18" s="194" t="s">
        <v>2280</v>
      </c>
    </row>
    <row r="19" spans="1:15" ht="24.6" customHeight="1" outlineLevel="1">
      <c r="A19" s="477"/>
      <c r="B19" s="1028" t="s">
        <v>3159</v>
      </c>
      <c r="C19" s="89">
        <v>400</v>
      </c>
      <c r="D19" s="477" t="s">
        <v>1094</v>
      </c>
      <c r="E19" s="89"/>
      <c r="F19" s="89"/>
      <c r="G19" s="89"/>
      <c r="H19" s="89"/>
      <c r="I19" s="89"/>
      <c r="J19" s="356"/>
      <c r="L19" s="118" t="e">
        <f>VLOOKUP($O19,#REF!,6,FALSE)</f>
        <v>#REF!</v>
      </c>
      <c r="M19" s="118" t="e">
        <f>VLOOKUP($O19,#REF!,7,FALSE)</f>
        <v>#REF!</v>
      </c>
      <c r="O19" s="194" t="s">
        <v>2281</v>
      </c>
    </row>
    <row r="20" spans="1:15" ht="24.6" customHeight="1" outlineLevel="1">
      <c r="A20" s="477"/>
      <c r="B20" s="1028" t="s">
        <v>3175</v>
      </c>
      <c r="C20" s="89">
        <v>250</v>
      </c>
      <c r="D20" s="477" t="s">
        <v>1094</v>
      </c>
      <c r="E20" s="89"/>
      <c r="F20" s="89"/>
      <c r="G20" s="89"/>
      <c r="H20" s="89"/>
      <c r="I20" s="89"/>
      <c r="J20" s="356"/>
      <c r="L20" s="118" t="e">
        <f>VLOOKUP($O20,#REF!,6,FALSE)</f>
        <v>#REF!</v>
      </c>
      <c r="M20" s="118" t="e">
        <f>VLOOKUP($O20,#REF!,7,FALSE)</f>
        <v>#REF!</v>
      </c>
      <c r="O20" s="194" t="s">
        <v>2282</v>
      </c>
    </row>
    <row r="21" spans="1:15" ht="24.6" customHeight="1" outlineLevel="1">
      <c r="A21" s="477"/>
      <c r="B21" s="1028" t="s">
        <v>3160</v>
      </c>
      <c r="C21" s="89">
        <v>300</v>
      </c>
      <c r="D21" s="477" t="s">
        <v>1094</v>
      </c>
      <c r="E21" s="89"/>
      <c r="F21" s="89"/>
      <c r="G21" s="89"/>
      <c r="H21" s="89"/>
      <c r="I21" s="89"/>
      <c r="J21" s="356"/>
      <c r="L21" s="118" t="e">
        <f>VLOOKUP($O21,#REF!,6,FALSE)</f>
        <v>#REF!</v>
      </c>
      <c r="M21" s="118" t="e">
        <f>VLOOKUP($O21,#REF!,7,FALSE)</f>
        <v>#REF!</v>
      </c>
      <c r="O21" s="194" t="s">
        <v>2283</v>
      </c>
    </row>
    <row r="22" spans="1:15" ht="24.6" customHeight="1" outlineLevel="1">
      <c r="A22" s="477"/>
      <c r="B22" s="1028" t="s">
        <v>3161</v>
      </c>
      <c r="C22" s="89">
        <v>60</v>
      </c>
      <c r="D22" s="477" t="s">
        <v>645</v>
      </c>
      <c r="E22" s="89"/>
      <c r="F22" s="89"/>
      <c r="G22" s="89"/>
      <c r="H22" s="89"/>
      <c r="I22" s="89"/>
      <c r="J22" s="356"/>
      <c r="L22" s="118" t="e">
        <f>VLOOKUP($O22,#REF!,6,FALSE)</f>
        <v>#REF!</v>
      </c>
      <c r="M22" s="118" t="e">
        <f>VLOOKUP($O22,#REF!,7,FALSE)</f>
        <v>#REF!</v>
      </c>
      <c r="O22" s="194" t="s">
        <v>2284</v>
      </c>
    </row>
    <row r="23" spans="1:15" ht="24.6" customHeight="1" outlineLevel="1">
      <c r="A23" s="477"/>
      <c r="B23" s="1028" t="s">
        <v>3162</v>
      </c>
      <c r="C23" s="89">
        <v>100</v>
      </c>
      <c r="D23" s="477" t="s">
        <v>645</v>
      </c>
      <c r="E23" s="89"/>
      <c r="F23" s="89"/>
      <c r="G23" s="89"/>
      <c r="H23" s="89"/>
      <c r="I23" s="89"/>
      <c r="J23" s="356"/>
      <c r="L23" s="118" t="e">
        <f>VLOOKUP($O23,#REF!,6,FALSE)</f>
        <v>#REF!</v>
      </c>
      <c r="M23" s="118" t="e">
        <f>VLOOKUP($O23,#REF!,7,FALSE)</f>
        <v>#REF!</v>
      </c>
      <c r="O23" s="194" t="s">
        <v>2285</v>
      </c>
    </row>
    <row r="24" spans="1:15" ht="24.6" customHeight="1" outlineLevel="1">
      <c r="A24" s="477"/>
      <c r="B24" s="1028" t="s">
        <v>3163</v>
      </c>
      <c r="C24" s="89">
        <v>1</v>
      </c>
      <c r="D24" s="477" t="s">
        <v>2</v>
      </c>
      <c r="E24" s="89"/>
      <c r="F24" s="89"/>
      <c r="G24" s="89"/>
      <c r="H24" s="89"/>
      <c r="I24" s="89"/>
      <c r="J24" s="356"/>
      <c r="L24" s="118" t="e">
        <f>VLOOKUP($O24,#REF!,6,FALSE)</f>
        <v>#REF!</v>
      </c>
      <c r="M24" s="118" t="e">
        <f>VLOOKUP($O24,#REF!,7,FALSE)</f>
        <v>#REF!</v>
      </c>
      <c r="O24" s="194" t="s">
        <v>2286</v>
      </c>
    </row>
    <row r="25" spans="1:15" ht="24.6" customHeight="1" outlineLevel="1">
      <c r="A25" s="477"/>
      <c r="B25" s="1028" t="s">
        <v>3164</v>
      </c>
      <c r="C25" s="89">
        <v>55</v>
      </c>
      <c r="D25" s="477" t="s">
        <v>2</v>
      </c>
      <c r="E25" s="89"/>
      <c r="F25" s="89"/>
      <c r="G25" s="89"/>
      <c r="H25" s="89"/>
      <c r="I25" s="89"/>
      <c r="J25" s="356"/>
      <c r="L25" s="118" t="e">
        <f>VLOOKUP($O25,#REF!,6,FALSE)</f>
        <v>#REF!</v>
      </c>
      <c r="M25" s="118" t="e">
        <f>VLOOKUP($O25,#REF!,7,FALSE)</f>
        <v>#REF!</v>
      </c>
      <c r="O25" s="194" t="s">
        <v>2287</v>
      </c>
    </row>
    <row r="26" spans="1:15" ht="24.6" customHeight="1" outlineLevel="1">
      <c r="A26" s="477"/>
      <c r="B26" s="1028" t="s">
        <v>3165</v>
      </c>
      <c r="C26" s="89">
        <v>70</v>
      </c>
      <c r="D26" s="477" t="s">
        <v>1094</v>
      </c>
      <c r="E26" s="89"/>
      <c r="F26" s="89"/>
      <c r="G26" s="89"/>
      <c r="H26" s="89"/>
      <c r="I26" s="89"/>
      <c r="J26" s="356"/>
      <c r="L26" s="118" t="e">
        <f>VLOOKUP($O26,#REF!,6,FALSE)</f>
        <v>#REF!</v>
      </c>
      <c r="M26" s="118" t="e">
        <f>VLOOKUP($O26,#REF!,7,FALSE)</f>
        <v>#REF!</v>
      </c>
      <c r="O26" s="194" t="s">
        <v>2288</v>
      </c>
    </row>
    <row r="27" spans="1:15" outlineLevel="1">
      <c r="A27" s="477"/>
      <c r="B27" s="1028" t="s">
        <v>3166</v>
      </c>
      <c r="C27" s="89">
        <v>8</v>
      </c>
      <c r="D27" s="477" t="s">
        <v>1094</v>
      </c>
      <c r="E27" s="89"/>
      <c r="F27" s="89"/>
      <c r="G27" s="89"/>
      <c r="H27" s="89"/>
      <c r="I27" s="89"/>
      <c r="J27" s="356"/>
      <c r="L27" s="118" t="e">
        <f>VLOOKUP($O27,#REF!,6,FALSE)</f>
        <v>#REF!</v>
      </c>
      <c r="M27" s="118" t="e">
        <f>VLOOKUP($O27,#REF!,7,FALSE)</f>
        <v>#REF!</v>
      </c>
      <c r="O27" s="194" t="s">
        <v>2289</v>
      </c>
    </row>
    <row r="28" spans="1:15" outlineLevel="1">
      <c r="A28" s="477"/>
      <c r="B28" s="1028" t="s">
        <v>3167</v>
      </c>
      <c r="C28" s="89">
        <v>4</v>
      </c>
      <c r="D28" s="477" t="s">
        <v>2</v>
      </c>
      <c r="E28" s="89"/>
      <c r="F28" s="89"/>
      <c r="G28" s="89"/>
      <c r="H28" s="89"/>
      <c r="I28" s="89"/>
      <c r="J28" s="356"/>
      <c r="L28" s="118" t="e">
        <f>VLOOKUP($O28,#REF!,6,FALSE)</f>
        <v>#REF!</v>
      </c>
      <c r="M28" s="118" t="e">
        <f>VLOOKUP($O28,#REF!,7,FALSE)</f>
        <v>#REF!</v>
      </c>
      <c r="O28" s="194" t="s">
        <v>2290</v>
      </c>
    </row>
    <row r="29" spans="1:15" outlineLevel="1">
      <c r="A29" s="477"/>
      <c r="B29" s="1028" t="s">
        <v>3168</v>
      </c>
      <c r="C29" s="89">
        <v>10</v>
      </c>
      <c r="D29" s="477" t="s">
        <v>2</v>
      </c>
      <c r="E29" s="89"/>
      <c r="F29" s="89"/>
      <c r="G29" s="89"/>
      <c r="H29" s="89"/>
      <c r="I29" s="89"/>
      <c r="J29" s="356"/>
      <c r="L29" s="118" t="e">
        <f>VLOOKUP($O29,#REF!,6,FALSE)</f>
        <v>#REF!</v>
      </c>
      <c r="M29" s="118" t="e">
        <f>VLOOKUP($O29,#REF!,7,FALSE)</f>
        <v>#REF!</v>
      </c>
      <c r="O29" s="194" t="s">
        <v>2291</v>
      </c>
    </row>
    <row r="30" spans="1:15" outlineLevel="1">
      <c r="A30" s="477"/>
      <c r="B30" s="1028" t="s">
        <v>3169</v>
      </c>
      <c r="C30" s="89">
        <v>250</v>
      </c>
      <c r="D30" s="477" t="s">
        <v>1094</v>
      </c>
      <c r="E30" s="89"/>
      <c r="F30" s="89"/>
      <c r="G30" s="89"/>
      <c r="H30" s="89"/>
      <c r="I30" s="89"/>
      <c r="J30" s="356"/>
      <c r="L30" s="118" t="e">
        <f>VLOOKUP($O30,#REF!,6,FALSE)</f>
        <v>#REF!</v>
      </c>
      <c r="M30" s="118" t="e">
        <f>VLOOKUP($O30,#REF!,7,FALSE)</f>
        <v>#REF!</v>
      </c>
      <c r="O30" s="194" t="s">
        <v>2292</v>
      </c>
    </row>
    <row r="31" spans="1:15" outlineLevel="1">
      <c r="A31" s="477"/>
      <c r="B31" s="1028" t="s">
        <v>3170</v>
      </c>
      <c r="C31" s="89">
        <v>20</v>
      </c>
      <c r="D31" s="477" t="s">
        <v>2</v>
      </c>
      <c r="E31" s="89"/>
      <c r="F31" s="89"/>
      <c r="G31" s="89"/>
      <c r="H31" s="89"/>
      <c r="I31" s="89"/>
      <c r="J31" s="356"/>
      <c r="L31" s="118" t="e">
        <f>VLOOKUP($O31,#REF!,6,FALSE)</f>
        <v>#REF!</v>
      </c>
      <c r="M31" s="118" t="e">
        <f>VLOOKUP($O31,#REF!,7,FALSE)</f>
        <v>#REF!</v>
      </c>
      <c r="O31" s="194" t="s">
        <v>2293</v>
      </c>
    </row>
    <row r="32" spans="1:15" outlineLevel="1">
      <c r="A32" s="477"/>
      <c r="B32" s="1028" t="s">
        <v>3171</v>
      </c>
      <c r="C32" s="89">
        <v>17</v>
      </c>
      <c r="D32" s="477" t="s">
        <v>2</v>
      </c>
      <c r="E32" s="89"/>
      <c r="F32" s="89"/>
      <c r="G32" s="89"/>
      <c r="H32" s="89"/>
      <c r="I32" s="89"/>
      <c r="J32" s="356"/>
      <c r="L32" s="118" t="e">
        <f>VLOOKUP($O32,#REF!,6,FALSE)</f>
        <v>#REF!</v>
      </c>
      <c r="M32" s="118" t="e">
        <f>VLOOKUP($O32,#REF!,7,FALSE)</f>
        <v>#REF!</v>
      </c>
      <c r="O32" s="194" t="s">
        <v>2294</v>
      </c>
    </row>
    <row r="33" spans="1:15" outlineLevel="1">
      <c r="A33" s="477"/>
      <c r="B33" s="1028" t="s">
        <v>3172</v>
      </c>
      <c r="C33" s="89">
        <v>120</v>
      </c>
      <c r="D33" s="477" t="s">
        <v>2</v>
      </c>
      <c r="E33" s="89"/>
      <c r="F33" s="89"/>
      <c r="G33" s="89"/>
      <c r="H33" s="89"/>
      <c r="I33" s="89"/>
      <c r="J33" s="356"/>
      <c r="L33" s="118" t="e">
        <f>VLOOKUP($O33,#REF!,6,FALSE)</f>
        <v>#REF!</v>
      </c>
      <c r="M33" s="118" t="e">
        <f>VLOOKUP($O33,#REF!,7,FALSE)</f>
        <v>#REF!</v>
      </c>
      <c r="O33" s="194" t="s">
        <v>2295</v>
      </c>
    </row>
    <row r="34" spans="1:15" outlineLevel="1">
      <c r="A34" s="477"/>
      <c r="B34" s="1028" t="s">
        <v>3173</v>
      </c>
      <c r="C34" s="89">
        <v>36</v>
      </c>
      <c r="D34" s="477" t="s">
        <v>2</v>
      </c>
      <c r="E34" s="89"/>
      <c r="F34" s="89"/>
      <c r="G34" s="89"/>
      <c r="H34" s="89"/>
      <c r="I34" s="89"/>
      <c r="J34" s="356"/>
      <c r="L34" s="118" t="e">
        <f>VLOOKUP($O34,#REF!,6,FALSE)</f>
        <v>#REF!</v>
      </c>
      <c r="M34" s="118" t="e">
        <f>VLOOKUP($O34,#REF!,7,FALSE)</f>
        <v>#REF!</v>
      </c>
      <c r="O34" s="194" t="s">
        <v>2296</v>
      </c>
    </row>
    <row r="35" spans="1:15" outlineLevel="1">
      <c r="A35" s="477"/>
      <c r="B35" s="1028" t="s">
        <v>3174</v>
      </c>
      <c r="C35" s="89">
        <v>21</v>
      </c>
      <c r="D35" s="477" t="s">
        <v>645</v>
      </c>
      <c r="E35" s="89"/>
      <c r="F35" s="89"/>
      <c r="G35" s="89"/>
      <c r="H35" s="89"/>
      <c r="I35" s="89"/>
      <c r="J35" s="356"/>
      <c r="L35" s="118" t="e">
        <f>VLOOKUP($O35,#REF!,6,FALSE)</f>
        <v>#REF!</v>
      </c>
      <c r="M35" s="118" t="e">
        <f>VLOOKUP($O35,#REF!,7,FALSE)</f>
        <v>#REF!</v>
      </c>
      <c r="O35" s="194" t="s">
        <v>2297</v>
      </c>
    </row>
    <row r="36" spans="1:15" s="488" customFormat="1" ht="23.4">
      <c r="A36" s="492"/>
      <c r="B36" s="1219" t="s">
        <v>3661</v>
      </c>
      <c r="C36" s="418"/>
      <c r="D36" s="494"/>
      <c r="E36" s="418"/>
      <c r="F36" s="418"/>
      <c r="G36" s="418"/>
      <c r="H36" s="418"/>
      <c r="I36" s="418"/>
      <c r="J36" s="495"/>
      <c r="L36" s="420"/>
      <c r="M36" s="420"/>
      <c r="O36" s="475"/>
    </row>
    <row r="37" spans="1:15" s="488" customFormat="1" outlineLevel="1">
      <c r="A37" s="499">
        <v>10.199999999999999</v>
      </c>
      <c r="B37" s="1217" t="s">
        <v>1898</v>
      </c>
      <c r="C37" s="89"/>
      <c r="D37" s="499"/>
      <c r="E37" s="192"/>
      <c r="F37" s="192"/>
      <c r="G37" s="192"/>
      <c r="H37" s="92"/>
      <c r="I37" s="92"/>
      <c r="J37" s="487"/>
      <c r="L37" s="193"/>
      <c r="M37" s="193"/>
      <c r="O37" s="195"/>
    </row>
    <row r="38" spans="1:15" outlineLevel="1">
      <c r="A38" s="477"/>
      <c r="B38" s="1028" t="s">
        <v>3176</v>
      </c>
      <c r="C38" s="89">
        <v>50</v>
      </c>
      <c r="D38" s="477" t="s">
        <v>11</v>
      </c>
      <c r="E38" s="89"/>
      <c r="F38" s="89"/>
      <c r="G38" s="89"/>
      <c r="H38" s="89"/>
      <c r="I38" s="89"/>
      <c r="J38" s="356"/>
      <c r="L38" s="118" t="e">
        <f>VLOOKUP($O38,#REF!,6,FALSE)</f>
        <v>#REF!</v>
      </c>
      <c r="M38" s="118" t="e">
        <f>VLOOKUP($O38,#REF!,7,FALSE)</f>
        <v>#REF!</v>
      </c>
      <c r="O38" s="194" t="s">
        <v>2298</v>
      </c>
    </row>
    <row r="39" spans="1:15" outlineLevel="1">
      <c r="A39" s="477"/>
      <c r="B39" s="1028" t="s">
        <v>3177</v>
      </c>
      <c r="C39" s="89">
        <v>90</v>
      </c>
      <c r="D39" s="477" t="s">
        <v>11</v>
      </c>
      <c r="E39" s="89"/>
      <c r="F39" s="89"/>
      <c r="G39" s="89"/>
      <c r="H39" s="89"/>
      <c r="I39" s="89"/>
      <c r="J39" s="356"/>
      <c r="L39" s="118" t="e">
        <f>VLOOKUP($O39,#REF!,6,FALSE)</f>
        <v>#REF!</v>
      </c>
      <c r="M39" s="118" t="e">
        <f>VLOOKUP($O39,#REF!,7,FALSE)</f>
        <v>#REF!</v>
      </c>
      <c r="O39" s="194" t="s">
        <v>2299</v>
      </c>
    </row>
    <row r="40" spans="1:15" outlineLevel="1">
      <c r="A40" s="477"/>
      <c r="B40" s="1028" t="s">
        <v>3288</v>
      </c>
      <c r="C40" s="89">
        <v>140</v>
      </c>
      <c r="D40" s="477" t="s">
        <v>645</v>
      </c>
      <c r="E40" s="89"/>
      <c r="F40" s="89"/>
      <c r="G40" s="89"/>
      <c r="H40" s="89"/>
      <c r="I40" s="89"/>
      <c r="J40" s="356"/>
      <c r="L40" s="118" t="s">
        <v>3142</v>
      </c>
      <c r="M40" s="118" t="s">
        <v>3142</v>
      </c>
      <c r="O40" s="194" t="s">
        <v>3210</v>
      </c>
    </row>
    <row r="41" spans="1:15" outlineLevel="1">
      <c r="A41" s="477"/>
      <c r="B41" s="1028" t="s">
        <v>3324</v>
      </c>
      <c r="C41" s="89">
        <v>1</v>
      </c>
      <c r="D41" s="477" t="s">
        <v>1896</v>
      </c>
      <c r="E41" s="89"/>
      <c r="F41" s="89"/>
      <c r="G41" s="89"/>
      <c r="H41" s="89"/>
      <c r="I41" s="89"/>
      <c r="J41" s="356"/>
      <c r="L41" s="118" t="s">
        <v>3142</v>
      </c>
      <c r="M41" s="118" t="s">
        <v>3142</v>
      </c>
      <c r="O41" s="194" t="s">
        <v>1899</v>
      </c>
    </row>
    <row r="42" spans="1:15" s="488" customFormat="1" ht="23.4">
      <c r="A42" s="492"/>
      <c r="B42" s="1219" t="s">
        <v>204</v>
      </c>
      <c r="C42" s="418"/>
      <c r="D42" s="494"/>
      <c r="E42" s="418"/>
      <c r="F42" s="418"/>
      <c r="G42" s="418"/>
      <c r="H42" s="418"/>
      <c r="I42" s="418"/>
      <c r="J42" s="495"/>
      <c r="L42" s="420"/>
      <c r="M42" s="420"/>
      <c r="O42" s="475"/>
    </row>
    <row r="43" spans="1:15" s="488" customFormat="1" ht="23.4" collapsed="1">
      <c r="A43" s="492"/>
      <c r="B43" s="1219" t="s">
        <v>1372</v>
      </c>
      <c r="C43" s="418"/>
      <c r="D43" s="494"/>
      <c r="E43" s="418"/>
      <c r="F43" s="418"/>
      <c r="G43" s="418"/>
      <c r="H43" s="418"/>
      <c r="I43" s="418"/>
      <c r="J43" s="495"/>
      <c r="L43" s="420"/>
      <c r="M43" s="420"/>
      <c r="O43" s="475"/>
    </row>
  </sheetData>
  <autoFilter ref="A1:BZ46" xr:uid="{00000000-0009-0000-0000-00001F000000}"/>
  <mergeCells count="12">
    <mergeCell ref="L8:L9"/>
    <mergeCell ref="M8:M9"/>
    <mergeCell ref="O8:O9"/>
    <mergeCell ref="A8:A9"/>
    <mergeCell ref="C8:C9"/>
    <mergeCell ref="B8:B9"/>
    <mergeCell ref="A2:J2"/>
    <mergeCell ref="D8:D9"/>
    <mergeCell ref="E8:F8"/>
    <mergeCell ref="G8:H8"/>
    <mergeCell ref="I8:I9"/>
    <mergeCell ref="J8:J9"/>
  </mergeCells>
  <phoneticPr fontId="57" type="noConversion"/>
  <pageMargins left="0.5" right="0.5" top="0.5" bottom="0.5" header="0.3" footer="0.3"/>
  <pageSetup paperSize="9" scale="41" fitToHeight="0" orientation="portrait" r:id="rId1"/>
  <headerFooter>
    <oddHeader>&amp;Rแบบ ปร.4 (ก) แผ่นที่ &amp;P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7" tint="0.39997558519241921"/>
    <pageSetUpPr fitToPage="1"/>
  </sheetPr>
  <dimension ref="A1:D25"/>
  <sheetViews>
    <sheetView view="pageBreakPreview" zoomScale="70" zoomScaleNormal="90" zoomScaleSheetLayoutView="70" workbookViewId="0">
      <selection activeCell="B12" sqref="B12"/>
    </sheetView>
  </sheetViews>
  <sheetFormatPr defaultColWidth="9" defaultRowHeight="24.6"/>
  <cols>
    <col min="1" max="1" width="12" style="376" customWidth="1"/>
    <col min="2" max="2" width="80.625" style="376" customWidth="1"/>
    <col min="3" max="3" width="25.625" style="376" customWidth="1"/>
    <col min="4" max="4" width="18.625" style="376" customWidth="1"/>
    <col min="5" max="16384" width="9" style="376"/>
  </cols>
  <sheetData>
    <row r="1" spans="1:4">
      <c r="A1" s="1304" t="s">
        <v>800</v>
      </c>
      <c r="B1" s="1304"/>
      <c r="C1" s="1304"/>
      <c r="D1" s="1304"/>
    </row>
    <row r="2" spans="1:4">
      <c r="A2" s="1170" t="s">
        <v>1741</v>
      </c>
      <c r="B2" s="387"/>
      <c r="C2" s="387"/>
      <c r="D2" s="387"/>
    </row>
    <row r="3" spans="1:4">
      <c r="A3" s="1170" t="s">
        <v>1451</v>
      </c>
      <c r="B3" s="387"/>
      <c r="C3" s="387"/>
      <c r="D3" s="387"/>
    </row>
    <row r="4" spans="1:4">
      <c r="A4" s="1170" t="s">
        <v>2356</v>
      </c>
      <c r="B4" s="387"/>
      <c r="C4" s="387"/>
      <c r="D4" s="387"/>
    </row>
    <row r="5" spans="1:4">
      <c r="A5" s="1170"/>
      <c r="B5" s="387"/>
      <c r="C5" s="387"/>
      <c r="D5" s="387" t="s">
        <v>2358</v>
      </c>
    </row>
    <row r="6" spans="1:4">
      <c r="A6" s="1170" t="s">
        <v>1850</v>
      </c>
      <c r="C6" s="52"/>
      <c r="D6" s="52"/>
    </row>
    <row r="7" spans="1:4">
      <c r="A7" s="494" t="s">
        <v>109</v>
      </c>
      <c r="B7" s="581" t="s">
        <v>0</v>
      </c>
      <c r="C7" s="869" t="s">
        <v>638</v>
      </c>
      <c r="D7" s="583" t="s">
        <v>1</v>
      </c>
    </row>
    <row r="8" spans="1:4">
      <c r="A8" s="477">
        <v>1</v>
      </c>
      <c r="B8" s="870" t="s">
        <v>1459</v>
      </c>
      <c r="C8" s="708" t="e">
        <f>'11.ถมดิน'!#REF!</f>
        <v>#REF!</v>
      </c>
      <c r="D8" s="654"/>
    </row>
    <row r="9" spans="1:4">
      <c r="A9" s="477"/>
      <c r="B9" s="870"/>
      <c r="C9" s="709"/>
      <c r="D9" s="567"/>
    </row>
    <row r="10" spans="1:4">
      <c r="A10" s="477"/>
      <c r="B10" s="568"/>
      <c r="C10" s="709"/>
      <c r="D10" s="567"/>
    </row>
    <row r="11" spans="1:4">
      <c r="A11" s="477"/>
      <c r="B11" s="568"/>
      <c r="C11" s="709"/>
      <c r="D11" s="567"/>
    </row>
    <row r="12" spans="1:4">
      <c r="A12" s="477"/>
      <c r="B12" s="568"/>
      <c r="C12" s="709"/>
      <c r="D12" s="567"/>
    </row>
    <row r="13" spans="1:4">
      <c r="A13" s="477"/>
      <c r="B13" s="568"/>
      <c r="C13" s="709"/>
      <c r="D13" s="567"/>
    </row>
    <row r="14" spans="1:4">
      <c r="A14" s="477"/>
      <c r="B14" s="568"/>
      <c r="C14" s="709"/>
      <c r="D14" s="567"/>
    </row>
    <row r="15" spans="1:4">
      <c r="A15" s="477"/>
      <c r="B15" s="568"/>
      <c r="C15" s="710"/>
      <c r="D15" s="567"/>
    </row>
    <row r="16" spans="1:4">
      <c r="A16" s="477"/>
      <c r="B16" s="568"/>
      <c r="C16" s="710"/>
      <c r="D16" s="567"/>
    </row>
    <row r="17" spans="1:4">
      <c r="A17" s="424"/>
      <c r="B17" s="568"/>
      <c r="C17" s="710"/>
      <c r="D17" s="567"/>
    </row>
    <row r="18" spans="1:4">
      <c r="A18" s="424"/>
      <c r="B18" s="568"/>
      <c r="C18" s="710"/>
      <c r="D18" s="567"/>
    </row>
    <row r="19" spans="1:4">
      <c r="A19" s="424"/>
      <c r="B19" s="568"/>
      <c r="C19" s="710"/>
      <c r="D19" s="567"/>
    </row>
    <row r="20" spans="1:4">
      <c r="A20" s="424"/>
      <c r="B20" s="568"/>
      <c r="C20" s="710"/>
      <c r="D20" s="567"/>
    </row>
    <row r="21" spans="1:4">
      <c r="A21" s="424"/>
      <c r="B21" s="568"/>
      <c r="C21" s="710"/>
      <c r="D21" s="478"/>
    </row>
    <row r="22" spans="1:4">
      <c r="A22" s="424"/>
      <c r="B22" s="711"/>
      <c r="C22" s="710"/>
      <c r="D22" s="478"/>
    </row>
    <row r="23" spans="1:4">
      <c r="A23" s="712"/>
      <c r="B23" s="713"/>
      <c r="C23" s="53"/>
      <c r="D23" s="714"/>
    </row>
    <row r="24" spans="1:4" s="488" customFormat="1" ht="24" thickBot="1">
      <c r="A24" s="588"/>
      <c r="B24" s="589" t="s">
        <v>1378</v>
      </c>
      <c r="C24" s="576" t="e">
        <f>SUM(C8:C23)</f>
        <v>#REF!</v>
      </c>
      <c r="D24" s="577"/>
    </row>
    <row r="25" spans="1:4" ht="25.2" thickTop="1"/>
  </sheetData>
  <mergeCells count="1">
    <mergeCell ref="A1:D1"/>
  </mergeCells>
  <pageMargins left="0.5" right="0.5" top="0.5" bottom="0.5" header="0.3" footer="0.3"/>
  <pageSetup paperSize="9" scale="73" fitToHeight="0" orientation="portrait" r:id="rId1"/>
  <headerFooter>
    <oddHeader>&amp;Rแบบ ปร.4 (ก) แผ่นที่ &amp;P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7" tint="0.79998168889431442"/>
    <pageSetUpPr fitToPage="1"/>
  </sheetPr>
  <dimension ref="A2:O19"/>
  <sheetViews>
    <sheetView view="pageBreakPreview" zoomScale="70" zoomScaleNormal="90" zoomScaleSheetLayoutView="70" workbookViewId="0">
      <selection activeCell="A19" sqref="A19:XFD19"/>
    </sheetView>
  </sheetViews>
  <sheetFormatPr defaultColWidth="9" defaultRowHeight="24.6" outlineLevelRow="1"/>
  <cols>
    <col min="1" max="1" width="8.625" style="377" customWidth="1"/>
    <col min="2" max="2" width="85.625" style="503" customWidth="1"/>
    <col min="3" max="3" width="15.625" style="81" customWidth="1"/>
    <col min="4" max="4" width="10.625" style="376" customWidth="1"/>
    <col min="5" max="8" width="20.625" style="81" customWidth="1"/>
    <col min="9" max="9" width="25.625" style="81" customWidth="1"/>
    <col min="10" max="10" width="15.625" style="376" customWidth="1"/>
    <col min="11" max="11" width="3.625" style="376" hidden="1" customWidth="1"/>
    <col min="12" max="13" width="45.625" style="143" hidden="1" customWidth="1"/>
    <col min="14" max="14" width="3.625" style="376" hidden="1" customWidth="1"/>
    <col min="15" max="15" width="30.625" style="174" hidden="1" customWidth="1"/>
    <col min="16" max="21" width="9" style="376"/>
    <col min="22" max="26" width="0" style="376" hidden="1" customWidth="1"/>
    <col min="27" max="16384" width="9" style="376"/>
  </cols>
  <sheetData>
    <row r="2" spans="1:15" outlineLevel="1">
      <c r="A2" s="1323" t="s">
        <v>17</v>
      </c>
      <c r="B2" s="1323"/>
      <c r="C2" s="1323"/>
      <c r="D2" s="1323"/>
      <c r="E2" s="1323"/>
      <c r="F2" s="1323"/>
      <c r="G2" s="1323"/>
      <c r="H2" s="1323"/>
      <c r="I2" s="1323"/>
      <c r="J2" s="1323"/>
      <c r="L2" s="377"/>
      <c r="M2" s="377"/>
      <c r="O2" s="378"/>
    </row>
    <row r="3" spans="1:15" outlineLevel="1">
      <c r="A3" s="1210" t="s">
        <v>3179</v>
      </c>
      <c r="B3" s="1196"/>
      <c r="C3" s="311"/>
      <c r="D3" s="381"/>
      <c r="E3" s="316"/>
      <c r="F3" s="311"/>
      <c r="G3" s="316"/>
      <c r="H3" s="312"/>
      <c r="I3" s="311"/>
      <c r="J3" s="382"/>
    </row>
    <row r="4" spans="1:15" outlineLevel="1">
      <c r="A4" s="1210" t="s">
        <v>1451</v>
      </c>
      <c r="B4" s="1197"/>
      <c r="C4" s="313"/>
      <c r="D4" s="384"/>
      <c r="E4" s="316"/>
      <c r="F4" s="314"/>
      <c r="G4" s="316"/>
      <c r="H4" s="312"/>
      <c r="I4" s="311"/>
      <c r="J4" s="382"/>
    </row>
    <row r="5" spans="1:15" outlineLevel="1">
      <c r="A5" s="1210" t="s">
        <v>2356</v>
      </c>
      <c r="B5" s="1197"/>
      <c r="C5" s="386"/>
      <c r="D5" s="386"/>
      <c r="E5" s="316"/>
      <c r="F5" s="314"/>
      <c r="G5" s="316"/>
      <c r="H5" s="312"/>
      <c r="I5" s="311"/>
      <c r="J5" s="382"/>
    </row>
    <row r="6" spans="1:15" outlineLevel="1">
      <c r="A6" s="1170"/>
      <c r="B6" s="1197"/>
      <c r="C6" s="386"/>
      <c r="D6" s="386"/>
      <c r="E6" s="316"/>
      <c r="F6" s="314"/>
      <c r="G6" s="316"/>
      <c r="H6" s="312"/>
      <c r="I6" s="311"/>
      <c r="J6" s="382" t="s">
        <v>2358</v>
      </c>
    </row>
    <row r="7" spans="1:15" outlineLevel="1">
      <c r="A7" s="1210" t="s">
        <v>1681</v>
      </c>
      <c r="B7" s="1187"/>
      <c r="C7" s="388"/>
      <c r="D7" s="388"/>
      <c r="E7" s="316"/>
      <c r="F7" s="314"/>
      <c r="G7" s="316"/>
      <c r="H7" s="312"/>
      <c r="I7" s="311"/>
      <c r="J7" s="382"/>
      <c r="L7" s="175"/>
      <c r="M7" s="175"/>
      <c r="O7" s="173"/>
    </row>
    <row r="8" spans="1:15" s="393" customFormat="1" ht="24.6" customHeight="1">
      <c r="A8" s="1305" t="s">
        <v>3</v>
      </c>
      <c r="B8" s="1307" t="s">
        <v>0</v>
      </c>
      <c r="C8" s="1309" t="s">
        <v>5</v>
      </c>
      <c r="D8" s="1305" t="s">
        <v>4</v>
      </c>
      <c r="E8" s="1311" t="s">
        <v>6</v>
      </c>
      <c r="F8" s="1312"/>
      <c r="G8" s="1311" t="s">
        <v>7</v>
      </c>
      <c r="H8" s="1312"/>
      <c r="I8" s="1313" t="s">
        <v>35</v>
      </c>
      <c r="J8" s="1315" t="s">
        <v>1</v>
      </c>
      <c r="L8" s="1313" t="s">
        <v>1684</v>
      </c>
      <c r="M8" s="1313" t="s">
        <v>1685</v>
      </c>
      <c r="O8" s="1313" t="s">
        <v>1908</v>
      </c>
    </row>
    <row r="9" spans="1:15" s="393" customFormat="1">
      <c r="A9" s="1306"/>
      <c r="B9" s="1308"/>
      <c r="C9" s="1310"/>
      <c r="D9" s="1306"/>
      <c r="E9" s="394" t="s">
        <v>9</v>
      </c>
      <c r="F9" s="394" t="s">
        <v>116</v>
      </c>
      <c r="G9" s="394" t="s">
        <v>9</v>
      </c>
      <c r="H9" s="394" t="s">
        <v>116</v>
      </c>
      <c r="I9" s="1314"/>
      <c r="J9" s="1316"/>
      <c r="L9" s="1314"/>
      <c r="M9" s="1314"/>
      <c r="O9" s="1314"/>
    </row>
    <row r="10" spans="1:15">
      <c r="A10" s="476">
        <v>11</v>
      </c>
      <c r="B10" s="54" t="s">
        <v>1459</v>
      </c>
      <c r="C10" s="55"/>
      <c r="D10" s="56"/>
      <c r="E10" s="55"/>
      <c r="F10" s="55"/>
      <c r="G10" s="55"/>
      <c r="H10" s="55"/>
      <c r="I10" s="55"/>
      <c r="J10" s="57"/>
      <c r="L10" s="152"/>
      <c r="M10" s="152"/>
      <c r="O10" s="328"/>
    </row>
    <row r="11" spans="1:15" outlineLevel="1">
      <c r="A11" s="477"/>
      <c r="B11" s="479" t="s">
        <v>3287</v>
      </c>
      <c r="C11" s="89">
        <v>5380.9</v>
      </c>
      <c r="D11" s="477" t="s">
        <v>1460</v>
      </c>
      <c r="E11" s="89"/>
      <c r="F11" s="89"/>
      <c r="G11" s="89"/>
      <c r="H11" s="89"/>
      <c r="I11" s="89"/>
      <c r="J11" s="356"/>
      <c r="L11" s="118" t="e">
        <f>VLOOKUP($O11,#REF!,6,FALSE)</f>
        <v>#REF!</v>
      </c>
      <c r="M11" s="118" t="e">
        <f>VLOOKUP($O11,#REF!,7,FALSE)</f>
        <v>#REF!</v>
      </c>
      <c r="O11" s="194" t="s">
        <v>3144</v>
      </c>
    </row>
    <row r="12" spans="1:15" ht="24.6" customHeight="1" outlineLevel="1">
      <c r="A12" s="477"/>
      <c r="B12" s="479"/>
      <c r="C12" s="89"/>
      <c r="D12" s="477"/>
      <c r="E12" s="89"/>
      <c r="F12" s="89"/>
      <c r="G12" s="89"/>
      <c r="H12" s="89"/>
      <c r="I12" s="89"/>
      <c r="J12" s="356"/>
      <c r="L12" s="118"/>
      <c r="M12" s="118"/>
      <c r="O12" s="194"/>
    </row>
    <row r="13" spans="1:15" outlineLevel="1">
      <c r="A13" s="483"/>
      <c r="B13" s="479"/>
      <c r="C13" s="58"/>
      <c r="D13" s="61"/>
      <c r="E13" s="92"/>
      <c r="F13" s="92"/>
      <c r="G13" s="92"/>
      <c r="H13" s="92"/>
      <c r="I13" s="92"/>
      <c r="J13" s="480"/>
      <c r="L13" s="146"/>
      <c r="M13" s="146"/>
      <c r="O13" s="194"/>
    </row>
    <row r="14" spans="1:15" outlineLevel="1">
      <c r="A14" s="483"/>
      <c r="B14" s="479"/>
      <c r="C14" s="58"/>
      <c r="D14" s="61"/>
      <c r="E14" s="92"/>
      <c r="F14" s="92"/>
      <c r="G14" s="92"/>
      <c r="H14" s="92"/>
      <c r="I14" s="92"/>
      <c r="J14" s="480"/>
      <c r="L14" s="146"/>
      <c r="M14" s="146"/>
      <c r="O14" s="194"/>
    </row>
    <row r="15" spans="1:15" outlineLevel="1">
      <c r="A15" s="483"/>
      <c r="B15" s="479"/>
      <c r="C15" s="60"/>
      <c r="D15" s="61"/>
      <c r="E15" s="92"/>
      <c r="F15" s="92"/>
      <c r="G15" s="92"/>
      <c r="H15" s="92"/>
      <c r="I15" s="92"/>
      <c r="J15" s="480"/>
      <c r="L15" s="146"/>
      <c r="M15" s="146"/>
      <c r="O15" s="194"/>
    </row>
    <row r="16" spans="1:15" outlineLevel="1">
      <c r="A16" s="483"/>
      <c r="B16" s="484"/>
      <c r="C16" s="62"/>
      <c r="D16" s="63"/>
      <c r="E16" s="92"/>
      <c r="F16" s="92"/>
      <c r="G16" s="70"/>
      <c r="H16" s="92"/>
      <c r="I16" s="92"/>
      <c r="J16" s="480"/>
      <c r="L16" s="146"/>
      <c r="M16" s="146"/>
      <c r="O16" s="194"/>
    </row>
    <row r="17" spans="1:15" outlineLevel="1">
      <c r="A17" s="483"/>
      <c r="B17" s="479"/>
      <c r="C17" s="60"/>
      <c r="D17" s="63"/>
      <c r="E17" s="92"/>
      <c r="F17" s="92"/>
      <c r="G17" s="92"/>
      <c r="H17" s="92"/>
      <c r="I17" s="92"/>
      <c r="J17" s="480"/>
      <c r="L17" s="146"/>
      <c r="M17" s="146"/>
      <c r="O17" s="194"/>
    </row>
    <row r="18" spans="1:15" outlineLevel="1">
      <c r="A18" s="489"/>
      <c r="B18" s="490"/>
      <c r="C18" s="64"/>
      <c r="D18" s="65"/>
      <c r="E18" s="132"/>
      <c r="F18" s="132"/>
      <c r="G18" s="129"/>
      <c r="H18" s="132"/>
      <c r="I18" s="132"/>
      <c r="J18" s="491"/>
      <c r="L18" s="344"/>
      <c r="M18" s="344"/>
      <c r="O18" s="474"/>
    </row>
    <row r="19" spans="1:15" s="488" customFormat="1" ht="23.4">
      <c r="A19" s="492"/>
      <c r="B19" s="493" t="s">
        <v>1372</v>
      </c>
      <c r="C19" s="418"/>
      <c r="D19" s="494"/>
      <c r="E19" s="418"/>
      <c r="F19" s="418"/>
      <c r="G19" s="418"/>
      <c r="H19" s="418"/>
      <c r="I19" s="418"/>
      <c r="J19" s="495"/>
      <c r="L19" s="420"/>
      <c r="M19" s="420"/>
      <c r="O19" s="475"/>
    </row>
  </sheetData>
  <autoFilter ref="A1:BZ19" xr:uid="{00000000-0009-0000-0000-000021000000}"/>
  <mergeCells count="12">
    <mergeCell ref="L8:L9"/>
    <mergeCell ref="M8:M9"/>
    <mergeCell ref="O8:O9"/>
    <mergeCell ref="A8:A9"/>
    <mergeCell ref="B8:B9"/>
    <mergeCell ref="A2:J2"/>
    <mergeCell ref="C8:C9"/>
    <mergeCell ref="D8:D9"/>
    <mergeCell ref="E8:F8"/>
    <mergeCell ref="G8:H8"/>
    <mergeCell ref="I8:I9"/>
    <mergeCell ref="J8:J9"/>
  </mergeCells>
  <pageMargins left="0.5" right="0.5" top="0.5" bottom="0.5" header="0.3" footer="0.3"/>
  <pageSetup paperSize="9" scale="41" fitToHeight="0" orientation="portrait" r:id="rId1"/>
  <headerFooter>
    <oddHeader>&amp;Rแบบ ปร.4 (ก) แผ่นที่ &amp;P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7" tint="0.39997558519241921"/>
    <pageSetUpPr fitToPage="1"/>
  </sheetPr>
  <dimension ref="A1:D25"/>
  <sheetViews>
    <sheetView view="pageBreakPreview" zoomScale="70" zoomScaleNormal="85" zoomScaleSheetLayoutView="70" workbookViewId="0">
      <selection activeCell="P27" sqref="P27"/>
    </sheetView>
  </sheetViews>
  <sheetFormatPr defaultColWidth="9" defaultRowHeight="24.6"/>
  <cols>
    <col min="1" max="1" width="12" style="376" customWidth="1"/>
    <col min="2" max="2" width="80.625" style="376" customWidth="1"/>
    <col min="3" max="3" width="25.625" style="376" customWidth="1"/>
    <col min="4" max="4" width="18.625" style="376" customWidth="1"/>
    <col min="5" max="16384" width="9" style="376"/>
  </cols>
  <sheetData>
    <row r="1" spans="1:4">
      <c r="A1" s="1304" t="s">
        <v>800</v>
      </c>
      <c r="B1" s="1304"/>
      <c r="C1" s="1304"/>
      <c r="D1" s="1304"/>
    </row>
    <row r="2" spans="1:4">
      <c r="A2" s="1170" t="s">
        <v>1741</v>
      </c>
      <c r="B2" s="387"/>
      <c r="C2" s="387"/>
      <c r="D2" s="387"/>
    </row>
    <row r="3" spans="1:4">
      <c r="A3" s="1170" t="s">
        <v>1451</v>
      </c>
      <c r="B3" s="387"/>
      <c r="C3" s="387"/>
      <c r="D3" s="387"/>
    </row>
    <row r="4" spans="1:4">
      <c r="A4" s="1170" t="s">
        <v>2356</v>
      </c>
      <c r="B4" s="387"/>
      <c r="C4" s="387"/>
      <c r="D4" s="387"/>
    </row>
    <row r="5" spans="1:4">
      <c r="A5" s="1170"/>
      <c r="B5" s="387"/>
      <c r="C5" s="387"/>
      <c r="D5" s="387" t="s">
        <v>2358</v>
      </c>
    </row>
    <row r="6" spans="1:4">
      <c r="A6" s="1170" t="s">
        <v>1851</v>
      </c>
      <c r="C6" s="52"/>
      <c r="D6" s="52"/>
    </row>
    <row r="7" spans="1:4">
      <c r="A7" s="494" t="s">
        <v>109</v>
      </c>
      <c r="B7" s="581" t="s">
        <v>0</v>
      </c>
      <c r="C7" s="869" t="s">
        <v>638</v>
      </c>
      <c r="D7" s="583" t="s">
        <v>1</v>
      </c>
    </row>
    <row r="8" spans="1:4">
      <c r="A8" s="477">
        <v>1</v>
      </c>
      <c r="B8" s="870" t="s">
        <v>1629</v>
      </c>
      <c r="C8" s="708"/>
      <c r="D8" s="654"/>
    </row>
    <row r="9" spans="1:4">
      <c r="A9" s="477"/>
      <c r="B9" s="871"/>
      <c r="C9" s="709"/>
      <c r="D9" s="567"/>
    </row>
    <row r="10" spans="1:4">
      <c r="A10" s="477"/>
      <c r="B10" s="568"/>
      <c r="C10" s="709"/>
      <c r="D10" s="567"/>
    </row>
    <row r="11" spans="1:4">
      <c r="A11" s="477"/>
      <c r="B11" s="568"/>
      <c r="C11" s="709"/>
      <c r="D11" s="567"/>
    </row>
    <row r="12" spans="1:4">
      <c r="A12" s="477"/>
      <c r="B12" s="568"/>
      <c r="C12" s="709"/>
      <c r="D12" s="567"/>
    </row>
    <row r="13" spans="1:4">
      <c r="A13" s="477"/>
      <c r="B13" s="568"/>
      <c r="C13" s="709"/>
      <c r="D13" s="567"/>
    </row>
    <row r="14" spans="1:4">
      <c r="A14" s="477"/>
      <c r="B14" s="568"/>
      <c r="C14" s="709"/>
      <c r="D14" s="567"/>
    </row>
    <row r="15" spans="1:4">
      <c r="A15" s="477"/>
      <c r="B15" s="568"/>
      <c r="C15" s="710"/>
      <c r="D15" s="567"/>
    </row>
    <row r="16" spans="1:4">
      <c r="A16" s="477"/>
      <c r="B16" s="568"/>
      <c r="C16" s="710"/>
      <c r="D16" s="567"/>
    </row>
    <row r="17" spans="1:4">
      <c r="A17" s="424"/>
      <c r="B17" s="568"/>
      <c r="C17" s="710"/>
      <c r="D17" s="567"/>
    </row>
    <row r="18" spans="1:4">
      <c r="A18" s="424"/>
      <c r="B18" s="568"/>
      <c r="C18" s="710"/>
      <c r="D18" s="567"/>
    </row>
    <row r="19" spans="1:4">
      <c r="A19" s="424"/>
      <c r="B19" s="568"/>
      <c r="C19" s="710"/>
      <c r="D19" s="567"/>
    </row>
    <row r="20" spans="1:4">
      <c r="A20" s="424"/>
      <c r="B20" s="568"/>
      <c r="C20" s="710"/>
      <c r="D20" s="567"/>
    </row>
    <row r="21" spans="1:4">
      <c r="A21" s="424"/>
      <c r="B21" s="568"/>
      <c r="C21" s="710"/>
      <c r="D21" s="478"/>
    </row>
    <row r="22" spans="1:4">
      <c r="A22" s="424"/>
      <c r="B22" s="711"/>
      <c r="C22" s="710"/>
      <c r="D22" s="478"/>
    </row>
    <row r="23" spans="1:4">
      <c r="A23" s="712"/>
      <c r="B23" s="713"/>
      <c r="C23" s="53"/>
      <c r="D23" s="714"/>
    </row>
    <row r="24" spans="1:4" s="488" customFormat="1" ht="24" thickBot="1">
      <c r="A24" s="588"/>
      <c r="B24" s="589" t="s">
        <v>1378</v>
      </c>
      <c r="C24" s="576"/>
      <c r="D24" s="577"/>
    </row>
    <row r="25" spans="1:4" ht="25.2" thickTop="1"/>
  </sheetData>
  <mergeCells count="1">
    <mergeCell ref="A1:D1"/>
  </mergeCells>
  <pageMargins left="0.5" right="0.5" top="0.5" bottom="0.5" header="0.3" footer="0.3"/>
  <pageSetup paperSize="9" scale="73" fitToHeight="0" orientation="portrait" r:id="rId1"/>
  <headerFooter>
    <oddHeader>&amp;Rแบบ ปร.4 (ก) แผ่นที่ 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76410-2CC1-443D-8AB7-EC5E6FC5CBFB}">
  <sheetPr>
    <pageSetUpPr fitToPage="1"/>
  </sheetPr>
  <dimension ref="A1:H8147"/>
  <sheetViews>
    <sheetView workbookViewId="0">
      <selection activeCell="D31" sqref="D31:F31"/>
    </sheetView>
  </sheetViews>
  <sheetFormatPr defaultColWidth="5.875" defaultRowHeight="23.4"/>
  <cols>
    <col min="1" max="1" width="9.375" style="488" customWidth="1"/>
    <col min="2" max="2" width="92.625" style="1234" customWidth="1"/>
    <col min="3" max="3" width="0.125" style="1125" customWidth="1"/>
    <col min="4" max="4" width="18.375" style="177" customWidth="1"/>
    <col min="5" max="5" width="13.25" style="177" customWidth="1"/>
    <col min="6" max="6" width="18" style="177" customWidth="1"/>
    <col min="7" max="7" width="14" style="488" bestFit="1" customWidth="1"/>
    <col min="8" max="8" width="18.375" style="488" bestFit="1" customWidth="1"/>
    <col min="9" max="226" width="9.125" style="488" customWidth="1"/>
    <col min="227" max="227" width="7.625" style="488" customWidth="1"/>
    <col min="228" max="228" width="40.875" style="488" customWidth="1"/>
    <col min="229" max="16384" width="5.875" style="488"/>
  </cols>
  <sheetData>
    <row r="1" spans="1:8" ht="26.4">
      <c r="A1" s="1263" t="s">
        <v>117</v>
      </c>
      <c r="B1" s="1263"/>
      <c r="C1" s="1263"/>
      <c r="D1" s="1263"/>
      <c r="E1" s="1263"/>
      <c r="F1" s="1263"/>
    </row>
    <row r="2" spans="1:8">
      <c r="A2" s="1170" t="s">
        <v>2355</v>
      </c>
      <c r="C2" s="1170"/>
      <c r="D2" s="173"/>
      <c r="E2" s="173"/>
      <c r="F2" s="173"/>
    </row>
    <row r="3" spans="1:8">
      <c r="A3" s="1170" t="s">
        <v>1451</v>
      </c>
      <c r="C3" s="1170"/>
      <c r="D3" s="173"/>
      <c r="E3" s="173"/>
    </row>
    <row r="4" spans="1:8">
      <c r="A4" s="1170" t="s">
        <v>2356</v>
      </c>
      <c r="C4" s="1170"/>
      <c r="D4" s="173"/>
      <c r="E4" s="173"/>
    </row>
    <row r="5" spans="1:8">
      <c r="A5" s="387" t="str">
        <f>+[1]ปร.6!$A$5</f>
        <v>คำนวณราคากลาง    :   เมื่อวันที่    7      เดือน     พฤษภาคม        พ.ศ.   2569</v>
      </c>
      <c r="C5" s="1170"/>
      <c r="D5" s="173"/>
      <c r="E5" s="173"/>
      <c r="F5" s="177" t="s">
        <v>2358</v>
      </c>
    </row>
    <row r="6" spans="1:8" s="384" customFormat="1">
      <c r="A6" s="1264" t="s">
        <v>109</v>
      </c>
      <c r="B6" s="1266" t="s">
        <v>0</v>
      </c>
      <c r="C6" s="1267"/>
      <c r="D6" s="1270" t="s">
        <v>119</v>
      </c>
      <c r="E6" s="1270" t="s">
        <v>121</v>
      </c>
      <c r="F6" s="1270" t="s">
        <v>120</v>
      </c>
      <c r="G6" s="488"/>
      <c r="H6" s="488"/>
    </row>
    <row r="7" spans="1:8" s="384" customFormat="1">
      <c r="A7" s="1265"/>
      <c r="B7" s="1268"/>
      <c r="C7" s="1269"/>
      <c r="D7" s="1271"/>
      <c r="E7" s="1271"/>
      <c r="F7" s="1271"/>
      <c r="G7" s="488"/>
      <c r="H7" s="488"/>
    </row>
    <row r="8" spans="1:8" ht="24.6">
      <c r="A8" s="424">
        <v>1</v>
      </c>
      <c r="B8" s="1237" t="s">
        <v>794</v>
      </c>
      <c r="C8" s="1049"/>
      <c r="D8" s="322"/>
      <c r="E8" s="180">
        <f>[1]Factor!$F$27</f>
        <v>1.1825000000000001</v>
      </c>
      <c r="F8" s="92"/>
    </row>
    <row r="9" spans="1:8" ht="24.6">
      <c r="A9" s="183">
        <v>2</v>
      </c>
      <c r="B9" s="1235" t="s">
        <v>239</v>
      </c>
      <c r="C9" s="843"/>
      <c r="D9" s="89"/>
      <c r="E9" s="181">
        <f>[1]Factor!$F$27</f>
        <v>1.1825000000000001</v>
      </c>
      <c r="F9" s="89"/>
    </row>
    <row r="10" spans="1:8" ht="24.6">
      <c r="A10" s="477">
        <v>3</v>
      </c>
      <c r="B10" s="1238" t="s">
        <v>796</v>
      </c>
      <c r="C10" s="1048"/>
      <c r="D10" s="89"/>
      <c r="E10" s="181">
        <f>[1]Factor!$F$27</f>
        <v>1.1825000000000001</v>
      </c>
      <c r="F10" s="89"/>
    </row>
    <row r="11" spans="1:8" ht="24.6">
      <c r="A11" s="183">
        <v>4</v>
      </c>
      <c r="B11" s="1238" t="s">
        <v>795</v>
      </c>
      <c r="C11" s="1048"/>
      <c r="D11" s="89"/>
      <c r="E11" s="181">
        <f>[1]Factor!$F$27</f>
        <v>1.1825000000000001</v>
      </c>
      <c r="F11" s="89"/>
    </row>
    <row r="12" spans="1:8" ht="24.6">
      <c r="A12" s="477">
        <v>5</v>
      </c>
      <c r="B12" s="1238" t="s">
        <v>240</v>
      </c>
      <c r="C12" s="1048"/>
      <c r="D12" s="89"/>
      <c r="E12" s="181">
        <f>[1]Factor!$F$27</f>
        <v>1.1825000000000001</v>
      </c>
      <c r="F12" s="89"/>
    </row>
    <row r="13" spans="1:8" ht="24.6">
      <c r="A13" s="183">
        <v>6</v>
      </c>
      <c r="B13" s="1238" t="s">
        <v>241</v>
      </c>
      <c r="C13" s="1048"/>
      <c r="D13" s="89"/>
      <c r="E13" s="181">
        <f>[1]Factor!$F$27</f>
        <v>1.1825000000000001</v>
      </c>
      <c r="F13" s="89"/>
    </row>
    <row r="14" spans="1:8" ht="24.6">
      <c r="A14" s="477">
        <v>7</v>
      </c>
      <c r="B14" s="1238" t="s">
        <v>1407</v>
      </c>
      <c r="C14" s="1048"/>
      <c r="D14" s="89"/>
      <c r="E14" s="181">
        <f>[1]Factor!$F$27</f>
        <v>1.1825000000000001</v>
      </c>
      <c r="F14" s="89"/>
    </row>
    <row r="15" spans="1:8" ht="24.6">
      <c r="A15" s="183">
        <v>8</v>
      </c>
      <c r="B15" s="1235" t="s">
        <v>1403</v>
      </c>
      <c r="C15" s="843"/>
      <c r="D15" s="89"/>
      <c r="E15" s="181">
        <f>[1]Factor!$F$27</f>
        <v>1.1825000000000001</v>
      </c>
      <c r="F15" s="89"/>
    </row>
    <row r="16" spans="1:8" ht="24.6">
      <c r="A16" s="183">
        <v>9</v>
      </c>
      <c r="B16" s="1235" t="s">
        <v>1404</v>
      </c>
      <c r="C16" s="843"/>
      <c r="D16" s="89"/>
      <c r="E16" s="181">
        <f>[1]Factor!$F$27</f>
        <v>1.1825000000000001</v>
      </c>
      <c r="F16" s="89"/>
    </row>
    <row r="17" spans="1:6" ht="24.6">
      <c r="A17" s="183">
        <v>10</v>
      </c>
      <c r="B17" s="1235" t="s">
        <v>1680</v>
      </c>
      <c r="C17" s="843"/>
      <c r="D17" s="89"/>
      <c r="E17" s="181">
        <f>[1]Factor!$F$27</f>
        <v>1.1825000000000001</v>
      </c>
      <c r="F17" s="89"/>
    </row>
    <row r="18" spans="1:6" ht="24.6">
      <c r="A18" s="183">
        <v>11</v>
      </c>
      <c r="B18" s="1235" t="s">
        <v>1681</v>
      </c>
      <c r="C18" s="843"/>
      <c r="D18" s="89"/>
      <c r="E18" s="181">
        <f>[1]Factor!$F$27</f>
        <v>1.1825000000000001</v>
      </c>
      <c r="F18" s="89"/>
    </row>
    <row r="19" spans="1:6" ht="24.6">
      <c r="A19" s="183">
        <v>12</v>
      </c>
      <c r="B19" s="1235" t="s">
        <v>1682</v>
      </c>
      <c r="C19" s="843"/>
      <c r="D19" s="89"/>
      <c r="E19" s="181">
        <f>[1]Factor!$F$27</f>
        <v>1.1825000000000001</v>
      </c>
      <c r="F19" s="89"/>
    </row>
    <row r="20" spans="1:6" ht="24.6">
      <c r="A20" s="183">
        <v>13</v>
      </c>
      <c r="B20" s="1235" t="s">
        <v>1683</v>
      </c>
      <c r="C20" s="843"/>
      <c r="D20" s="89"/>
      <c r="E20" s="181">
        <f>[1]Factor!$F$27</f>
        <v>1.1825000000000001</v>
      </c>
      <c r="F20" s="89"/>
    </row>
    <row r="21" spans="1:6" ht="49.2">
      <c r="A21" s="183">
        <v>14</v>
      </c>
      <c r="B21" s="1235" t="s">
        <v>1688</v>
      </c>
      <c r="C21" s="843"/>
      <c r="D21" s="89"/>
      <c r="E21" s="181">
        <f>[1]Factor!$F$27</f>
        <v>1.1825000000000001</v>
      </c>
      <c r="F21" s="89"/>
    </row>
    <row r="22" spans="1:6" ht="24.6">
      <c r="A22" s="183">
        <v>15</v>
      </c>
      <c r="B22" s="1235" t="s">
        <v>1845</v>
      </c>
      <c r="C22" s="843"/>
      <c r="D22" s="89"/>
      <c r="E22" s="181">
        <f>[1]Factor!$F$27</f>
        <v>1.1825000000000001</v>
      </c>
      <c r="F22" s="89"/>
    </row>
    <row r="23" spans="1:6" ht="24.6">
      <c r="A23" s="183">
        <v>16</v>
      </c>
      <c r="B23" s="1235" t="s">
        <v>1840</v>
      </c>
      <c r="C23" s="843"/>
      <c r="D23" s="89"/>
      <c r="E23" s="181">
        <f>[1]Factor!$F$27</f>
        <v>1.1825000000000001</v>
      </c>
      <c r="F23" s="89"/>
    </row>
    <row r="24" spans="1:6" ht="24.6">
      <c r="A24" s="183">
        <v>17</v>
      </c>
      <c r="B24" s="1235" t="s">
        <v>3253</v>
      </c>
      <c r="C24" s="843"/>
      <c r="D24" s="89"/>
      <c r="E24" s="181">
        <f>[1]Factor!$F$27</f>
        <v>1.1825000000000001</v>
      </c>
      <c r="F24" s="89"/>
    </row>
    <row r="25" spans="1:6" ht="24.6">
      <c r="A25" s="183"/>
      <c r="B25" s="1235"/>
      <c r="C25" s="844"/>
      <c r="D25" s="89"/>
      <c r="E25" s="181"/>
      <c r="F25" s="89"/>
    </row>
    <row r="26" spans="1:6" ht="24.6">
      <c r="A26" s="183"/>
      <c r="B26" s="1235"/>
      <c r="C26" s="844"/>
      <c r="D26" s="89"/>
      <c r="E26" s="181"/>
      <c r="F26" s="89"/>
    </row>
    <row r="27" spans="1:6" ht="24.6">
      <c r="A27" s="183"/>
      <c r="B27" s="1235"/>
      <c r="C27" s="844"/>
      <c r="D27" s="89"/>
      <c r="E27" s="181"/>
      <c r="F27" s="89"/>
    </row>
    <row r="28" spans="1:6" ht="24.6">
      <c r="A28" s="183"/>
      <c r="B28" s="1235"/>
      <c r="C28" s="844"/>
      <c r="D28" s="89"/>
      <c r="E28" s="181"/>
      <c r="F28" s="89"/>
    </row>
    <row r="29" spans="1:6" ht="24.6">
      <c r="A29" s="183"/>
      <c r="B29" s="1235"/>
      <c r="C29" s="844"/>
      <c r="D29" s="89"/>
      <c r="E29" s="181"/>
      <c r="F29" s="89"/>
    </row>
    <row r="30" spans="1:6">
      <c r="A30" s="644"/>
      <c r="B30" s="1236"/>
      <c r="C30" s="1233"/>
      <c r="D30" s="645"/>
      <c r="E30" s="845"/>
      <c r="F30" s="645"/>
    </row>
    <row r="31" spans="1:6" s="384" customFormat="1" ht="30.75" customHeight="1" thickBot="1">
      <c r="A31" s="846"/>
      <c r="B31" s="1244" t="s">
        <v>238</v>
      </c>
      <c r="C31" s="1239"/>
      <c r="D31" s="847"/>
      <c r="E31" s="848"/>
      <c r="F31" s="847"/>
    </row>
    <row r="32" spans="1:6" ht="25.2" thickTop="1">
      <c r="A32" s="182"/>
      <c r="B32" s="1245" t="s">
        <v>122</v>
      </c>
      <c r="C32" s="1240"/>
      <c r="D32" s="192"/>
      <c r="E32" s="849"/>
      <c r="F32" s="195"/>
    </row>
    <row r="33" spans="1:6" ht="24.6">
      <c r="A33" s="183"/>
      <c r="B33" s="1246" t="s">
        <v>1847</v>
      </c>
      <c r="C33" s="1241"/>
      <c r="D33" s="646"/>
      <c r="E33" s="646"/>
      <c r="F33" s="850"/>
    </row>
    <row r="34" spans="1:6" ht="24.6">
      <c r="A34" s="183"/>
      <c r="B34" s="1246" t="s">
        <v>1446</v>
      </c>
      <c r="C34" s="1241"/>
      <c r="D34" s="646"/>
      <c r="E34" s="646"/>
      <c r="F34" s="646"/>
    </row>
    <row r="35" spans="1:6" ht="24.6">
      <c r="A35" s="183"/>
      <c r="B35" s="1246" t="s">
        <v>1848</v>
      </c>
      <c r="C35" s="1242"/>
      <c r="D35" s="646"/>
      <c r="E35" s="646"/>
      <c r="F35" s="646"/>
    </row>
    <row r="36" spans="1:6" ht="24.6">
      <c r="A36" s="184"/>
      <c r="B36" s="1247" t="s">
        <v>1447</v>
      </c>
      <c r="C36" s="1243"/>
      <c r="D36" s="345"/>
      <c r="E36" s="345"/>
      <c r="F36" s="345"/>
    </row>
    <row r="37" spans="1:6">
      <c r="D37" s="185"/>
      <c r="E37" s="185"/>
    </row>
    <row r="38" spans="1:6">
      <c r="D38" s="185"/>
      <c r="E38" s="185"/>
    </row>
    <row r="39" spans="1:6">
      <c r="D39" s="185"/>
      <c r="E39" s="851"/>
    </row>
    <row r="40" spans="1:6">
      <c r="D40" s="185"/>
      <c r="E40" s="185"/>
    </row>
    <row r="41" spans="1:6">
      <c r="D41" s="185"/>
      <c r="E41" s="185"/>
    </row>
    <row r="42" spans="1:6">
      <c r="D42" s="185"/>
      <c r="E42" s="185"/>
    </row>
    <row r="43" spans="1:6">
      <c r="D43" s="185"/>
      <c r="E43" s="185"/>
    </row>
    <row r="44" spans="1:6">
      <c r="D44" s="185"/>
      <c r="E44" s="185"/>
    </row>
    <row r="45" spans="1:6">
      <c r="D45" s="185"/>
      <c r="E45" s="185"/>
    </row>
    <row r="46" spans="1:6">
      <c r="D46" s="185"/>
      <c r="E46" s="185"/>
    </row>
    <row r="47" spans="1:6">
      <c r="D47" s="185"/>
      <c r="E47" s="185"/>
    </row>
    <row r="48" spans="1:6">
      <c r="D48" s="185"/>
      <c r="E48" s="185"/>
    </row>
    <row r="49" spans="4:5">
      <c r="D49" s="185"/>
      <c r="E49" s="185"/>
    </row>
    <row r="50" spans="4:5">
      <c r="D50" s="185"/>
      <c r="E50" s="185"/>
    </row>
    <row r="51" spans="4:5">
      <c r="D51" s="185"/>
      <c r="E51" s="185"/>
    </row>
    <row r="52" spans="4:5">
      <c r="D52" s="185"/>
      <c r="E52" s="185"/>
    </row>
    <row r="53" spans="4:5">
      <c r="D53" s="185"/>
      <c r="E53" s="185"/>
    </row>
    <row r="54" spans="4:5">
      <c r="D54" s="185"/>
      <c r="E54" s="185"/>
    </row>
    <row r="55" spans="4:5">
      <c r="D55" s="185"/>
      <c r="E55" s="185"/>
    </row>
    <row r="56" spans="4:5">
      <c r="D56" s="185"/>
      <c r="E56" s="185"/>
    </row>
    <row r="57" spans="4:5">
      <c r="D57" s="185"/>
      <c r="E57" s="185"/>
    </row>
    <row r="58" spans="4:5">
      <c r="D58" s="185"/>
      <c r="E58" s="185"/>
    </row>
    <row r="59" spans="4:5">
      <c r="D59" s="185"/>
      <c r="E59" s="185"/>
    </row>
    <row r="60" spans="4:5">
      <c r="D60" s="185"/>
      <c r="E60" s="185"/>
    </row>
    <row r="61" spans="4:5">
      <c r="D61" s="185"/>
      <c r="E61" s="185"/>
    </row>
    <row r="62" spans="4:5">
      <c r="D62" s="185"/>
      <c r="E62" s="185"/>
    </row>
    <row r="63" spans="4:5">
      <c r="D63" s="185"/>
      <c r="E63" s="185"/>
    </row>
    <row r="64" spans="4:5">
      <c r="D64" s="185"/>
      <c r="E64" s="185"/>
    </row>
    <row r="65" spans="4:5">
      <c r="D65" s="185"/>
      <c r="E65" s="185"/>
    </row>
    <row r="66" spans="4:5">
      <c r="D66" s="185"/>
      <c r="E66" s="185"/>
    </row>
    <row r="67" spans="4:5">
      <c r="D67" s="185"/>
      <c r="E67" s="185"/>
    </row>
    <row r="68" spans="4:5">
      <c r="D68" s="185"/>
      <c r="E68" s="185"/>
    </row>
    <row r="69" spans="4:5">
      <c r="D69" s="185"/>
      <c r="E69" s="185"/>
    </row>
    <row r="70" spans="4:5">
      <c r="D70" s="185"/>
      <c r="E70" s="185"/>
    </row>
    <row r="71" spans="4:5">
      <c r="D71" s="185"/>
      <c r="E71" s="185"/>
    </row>
    <row r="72" spans="4:5">
      <c r="D72" s="185"/>
      <c r="E72" s="185"/>
    </row>
    <row r="73" spans="4:5">
      <c r="D73" s="185"/>
      <c r="E73" s="185"/>
    </row>
    <row r="74" spans="4:5">
      <c r="D74" s="185"/>
      <c r="E74" s="185"/>
    </row>
    <row r="75" spans="4:5">
      <c r="D75" s="185"/>
      <c r="E75" s="185"/>
    </row>
    <row r="76" spans="4:5">
      <c r="D76" s="185"/>
      <c r="E76" s="185"/>
    </row>
    <row r="77" spans="4:5">
      <c r="D77" s="185"/>
      <c r="E77" s="185"/>
    </row>
    <row r="78" spans="4:5">
      <c r="D78" s="185"/>
      <c r="E78" s="185"/>
    </row>
    <row r="79" spans="4:5">
      <c r="D79" s="185"/>
      <c r="E79" s="185"/>
    </row>
    <row r="80" spans="4:5">
      <c r="D80" s="185"/>
      <c r="E80" s="185"/>
    </row>
    <row r="81" spans="4:5">
      <c r="D81" s="185"/>
      <c r="E81" s="185"/>
    </row>
    <row r="82" spans="4:5">
      <c r="D82" s="185"/>
      <c r="E82" s="185"/>
    </row>
    <row r="83" spans="4:5">
      <c r="D83" s="185"/>
      <c r="E83" s="185"/>
    </row>
    <row r="84" spans="4:5">
      <c r="D84" s="185"/>
      <c r="E84" s="185"/>
    </row>
    <row r="85" spans="4:5">
      <c r="D85" s="185"/>
      <c r="E85" s="185"/>
    </row>
    <row r="86" spans="4:5">
      <c r="D86" s="185"/>
      <c r="E86" s="185"/>
    </row>
    <row r="87" spans="4:5">
      <c r="D87" s="185"/>
      <c r="E87" s="185"/>
    </row>
    <row r="88" spans="4:5">
      <c r="D88" s="185"/>
      <c r="E88" s="185"/>
    </row>
    <row r="89" spans="4:5">
      <c r="D89" s="185"/>
      <c r="E89" s="185"/>
    </row>
    <row r="90" spans="4:5">
      <c r="D90" s="185"/>
      <c r="E90" s="185"/>
    </row>
    <row r="91" spans="4:5">
      <c r="D91" s="185"/>
      <c r="E91" s="185"/>
    </row>
    <row r="92" spans="4:5">
      <c r="D92" s="185"/>
      <c r="E92" s="185"/>
    </row>
    <row r="93" spans="4:5">
      <c r="D93" s="185"/>
      <c r="E93" s="185"/>
    </row>
    <row r="94" spans="4:5">
      <c r="D94" s="185"/>
      <c r="E94" s="185"/>
    </row>
    <row r="95" spans="4:5">
      <c r="D95" s="185"/>
      <c r="E95" s="185"/>
    </row>
    <row r="96" spans="4:5">
      <c r="D96" s="185"/>
      <c r="E96" s="185"/>
    </row>
    <row r="97" spans="4:5">
      <c r="D97" s="185"/>
      <c r="E97" s="185"/>
    </row>
    <row r="98" spans="4:5">
      <c r="D98" s="185"/>
      <c r="E98" s="185"/>
    </row>
    <row r="99" spans="4:5">
      <c r="D99" s="185"/>
      <c r="E99" s="185"/>
    </row>
    <row r="100" spans="4:5">
      <c r="D100" s="185"/>
      <c r="E100" s="185"/>
    </row>
    <row r="101" spans="4:5">
      <c r="D101" s="185"/>
      <c r="E101" s="185"/>
    </row>
    <row r="102" spans="4:5">
      <c r="D102" s="185"/>
      <c r="E102" s="185"/>
    </row>
    <row r="103" spans="4:5">
      <c r="D103" s="185"/>
      <c r="E103" s="185"/>
    </row>
    <row r="104" spans="4:5">
      <c r="D104" s="185"/>
      <c r="E104" s="185"/>
    </row>
    <row r="105" spans="4:5">
      <c r="D105" s="185"/>
      <c r="E105" s="185"/>
    </row>
    <row r="106" spans="4:5">
      <c r="D106" s="185"/>
      <c r="E106" s="185"/>
    </row>
    <row r="107" spans="4:5">
      <c r="D107" s="185"/>
      <c r="E107" s="185"/>
    </row>
    <row r="108" spans="4:5">
      <c r="D108" s="185"/>
      <c r="E108" s="185"/>
    </row>
    <row r="109" spans="4:5">
      <c r="D109" s="185"/>
      <c r="E109" s="185"/>
    </row>
    <row r="110" spans="4:5">
      <c r="D110" s="185"/>
      <c r="E110" s="185"/>
    </row>
    <row r="111" spans="4:5">
      <c r="D111" s="185"/>
      <c r="E111" s="185"/>
    </row>
    <row r="112" spans="4:5">
      <c r="D112" s="185"/>
      <c r="E112" s="185"/>
    </row>
    <row r="113" spans="4:5">
      <c r="D113" s="185"/>
      <c r="E113" s="185"/>
    </row>
    <row r="114" spans="4:5">
      <c r="D114" s="185"/>
      <c r="E114" s="185"/>
    </row>
    <row r="115" spans="4:5">
      <c r="D115" s="185"/>
      <c r="E115" s="185"/>
    </row>
    <row r="116" spans="4:5">
      <c r="D116" s="185"/>
      <c r="E116" s="185"/>
    </row>
    <row r="117" spans="4:5">
      <c r="D117" s="185"/>
      <c r="E117" s="185"/>
    </row>
    <row r="118" spans="4:5">
      <c r="D118" s="185"/>
      <c r="E118" s="185"/>
    </row>
    <row r="119" spans="4:5">
      <c r="D119" s="185"/>
      <c r="E119" s="185"/>
    </row>
    <row r="120" spans="4:5">
      <c r="D120" s="185"/>
      <c r="E120" s="185"/>
    </row>
    <row r="121" spans="4:5">
      <c r="D121" s="185"/>
      <c r="E121" s="185"/>
    </row>
    <row r="122" spans="4:5">
      <c r="D122" s="185"/>
      <c r="E122" s="185"/>
    </row>
    <row r="123" spans="4:5">
      <c r="D123" s="185"/>
      <c r="E123" s="185"/>
    </row>
    <row r="124" spans="4:5">
      <c r="D124" s="185"/>
      <c r="E124" s="185"/>
    </row>
    <row r="125" spans="4:5">
      <c r="D125" s="185"/>
      <c r="E125" s="185"/>
    </row>
    <row r="126" spans="4:5">
      <c r="D126" s="185"/>
      <c r="E126" s="185"/>
    </row>
    <row r="127" spans="4:5">
      <c r="D127" s="185"/>
      <c r="E127" s="185"/>
    </row>
    <row r="128" spans="4:5">
      <c r="D128" s="185"/>
      <c r="E128" s="185"/>
    </row>
    <row r="129" spans="4:5">
      <c r="D129" s="185"/>
      <c r="E129" s="185"/>
    </row>
    <row r="130" spans="4:5">
      <c r="D130" s="185"/>
      <c r="E130" s="185"/>
    </row>
    <row r="131" spans="4:5">
      <c r="D131" s="185"/>
      <c r="E131" s="185"/>
    </row>
    <row r="132" spans="4:5">
      <c r="D132" s="185"/>
      <c r="E132" s="185"/>
    </row>
    <row r="133" spans="4:5">
      <c r="D133" s="185"/>
      <c r="E133" s="185"/>
    </row>
    <row r="134" spans="4:5">
      <c r="D134" s="185"/>
      <c r="E134" s="185"/>
    </row>
    <row r="135" spans="4:5">
      <c r="D135" s="185"/>
      <c r="E135" s="185"/>
    </row>
    <row r="136" spans="4:5">
      <c r="D136" s="185"/>
      <c r="E136" s="185"/>
    </row>
    <row r="137" spans="4:5">
      <c r="D137" s="185"/>
      <c r="E137" s="185"/>
    </row>
    <row r="138" spans="4:5">
      <c r="D138" s="185"/>
      <c r="E138" s="185"/>
    </row>
    <row r="139" spans="4:5">
      <c r="D139" s="185"/>
      <c r="E139" s="185"/>
    </row>
    <row r="140" spans="4:5">
      <c r="D140" s="185"/>
      <c r="E140" s="185"/>
    </row>
    <row r="141" spans="4:5">
      <c r="D141" s="185"/>
      <c r="E141" s="185"/>
    </row>
    <row r="142" spans="4:5">
      <c r="D142" s="185"/>
      <c r="E142" s="185"/>
    </row>
    <row r="143" spans="4:5">
      <c r="D143" s="185"/>
      <c r="E143" s="185"/>
    </row>
    <row r="144" spans="4:5">
      <c r="D144" s="185"/>
      <c r="E144" s="185"/>
    </row>
    <row r="145" spans="4:5">
      <c r="D145" s="185"/>
      <c r="E145" s="185"/>
    </row>
    <row r="146" spans="4:5">
      <c r="D146" s="185"/>
      <c r="E146" s="185"/>
    </row>
    <row r="147" spans="4:5">
      <c r="D147" s="185"/>
      <c r="E147" s="185"/>
    </row>
    <row r="148" spans="4:5">
      <c r="D148" s="185"/>
      <c r="E148" s="185"/>
    </row>
    <row r="149" spans="4:5">
      <c r="D149" s="185"/>
      <c r="E149" s="185"/>
    </row>
    <row r="150" spans="4:5">
      <c r="D150" s="185"/>
      <c r="E150" s="185"/>
    </row>
    <row r="151" spans="4:5">
      <c r="D151" s="185"/>
      <c r="E151" s="185"/>
    </row>
    <row r="152" spans="4:5">
      <c r="D152" s="185"/>
      <c r="E152" s="185"/>
    </row>
    <row r="153" spans="4:5">
      <c r="D153" s="185"/>
      <c r="E153" s="185"/>
    </row>
    <row r="154" spans="4:5">
      <c r="D154" s="185"/>
      <c r="E154" s="185"/>
    </row>
    <row r="155" spans="4:5">
      <c r="D155" s="185"/>
      <c r="E155" s="185"/>
    </row>
    <row r="156" spans="4:5">
      <c r="D156" s="185"/>
      <c r="E156" s="185"/>
    </row>
    <row r="157" spans="4:5">
      <c r="D157" s="185"/>
      <c r="E157" s="185"/>
    </row>
    <row r="158" spans="4:5">
      <c r="D158" s="185"/>
      <c r="E158" s="185"/>
    </row>
    <row r="159" spans="4:5">
      <c r="D159" s="185"/>
      <c r="E159" s="185"/>
    </row>
    <row r="160" spans="4:5">
      <c r="D160" s="185"/>
      <c r="E160" s="185"/>
    </row>
    <row r="161" spans="4:5">
      <c r="D161" s="185"/>
      <c r="E161" s="185"/>
    </row>
    <row r="162" spans="4:5">
      <c r="D162" s="185"/>
      <c r="E162" s="185"/>
    </row>
    <row r="163" spans="4:5">
      <c r="D163" s="185"/>
      <c r="E163" s="185"/>
    </row>
    <row r="164" spans="4:5">
      <c r="D164" s="185"/>
      <c r="E164" s="185"/>
    </row>
    <row r="165" spans="4:5">
      <c r="D165" s="185"/>
      <c r="E165" s="185"/>
    </row>
    <row r="166" spans="4:5">
      <c r="D166" s="185"/>
      <c r="E166" s="185"/>
    </row>
    <row r="167" spans="4:5">
      <c r="D167" s="185"/>
      <c r="E167" s="185"/>
    </row>
    <row r="168" spans="4:5">
      <c r="D168" s="185"/>
      <c r="E168" s="185"/>
    </row>
    <row r="169" spans="4:5">
      <c r="D169" s="185"/>
      <c r="E169" s="185"/>
    </row>
    <row r="170" spans="4:5">
      <c r="D170" s="185"/>
      <c r="E170" s="185"/>
    </row>
    <row r="171" spans="4:5">
      <c r="D171" s="185"/>
      <c r="E171" s="185"/>
    </row>
    <row r="172" spans="4:5">
      <c r="D172" s="185"/>
      <c r="E172" s="185"/>
    </row>
    <row r="173" spans="4:5">
      <c r="D173" s="185"/>
      <c r="E173" s="185"/>
    </row>
    <row r="174" spans="4:5">
      <c r="D174" s="185"/>
      <c r="E174" s="185"/>
    </row>
    <row r="175" spans="4:5">
      <c r="D175" s="185"/>
      <c r="E175" s="185"/>
    </row>
    <row r="176" spans="4:5">
      <c r="D176" s="185"/>
      <c r="E176" s="185"/>
    </row>
    <row r="177" spans="4:5">
      <c r="D177" s="185"/>
      <c r="E177" s="185"/>
    </row>
    <row r="178" spans="4:5">
      <c r="D178" s="185"/>
      <c r="E178" s="185"/>
    </row>
    <row r="179" spans="4:5">
      <c r="D179" s="185"/>
      <c r="E179" s="185"/>
    </row>
    <row r="180" spans="4:5">
      <c r="D180" s="185"/>
      <c r="E180" s="185"/>
    </row>
    <row r="181" spans="4:5">
      <c r="D181" s="185"/>
      <c r="E181" s="185"/>
    </row>
    <row r="182" spans="4:5">
      <c r="D182" s="185"/>
      <c r="E182" s="185"/>
    </row>
    <row r="183" spans="4:5">
      <c r="D183" s="185"/>
      <c r="E183" s="185"/>
    </row>
    <row r="184" spans="4:5">
      <c r="D184" s="185"/>
      <c r="E184" s="185"/>
    </row>
    <row r="185" spans="4:5">
      <c r="D185" s="185"/>
      <c r="E185" s="185"/>
    </row>
    <row r="186" spans="4:5">
      <c r="D186" s="185"/>
      <c r="E186" s="185"/>
    </row>
    <row r="187" spans="4:5">
      <c r="D187" s="185"/>
      <c r="E187" s="185"/>
    </row>
    <row r="188" spans="4:5">
      <c r="D188" s="185"/>
      <c r="E188" s="185"/>
    </row>
    <row r="189" spans="4:5">
      <c r="D189" s="185"/>
      <c r="E189" s="185"/>
    </row>
    <row r="190" spans="4:5">
      <c r="D190" s="185"/>
      <c r="E190" s="185"/>
    </row>
    <row r="191" spans="4:5">
      <c r="D191" s="185"/>
      <c r="E191" s="185"/>
    </row>
    <row r="192" spans="4:5">
      <c r="D192" s="185"/>
      <c r="E192" s="185"/>
    </row>
    <row r="193" spans="4:5">
      <c r="D193" s="185"/>
      <c r="E193" s="185"/>
    </row>
    <row r="194" spans="4:5">
      <c r="D194" s="185"/>
      <c r="E194" s="185"/>
    </row>
    <row r="195" spans="4:5">
      <c r="D195" s="185"/>
      <c r="E195" s="185"/>
    </row>
    <row r="196" spans="4:5">
      <c r="D196" s="185"/>
      <c r="E196" s="185"/>
    </row>
    <row r="197" spans="4:5">
      <c r="D197" s="185"/>
      <c r="E197" s="185"/>
    </row>
    <row r="198" spans="4:5">
      <c r="D198" s="185"/>
      <c r="E198" s="185"/>
    </row>
    <row r="199" spans="4:5">
      <c r="D199" s="185"/>
      <c r="E199" s="185"/>
    </row>
    <row r="200" spans="4:5">
      <c r="D200" s="185"/>
      <c r="E200" s="185"/>
    </row>
    <row r="201" spans="4:5">
      <c r="D201" s="185"/>
      <c r="E201" s="185"/>
    </row>
    <row r="202" spans="4:5">
      <c r="D202" s="185"/>
      <c r="E202" s="185"/>
    </row>
    <row r="203" spans="4:5">
      <c r="D203" s="185"/>
      <c r="E203" s="185"/>
    </row>
    <row r="204" spans="4:5">
      <c r="D204" s="185"/>
      <c r="E204" s="185"/>
    </row>
    <row r="205" spans="4:5">
      <c r="D205" s="185"/>
      <c r="E205" s="185"/>
    </row>
    <row r="206" spans="4:5">
      <c r="D206" s="185"/>
      <c r="E206" s="185"/>
    </row>
    <row r="207" spans="4:5">
      <c r="D207" s="185"/>
      <c r="E207" s="185"/>
    </row>
    <row r="208" spans="4:5">
      <c r="D208" s="185"/>
      <c r="E208" s="185"/>
    </row>
    <row r="209" spans="4:5">
      <c r="D209" s="185"/>
      <c r="E209" s="185"/>
    </row>
    <row r="210" spans="4:5">
      <c r="D210" s="185"/>
      <c r="E210" s="185"/>
    </row>
    <row r="211" spans="4:5">
      <c r="D211" s="185"/>
      <c r="E211" s="185"/>
    </row>
    <row r="212" spans="4:5">
      <c r="D212" s="185"/>
      <c r="E212" s="185"/>
    </row>
    <row r="213" spans="4:5">
      <c r="D213" s="185"/>
      <c r="E213" s="185"/>
    </row>
    <row r="214" spans="4:5">
      <c r="D214" s="185"/>
      <c r="E214" s="185"/>
    </row>
    <row r="215" spans="4:5">
      <c r="D215" s="185"/>
      <c r="E215" s="185"/>
    </row>
    <row r="216" spans="4:5">
      <c r="D216" s="185"/>
      <c r="E216" s="185"/>
    </row>
    <row r="217" spans="4:5">
      <c r="D217" s="185"/>
      <c r="E217" s="185"/>
    </row>
    <row r="218" spans="4:5">
      <c r="D218" s="185"/>
      <c r="E218" s="185"/>
    </row>
    <row r="219" spans="4:5">
      <c r="D219" s="185"/>
      <c r="E219" s="185"/>
    </row>
    <row r="220" spans="4:5">
      <c r="D220" s="185"/>
      <c r="E220" s="185"/>
    </row>
    <row r="221" spans="4:5">
      <c r="D221" s="185"/>
      <c r="E221" s="185"/>
    </row>
    <row r="222" spans="4:5">
      <c r="D222" s="185"/>
      <c r="E222" s="185"/>
    </row>
    <row r="223" spans="4:5">
      <c r="D223" s="185"/>
      <c r="E223" s="185"/>
    </row>
    <row r="224" spans="4:5">
      <c r="D224" s="185"/>
      <c r="E224" s="185"/>
    </row>
    <row r="225" spans="4:5">
      <c r="D225" s="185"/>
      <c r="E225" s="185"/>
    </row>
    <row r="226" spans="4:5">
      <c r="D226" s="185"/>
      <c r="E226" s="185"/>
    </row>
    <row r="227" spans="4:5">
      <c r="D227" s="185"/>
      <c r="E227" s="185"/>
    </row>
    <row r="228" spans="4:5">
      <c r="D228" s="185"/>
      <c r="E228" s="185"/>
    </row>
    <row r="229" spans="4:5">
      <c r="D229" s="185"/>
      <c r="E229" s="185"/>
    </row>
    <row r="230" spans="4:5">
      <c r="D230" s="185"/>
      <c r="E230" s="185"/>
    </row>
    <row r="231" spans="4:5">
      <c r="D231" s="185"/>
      <c r="E231" s="185"/>
    </row>
    <row r="232" spans="4:5">
      <c r="D232" s="185"/>
      <c r="E232" s="185"/>
    </row>
    <row r="233" spans="4:5">
      <c r="D233" s="185"/>
      <c r="E233" s="185"/>
    </row>
    <row r="234" spans="4:5">
      <c r="D234" s="185"/>
      <c r="E234" s="185"/>
    </row>
    <row r="235" spans="4:5">
      <c r="D235" s="185"/>
      <c r="E235" s="185"/>
    </row>
    <row r="236" spans="4:5">
      <c r="D236" s="185"/>
      <c r="E236" s="185"/>
    </row>
    <row r="237" spans="4:5">
      <c r="D237" s="185"/>
      <c r="E237" s="185"/>
    </row>
    <row r="238" spans="4:5">
      <c r="D238" s="185"/>
      <c r="E238" s="185"/>
    </row>
    <row r="239" spans="4:5">
      <c r="D239" s="185"/>
      <c r="E239" s="185"/>
    </row>
    <row r="240" spans="4:5">
      <c r="D240" s="185"/>
      <c r="E240" s="185"/>
    </row>
    <row r="241" spans="4:5">
      <c r="D241" s="185"/>
      <c r="E241" s="185"/>
    </row>
    <row r="242" spans="4:5">
      <c r="D242" s="185"/>
      <c r="E242" s="185"/>
    </row>
    <row r="243" spans="4:5">
      <c r="D243" s="185"/>
      <c r="E243" s="185"/>
    </row>
    <row r="244" spans="4:5">
      <c r="D244" s="185"/>
      <c r="E244" s="185"/>
    </row>
    <row r="245" spans="4:5">
      <c r="D245" s="185"/>
      <c r="E245" s="185"/>
    </row>
    <row r="246" spans="4:5">
      <c r="D246" s="185"/>
      <c r="E246" s="185"/>
    </row>
    <row r="247" spans="4:5">
      <c r="D247" s="185"/>
      <c r="E247" s="185"/>
    </row>
    <row r="248" spans="4:5">
      <c r="D248" s="185"/>
      <c r="E248" s="185"/>
    </row>
    <row r="249" spans="4:5">
      <c r="D249" s="185"/>
      <c r="E249" s="185"/>
    </row>
    <row r="250" spans="4:5">
      <c r="D250" s="185"/>
      <c r="E250" s="185"/>
    </row>
    <row r="251" spans="4:5">
      <c r="D251" s="185"/>
      <c r="E251" s="185"/>
    </row>
    <row r="252" spans="4:5">
      <c r="D252" s="185"/>
      <c r="E252" s="185"/>
    </row>
    <row r="253" spans="4:5">
      <c r="D253" s="185"/>
      <c r="E253" s="185"/>
    </row>
    <row r="254" spans="4:5">
      <c r="D254" s="185"/>
      <c r="E254" s="185"/>
    </row>
    <row r="255" spans="4:5">
      <c r="D255" s="185"/>
      <c r="E255" s="185"/>
    </row>
    <row r="256" spans="4:5">
      <c r="D256" s="185"/>
      <c r="E256" s="185"/>
    </row>
    <row r="257" spans="4:5">
      <c r="D257" s="185"/>
      <c r="E257" s="185"/>
    </row>
    <row r="258" spans="4:5">
      <c r="D258" s="185"/>
      <c r="E258" s="185"/>
    </row>
    <row r="259" spans="4:5">
      <c r="D259" s="185"/>
      <c r="E259" s="185"/>
    </row>
    <row r="260" spans="4:5">
      <c r="D260" s="185"/>
      <c r="E260" s="185"/>
    </row>
    <row r="261" spans="4:5">
      <c r="D261" s="185"/>
      <c r="E261" s="185"/>
    </row>
    <row r="262" spans="4:5">
      <c r="D262" s="185"/>
      <c r="E262" s="185"/>
    </row>
    <row r="263" spans="4:5">
      <c r="D263" s="185"/>
      <c r="E263" s="185"/>
    </row>
    <row r="264" spans="4:5">
      <c r="D264" s="185"/>
      <c r="E264" s="185"/>
    </row>
    <row r="265" spans="4:5">
      <c r="D265" s="185"/>
      <c r="E265" s="185"/>
    </row>
    <row r="266" spans="4:5">
      <c r="D266" s="185"/>
      <c r="E266" s="185"/>
    </row>
    <row r="267" spans="4:5">
      <c r="D267" s="185"/>
      <c r="E267" s="185"/>
    </row>
    <row r="268" spans="4:5">
      <c r="D268" s="185"/>
      <c r="E268" s="185"/>
    </row>
    <row r="269" spans="4:5">
      <c r="D269" s="185"/>
      <c r="E269" s="185"/>
    </row>
    <row r="270" spans="4:5">
      <c r="D270" s="185"/>
      <c r="E270" s="185"/>
    </row>
    <row r="271" spans="4:5">
      <c r="D271" s="185"/>
      <c r="E271" s="185"/>
    </row>
    <row r="272" spans="4:5">
      <c r="D272" s="185"/>
      <c r="E272" s="185"/>
    </row>
    <row r="273" spans="4:5">
      <c r="D273" s="185"/>
      <c r="E273" s="185"/>
    </row>
    <row r="274" spans="4:5">
      <c r="D274" s="185"/>
      <c r="E274" s="185"/>
    </row>
    <row r="275" spans="4:5">
      <c r="D275" s="185"/>
      <c r="E275" s="185"/>
    </row>
    <row r="276" spans="4:5">
      <c r="D276" s="185"/>
      <c r="E276" s="185"/>
    </row>
    <row r="277" spans="4:5">
      <c r="D277" s="185"/>
      <c r="E277" s="185"/>
    </row>
    <row r="278" spans="4:5">
      <c r="D278" s="185"/>
      <c r="E278" s="185"/>
    </row>
    <row r="279" spans="4:5">
      <c r="D279" s="185"/>
      <c r="E279" s="185"/>
    </row>
    <row r="280" spans="4:5">
      <c r="D280" s="185"/>
      <c r="E280" s="185"/>
    </row>
    <row r="281" spans="4:5">
      <c r="D281" s="185"/>
      <c r="E281" s="185"/>
    </row>
    <row r="282" spans="4:5">
      <c r="D282" s="185"/>
      <c r="E282" s="185"/>
    </row>
    <row r="283" spans="4:5">
      <c r="D283" s="185"/>
      <c r="E283" s="185"/>
    </row>
    <row r="284" spans="4:5">
      <c r="D284" s="185"/>
      <c r="E284" s="185"/>
    </row>
    <row r="285" spans="4:5">
      <c r="D285" s="185"/>
      <c r="E285" s="185"/>
    </row>
    <row r="286" spans="4:5">
      <c r="D286" s="185"/>
      <c r="E286" s="185"/>
    </row>
    <row r="287" spans="4:5">
      <c r="D287" s="185"/>
      <c r="E287" s="185"/>
    </row>
    <row r="288" spans="4:5">
      <c r="D288" s="185"/>
      <c r="E288" s="185"/>
    </row>
    <row r="289" spans="4:5">
      <c r="D289" s="185"/>
      <c r="E289" s="185"/>
    </row>
    <row r="290" spans="4:5">
      <c r="D290" s="185"/>
      <c r="E290" s="185"/>
    </row>
    <row r="291" spans="4:5">
      <c r="D291" s="185"/>
      <c r="E291" s="185"/>
    </row>
    <row r="292" spans="4:5">
      <c r="D292" s="185"/>
      <c r="E292" s="185"/>
    </row>
    <row r="293" spans="4:5">
      <c r="D293" s="185"/>
      <c r="E293" s="185"/>
    </row>
    <row r="294" spans="4:5">
      <c r="D294" s="185"/>
      <c r="E294" s="185"/>
    </row>
    <row r="295" spans="4:5">
      <c r="D295" s="185"/>
      <c r="E295" s="185"/>
    </row>
    <row r="296" spans="4:5">
      <c r="D296" s="185"/>
      <c r="E296" s="185"/>
    </row>
    <row r="297" spans="4:5">
      <c r="D297" s="185"/>
      <c r="E297" s="185"/>
    </row>
    <row r="298" spans="4:5">
      <c r="D298" s="185"/>
      <c r="E298" s="185"/>
    </row>
    <row r="299" spans="4:5">
      <c r="D299" s="185"/>
      <c r="E299" s="185"/>
    </row>
    <row r="300" spans="4:5">
      <c r="D300" s="185"/>
      <c r="E300" s="185"/>
    </row>
    <row r="301" spans="4:5">
      <c r="D301" s="185"/>
      <c r="E301" s="185"/>
    </row>
    <row r="302" spans="4:5">
      <c r="D302" s="185"/>
      <c r="E302" s="185"/>
    </row>
    <row r="303" spans="4:5">
      <c r="D303" s="185"/>
      <c r="E303" s="185"/>
    </row>
    <row r="304" spans="4:5">
      <c r="D304" s="185"/>
      <c r="E304" s="185"/>
    </row>
    <row r="305" spans="4:5">
      <c r="D305" s="185"/>
      <c r="E305" s="185"/>
    </row>
    <row r="306" spans="4:5">
      <c r="D306" s="185"/>
      <c r="E306" s="185"/>
    </row>
    <row r="307" spans="4:5">
      <c r="D307" s="185"/>
      <c r="E307" s="185"/>
    </row>
    <row r="308" spans="4:5">
      <c r="D308" s="185"/>
      <c r="E308" s="185"/>
    </row>
    <row r="309" spans="4:5">
      <c r="D309" s="185"/>
      <c r="E309" s="185"/>
    </row>
    <row r="310" spans="4:5">
      <c r="D310" s="185"/>
      <c r="E310" s="185"/>
    </row>
    <row r="311" spans="4:5">
      <c r="D311" s="185"/>
      <c r="E311" s="185"/>
    </row>
    <row r="312" spans="4:5">
      <c r="D312" s="185"/>
      <c r="E312" s="185"/>
    </row>
    <row r="313" spans="4:5">
      <c r="D313" s="185"/>
      <c r="E313" s="185"/>
    </row>
    <row r="314" spans="4:5">
      <c r="D314" s="185"/>
      <c r="E314" s="185"/>
    </row>
    <row r="315" spans="4:5">
      <c r="D315" s="185"/>
      <c r="E315" s="185"/>
    </row>
    <row r="316" spans="4:5">
      <c r="D316" s="185"/>
      <c r="E316" s="185"/>
    </row>
    <row r="317" spans="4:5">
      <c r="D317" s="185"/>
      <c r="E317" s="185"/>
    </row>
    <row r="318" spans="4:5">
      <c r="D318" s="185"/>
      <c r="E318" s="185"/>
    </row>
    <row r="319" spans="4:5">
      <c r="D319" s="185"/>
      <c r="E319" s="185"/>
    </row>
    <row r="320" spans="4:5">
      <c r="D320" s="185"/>
      <c r="E320" s="185"/>
    </row>
    <row r="321" spans="4:5">
      <c r="D321" s="185"/>
      <c r="E321" s="185"/>
    </row>
    <row r="322" spans="4:5">
      <c r="D322" s="185"/>
      <c r="E322" s="185"/>
    </row>
    <row r="323" spans="4:5">
      <c r="D323" s="185"/>
      <c r="E323" s="185"/>
    </row>
    <row r="324" spans="4:5">
      <c r="D324" s="185"/>
      <c r="E324" s="185"/>
    </row>
    <row r="325" spans="4:5">
      <c r="D325" s="185"/>
      <c r="E325" s="185"/>
    </row>
    <row r="326" spans="4:5">
      <c r="D326" s="185"/>
      <c r="E326" s="185"/>
    </row>
    <row r="327" spans="4:5">
      <c r="D327" s="185"/>
      <c r="E327" s="185"/>
    </row>
    <row r="328" spans="4:5">
      <c r="D328" s="185"/>
      <c r="E328" s="185"/>
    </row>
    <row r="329" spans="4:5">
      <c r="D329" s="185"/>
      <c r="E329" s="185"/>
    </row>
    <row r="330" spans="4:5">
      <c r="D330" s="185"/>
      <c r="E330" s="185"/>
    </row>
    <row r="331" spans="4:5">
      <c r="D331" s="185"/>
      <c r="E331" s="185"/>
    </row>
    <row r="332" spans="4:5">
      <c r="D332" s="185"/>
      <c r="E332" s="185"/>
    </row>
    <row r="333" spans="4:5">
      <c r="D333" s="185"/>
      <c r="E333" s="185"/>
    </row>
    <row r="334" spans="4:5">
      <c r="D334" s="185"/>
      <c r="E334" s="185"/>
    </row>
    <row r="335" spans="4:5">
      <c r="D335" s="185"/>
      <c r="E335" s="185"/>
    </row>
    <row r="336" spans="4:5">
      <c r="D336" s="185"/>
      <c r="E336" s="185"/>
    </row>
    <row r="337" spans="4:5">
      <c r="D337" s="185"/>
      <c r="E337" s="185"/>
    </row>
    <row r="338" spans="4:5">
      <c r="D338" s="185"/>
      <c r="E338" s="185"/>
    </row>
    <row r="339" spans="4:5">
      <c r="D339" s="185"/>
      <c r="E339" s="185"/>
    </row>
    <row r="340" spans="4:5">
      <c r="D340" s="185"/>
      <c r="E340" s="185"/>
    </row>
    <row r="341" spans="4:5">
      <c r="D341" s="185"/>
      <c r="E341" s="185"/>
    </row>
    <row r="342" spans="4:5">
      <c r="D342" s="185"/>
      <c r="E342" s="185"/>
    </row>
    <row r="343" spans="4:5">
      <c r="D343" s="185"/>
      <c r="E343" s="185"/>
    </row>
    <row r="344" spans="4:5">
      <c r="D344" s="185"/>
      <c r="E344" s="185"/>
    </row>
    <row r="345" spans="4:5">
      <c r="D345" s="185"/>
      <c r="E345" s="185"/>
    </row>
    <row r="346" spans="4:5">
      <c r="D346" s="185"/>
      <c r="E346" s="185"/>
    </row>
    <row r="347" spans="4:5">
      <c r="D347" s="185"/>
      <c r="E347" s="185"/>
    </row>
    <row r="348" spans="4:5">
      <c r="D348" s="185"/>
      <c r="E348" s="185"/>
    </row>
    <row r="349" spans="4:5">
      <c r="D349" s="185"/>
      <c r="E349" s="185"/>
    </row>
    <row r="350" spans="4:5">
      <c r="D350" s="185"/>
      <c r="E350" s="185"/>
    </row>
    <row r="351" spans="4:5">
      <c r="D351" s="185"/>
      <c r="E351" s="185"/>
    </row>
    <row r="352" spans="4:5">
      <c r="D352" s="185"/>
      <c r="E352" s="185"/>
    </row>
    <row r="353" spans="4:5">
      <c r="D353" s="185"/>
      <c r="E353" s="185"/>
    </row>
    <row r="354" spans="4:5">
      <c r="D354" s="185"/>
      <c r="E354" s="185"/>
    </row>
    <row r="355" spans="4:5">
      <c r="D355" s="185"/>
      <c r="E355" s="185"/>
    </row>
    <row r="356" spans="4:5">
      <c r="D356" s="185"/>
      <c r="E356" s="185"/>
    </row>
    <row r="357" spans="4:5">
      <c r="D357" s="185"/>
      <c r="E357" s="185"/>
    </row>
    <row r="358" spans="4:5">
      <c r="D358" s="185"/>
      <c r="E358" s="185"/>
    </row>
    <row r="359" spans="4:5">
      <c r="D359" s="185"/>
      <c r="E359" s="185"/>
    </row>
    <row r="360" spans="4:5">
      <c r="D360" s="185"/>
      <c r="E360" s="185"/>
    </row>
    <row r="361" spans="4:5">
      <c r="D361" s="185"/>
      <c r="E361" s="185"/>
    </row>
    <row r="362" spans="4:5">
      <c r="D362" s="185"/>
      <c r="E362" s="185"/>
    </row>
    <row r="363" spans="4:5">
      <c r="D363" s="185"/>
      <c r="E363" s="185"/>
    </row>
    <row r="364" spans="4:5">
      <c r="D364" s="185"/>
      <c r="E364" s="185"/>
    </row>
    <row r="365" spans="4:5">
      <c r="D365" s="185"/>
      <c r="E365" s="185"/>
    </row>
    <row r="366" spans="4:5">
      <c r="D366" s="185"/>
      <c r="E366" s="185"/>
    </row>
    <row r="367" spans="4:5">
      <c r="D367" s="185"/>
      <c r="E367" s="185"/>
    </row>
    <row r="368" spans="4:5">
      <c r="D368" s="185"/>
      <c r="E368" s="185"/>
    </row>
    <row r="369" spans="4:5">
      <c r="D369" s="185"/>
      <c r="E369" s="185"/>
    </row>
    <row r="370" spans="4:5">
      <c r="D370" s="185"/>
      <c r="E370" s="185"/>
    </row>
    <row r="371" spans="4:5">
      <c r="D371" s="185"/>
      <c r="E371" s="185"/>
    </row>
    <row r="372" spans="4:5">
      <c r="D372" s="185"/>
      <c r="E372" s="185"/>
    </row>
    <row r="373" spans="4:5">
      <c r="D373" s="185"/>
      <c r="E373" s="185"/>
    </row>
    <row r="374" spans="4:5">
      <c r="D374" s="185"/>
      <c r="E374" s="185"/>
    </row>
    <row r="375" spans="4:5">
      <c r="D375" s="185"/>
      <c r="E375" s="185"/>
    </row>
    <row r="376" spans="4:5">
      <c r="D376" s="185"/>
      <c r="E376" s="185"/>
    </row>
    <row r="377" spans="4:5">
      <c r="D377" s="185"/>
      <c r="E377" s="185"/>
    </row>
    <row r="378" spans="4:5">
      <c r="D378" s="185"/>
      <c r="E378" s="185"/>
    </row>
    <row r="379" spans="4:5">
      <c r="D379" s="185"/>
      <c r="E379" s="185"/>
    </row>
    <row r="380" spans="4:5">
      <c r="D380" s="185"/>
      <c r="E380" s="185"/>
    </row>
    <row r="381" spans="4:5">
      <c r="D381" s="185"/>
      <c r="E381" s="185"/>
    </row>
    <row r="382" spans="4:5">
      <c r="D382" s="185"/>
      <c r="E382" s="185"/>
    </row>
    <row r="383" spans="4:5">
      <c r="D383" s="185"/>
      <c r="E383" s="185"/>
    </row>
    <row r="384" spans="4:5">
      <c r="D384" s="185"/>
      <c r="E384" s="185"/>
    </row>
    <row r="385" spans="4:5">
      <c r="D385" s="185"/>
      <c r="E385" s="185"/>
    </row>
    <row r="386" spans="4:5">
      <c r="D386" s="185"/>
      <c r="E386" s="185"/>
    </row>
    <row r="387" spans="4:5">
      <c r="D387" s="185"/>
      <c r="E387" s="185"/>
    </row>
    <row r="388" spans="4:5">
      <c r="D388" s="185"/>
      <c r="E388" s="185"/>
    </row>
    <row r="389" spans="4:5">
      <c r="D389" s="185"/>
      <c r="E389" s="185"/>
    </row>
    <row r="390" spans="4:5">
      <c r="D390" s="185"/>
      <c r="E390" s="185"/>
    </row>
    <row r="391" spans="4:5">
      <c r="D391" s="185"/>
      <c r="E391" s="185"/>
    </row>
    <row r="392" spans="4:5">
      <c r="D392" s="185"/>
      <c r="E392" s="185"/>
    </row>
    <row r="393" spans="4:5">
      <c r="D393" s="185"/>
      <c r="E393" s="185"/>
    </row>
    <row r="394" spans="4:5">
      <c r="D394" s="185"/>
      <c r="E394" s="185"/>
    </row>
    <row r="395" spans="4:5">
      <c r="D395" s="185"/>
      <c r="E395" s="185"/>
    </row>
    <row r="396" spans="4:5">
      <c r="D396" s="185"/>
      <c r="E396" s="185"/>
    </row>
    <row r="397" spans="4:5">
      <c r="D397" s="185"/>
      <c r="E397" s="185"/>
    </row>
    <row r="398" spans="4:5">
      <c r="D398" s="185"/>
      <c r="E398" s="185"/>
    </row>
    <row r="399" spans="4:5">
      <c r="D399" s="185"/>
      <c r="E399" s="185"/>
    </row>
    <row r="400" spans="4:5">
      <c r="D400" s="185"/>
      <c r="E400" s="185"/>
    </row>
    <row r="401" spans="4:5">
      <c r="D401" s="185"/>
      <c r="E401" s="185"/>
    </row>
    <row r="402" spans="4:5">
      <c r="D402" s="185"/>
      <c r="E402" s="185"/>
    </row>
    <row r="403" spans="4:5">
      <c r="D403" s="185"/>
      <c r="E403" s="185"/>
    </row>
    <row r="404" spans="4:5">
      <c r="D404" s="185"/>
      <c r="E404" s="185"/>
    </row>
    <row r="405" spans="4:5">
      <c r="D405" s="185"/>
      <c r="E405" s="185"/>
    </row>
    <row r="406" spans="4:5">
      <c r="D406" s="185"/>
      <c r="E406" s="185"/>
    </row>
    <row r="407" spans="4:5">
      <c r="D407" s="185"/>
      <c r="E407" s="185"/>
    </row>
    <row r="408" spans="4:5">
      <c r="D408" s="185"/>
      <c r="E408" s="185"/>
    </row>
    <row r="409" spans="4:5">
      <c r="D409" s="185"/>
      <c r="E409" s="185"/>
    </row>
    <row r="410" spans="4:5">
      <c r="D410" s="185"/>
      <c r="E410" s="185"/>
    </row>
    <row r="411" spans="4:5">
      <c r="D411" s="185"/>
      <c r="E411" s="185"/>
    </row>
    <row r="412" spans="4:5">
      <c r="D412" s="185"/>
      <c r="E412" s="185"/>
    </row>
    <row r="413" spans="4:5">
      <c r="D413" s="185"/>
      <c r="E413" s="185"/>
    </row>
    <row r="414" spans="4:5">
      <c r="D414" s="185"/>
      <c r="E414" s="185"/>
    </row>
    <row r="415" spans="4:5">
      <c r="D415" s="185"/>
      <c r="E415" s="185"/>
    </row>
    <row r="416" spans="4:5">
      <c r="D416" s="185"/>
      <c r="E416" s="185"/>
    </row>
    <row r="417" spans="4:5">
      <c r="D417" s="185"/>
      <c r="E417" s="185"/>
    </row>
    <row r="418" spans="4:5">
      <c r="D418" s="185"/>
      <c r="E418" s="185"/>
    </row>
    <row r="419" spans="4:5">
      <c r="D419" s="185"/>
      <c r="E419" s="185"/>
    </row>
    <row r="420" spans="4:5">
      <c r="D420" s="185"/>
      <c r="E420" s="185"/>
    </row>
    <row r="421" spans="4:5">
      <c r="D421" s="185"/>
      <c r="E421" s="185"/>
    </row>
    <row r="422" spans="4:5">
      <c r="D422" s="185"/>
      <c r="E422" s="185"/>
    </row>
    <row r="423" spans="4:5">
      <c r="D423" s="185"/>
      <c r="E423" s="185"/>
    </row>
    <row r="424" spans="4:5">
      <c r="D424" s="185"/>
      <c r="E424" s="185"/>
    </row>
    <row r="425" spans="4:5">
      <c r="D425" s="185"/>
      <c r="E425" s="185"/>
    </row>
    <row r="426" spans="4:5">
      <c r="D426" s="185"/>
      <c r="E426" s="185"/>
    </row>
    <row r="427" spans="4:5">
      <c r="D427" s="185"/>
      <c r="E427" s="185"/>
    </row>
    <row r="428" spans="4:5">
      <c r="D428" s="185"/>
      <c r="E428" s="185"/>
    </row>
    <row r="429" spans="4:5">
      <c r="D429" s="185"/>
      <c r="E429" s="185"/>
    </row>
    <row r="430" spans="4:5">
      <c r="D430" s="185"/>
      <c r="E430" s="185"/>
    </row>
    <row r="431" spans="4:5">
      <c r="D431" s="185"/>
      <c r="E431" s="185"/>
    </row>
    <row r="432" spans="4:5">
      <c r="D432" s="185"/>
      <c r="E432" s="185"/>
    </row>
    <row r="433" spans="4:5">
      <c r="D433" s="185"/>
      <c r="E433" s="185"/>
    </row>
    <row r="434" spans="4:5">
      <c r="D434" s="185"/>
      <c r="E434" s="185"/>
    </row>
    <row r="435" spans="4:5">
      <c r="D435" s="185"/>
      <c r="E435" s="185"/>
    </row>
    <row r="436" spans="4:5">
      <c r="D436" s="185"/>
      <c r="E436" s="185"/>
    </row>
    <row r="437" spans="4:5">
      <c r="D437" s="185"/>
      <c r="E437" s="185"/>
    </row>
    <row r="438" spans="4:5">
      <c r="D438" s="185"/>
      <c r="E438" s="185"/>
    </row>
    <row r="439" spans="4:5">
      <c r="D439" s="185"/>
      <c r="E439" s="185"/>
    </row>
    <row r="440" spans="4:5">
      <c r="D440" s="185"/>
      <c r="E440" s="185"/>
    </row>
    <row r="441" spans="4:5">
      <c r="D441" s="185"/>
      <c r="E441" s="185"/>
    </row>
    <row r="442" spans="4:5">
      <c r="D442" s="185"/>
      <c r="E442" s="185"/>
    </row>
    <row r="443" spans="4:5">
      <c r="D443" s="185"/>
      <c r="E443" s="185"/>
    </row>
    <row r="444" spans="4:5">
      <c r="D444" s="185"/>
      <c r="E444" s="185"/>
    </row>
    <row r="445" spans="4:5">
      <c r="D445" s="185"/>
      <c r="E445" s="185"/>
    </row>
    <row r="446" spans="4:5">
      <c r="D446" s="185"/>
      <c r="E446" s="185"/>
    </row>
    <row r="447" spans="4:5">
      <c r="D447" s="185"/>
      <c r="E447" s="185"/>
    </row>
    <row r="448" spans="4:5">
      <c r="D448" s="185"/>
      <c r="E448" s="185"/>
    </row>
    <row r="449" spans="4:5">
      <c r="D449" s="185"/>
      <c r="E449" s="185"/>
    </row>
    <row r="450" spans="4:5">
      <c r="D450" s="185"/>
      <c r="E450" s="185"/>
    </row>
    <row r="451" spans="4:5">
      <c r="D451" s="185"/>
      <c r="E451" s="185"/>
    </row>
    <row r="452" spans="4:5">
      <c r="D452" s="185"/>
      <c r="E452" s="185"/>
    </row>
    <row r="453" spans="4:5">
      <c r="D453" s="185"/>
      <c r="E453" s="185"/>
    </row>
    <row r="454" spans="4:5">
      <c r="D454" s="185"/>
      <c r="E454" s="185"/>
    </row>
    <row r="455" spans="4:5">
      <c r="D455" s="185"/>
      <c r="E455" s="185"/>
    </row>
    <row r="456" spans="4:5">
      <c r="D456" s="185"/>
      <c r="E456" s="185"/>
    </row>
    <row r="457" spans="4:5">
      <c r="D457" s="185"/>
      <c r="E457" s="185"/>
    </row>
    <row r="458" spans="4:5">
      <c r="D458" s="185"/>
      <c r="E458" s="185"/>
    </row>
    <row r="459" spans="4:5">
      <c r="D459" s="185"/>
      <c r="E459" s="185"/>
    </row>
    <row r="460" spans="4:5">
      <c r="D460" s="185"/>
      <c r="E460" s="185"/>
    </row>
    <row r="461" spans="4:5">
      <c r="D461" s="185"/>
      <c r="E461" s="185"/>
    </row>
    <row r="462" spans="4:5">
      <c r="D462" s="185"/>
      <c r="E462" s="185"/>
    </row>
    <row r="463" spans="4:5">
      <c r="D463" s="185"/>
      <c r="E463" s="185"/>
    </row>
    <row r="464" spans="4:5">
      <c r="D464" s="185"/>
      <c r="E464" s="185"/>
    </row>
    <row r="465" spans="4:5">
      <c r="D465" s="185"/>
      <c r="E465" s="185"/>
    </row>
    <row r="466" spans="4:5">
      <c r="D466" s="185"/>
      <c r="E466" s="185"/>
    </row>
    <row r="467" spans="4:5">
      <c r="D467" s="185"/>
      <c r="E467" s="185"/>
    </row>
    <row r="468" spans="4:5">
      <c r="D468" s="185"/>
      <c r="E468" s="185"/>
    </row>
    <row r="469" spans="4:5">
      <c r="D469" s="185"/>
      <c r="E469" s="185"/>
    </row>
    <row r="470" spans="4:5">
      <c r="D470" s="185"/>
      <c r="E470" s="185"/>
    </row>
    <row r="471" spans="4:5">
      <c r="D471" s="185"/>
      <c r="E471" s="185"/>
    </row>
    <row r="472" spans="4:5">
      <c r="D472" s="185"/>
      <c r="E472" s="185"/>
    </row>
    <row r="473" spans="4:5">
      <c r="D473" s="185"/>
      <c r="E473" s="185"/>
    </row>
    <row r="474" spans="4:5">
      <c r="D474" s="185"/>
      <c r="E474" s="185"/>
    </row>
    <row r="475" spans="4:5">
      <c r="D475" s="185"/>
      <c r="E475" s="185"/>
    </row>
    <row r="476" spans="4:5">
      <c r="D476" s="185"/>
      <c r="E476" s="185"/>
    </row>
    <row r="477" spans="4:5">
      <c r="D477" s="185"/>
      <c r="E477" s="185"/>
    </row>
    <row r="478" spans="4:5">
      <c r="D478" s="185"/>
      <c r="E478" s="185"/>
    </row>
    <row r="479" spans="4:5">
      <c r="D479" s="185"/>
      <c r="E479" s="185"/>
    </row>
    <row r="480" spans="4:5">
      <c r="D480" s="185"/>
      <c r="E480" s="185"/>
    </row>
    <row r="481" spans="4:5">
      <c r="D481" s="185"/>
      <c r="E481" s="185"/>
    </row>
    <row r="482" spans="4:5">
      <c r="D482" s="185"/>
      <c r="E482" s="185"/>
    </row>
    <row r="483" spans="4:5">
      <c r="D483" s="185"/>
      <c r="E483" s="185"/>
    </row>
    <row r="484" spans="4:5">
      <c r="D484" s="185"/>
      <c r="E484" s="185"/>
    </row>
    <row r="485" spans="4:5">
      <c r="D485" s="185"/>
      <c r="E485" s="185"/>
    </row>
    <row r="486" spans="4:5">
      <c r="D486" s="185"/>
      <c r="E486" s="185"/>
    </row>
    <row r="487" spans="4:5">
      <c r="D487" s="185"/>
      <c r="E487" s="185"/>
    </row>
    <row r="488" spans="4:5">
      <c r="D488" s="185"/>
      <c r="E488" s="185"/>
    </row>
    <row r="489" spans="4:5">
      <c r="D489" s="185"/>
      <c r="E489" s="185"/>
    </row>
    <row r="490" spans="4:5">
      <c r="D490" s="185"/>
      <c r="E490" s="185"/>
    </row>
    <row r="491" spans="4:5">
      <c r="D491" s="185"/>
      <c r="E491" s="185"/>
    </row>
    <row r="492" spans="4:5">
      <c r="D492" s="185"/>
      <c r="E492" s="185"/>
    </row>
    <row r="493" spans="4:5">
      <c r="D493" s="185"/>
      <c r="E493" s="185"/>
    </row>
    <row r="494" spans="4:5">
      <c r="D494" s="185"/>
      <c r="E494" s="185"/>
    </row>
    <row r="495" spans="4:5">
      <c r="D495" s="185"/>
      <c r="E495" s="185"/>
    </row>
    <row r="496" spans="4:5">
      <c r="D496" s="185"/>
      <c r="E496" s="185"/>
    </row>
    <row r="497" spans="4:5">
      <c r="D497" s="185"/>
      <c r="E497" s="185"/>
    </row>
    <row r="498" spans="4:5">
      <c r="D498" s="185"/>
      <c r="E498" s="185"/>
    </row>
    <row r="499" spans="4:5">
      <c r="D499" s="185"/>
      <c r="E499" s="185"/>
    </row>
    <row r="500" spans="4:5">
      <c r="D500" s="185"/>
      <c r="E500" s="185"/>
    </row>
    <row r="501" spans="4:5">
      <c r="D501" s="185"/>
      <c r="E501" s="185"/>
    </row>
    <row r="502" spans="4:5">
      <c r="D502" s="185"/>
      <c r="E502" s="185"/>
    </row>
    <row r="503" spans="4:5">
      <c r="D503" s="185"/>
      <c r="E503" s="185"/>
    </row>
    <row r="504" spans="4:5">
      <c r="D504" s="185"/>
      <c r="E504" s="185"/>
    </row>
    <row r="505" spans="4:5">
      <c r="D505" s="185"/>
      <c r="E505" s="185"/>
    </row>
    <row r="506" spans="4:5">
      <c r="D506" s="185"/>
      <c r="E506" s="185"/>
    </row>
    <row r="507" spans="4:5">
      <c r="D507" s="185"/>
      <c r="E507" s="185"/>
    </row>
    <row r="508" spans="4:5">
      <c r="D508" s="185"/>
      <c r="E508" s="185"/>
    </row>
    <row r="509" spans="4:5">
      <c r="D509" s="185"/>
      <c r="E509" s="185"/>
    </row>
    <row r="510" spans="4:5">
      <c r="D510" s="185"/>
      <c r="E510" s="185"/>
    </row>
    <row r="511" spans="4:5">
      <c r="D511" s="185"/>
      <c r="E511" s="185"/>
    </row>
    <row r="512" spans="4:5">
      <c r="D512" s="185"/>
      <c r="E512" s="185"/>
    </row>
    <row r="513" spans="4:5">
      <c r="D513" s="185"/>
      <c r="E513" s="185"/>
    </row>
    <row r="514" spans="4:5">
      <c r="D514" s="185"/>
      <c r="E514" s="185"/>
    </row>
    <row r="515" spans="4:5">
      <c r="D515" s="185"/>
      <c r="E515" s="185"/>
    </row>
    <row r="516" spans="4:5">
      <c r="D516" s="185"/>
      <c r="E516" s="185"/>
    </row>
    <row r="517" spans="4:5">
      <c r="D517" s="185"/>
      <c r="E517" s="185"/>
    </row>
    <row r="518" spans="4:5">
      <c r="D518" s="185"/>
      <c r="E518" s="185"/>
    </row>
    <row r="519" spans="4:5">
      <c r="D519" s="185"/>
      <c r="E519" s="185"/>
    </row>
    <row r="520" spans="4:5">
      <c r="D520" s="185"/>
      <c r="E520" s="185"/>
    </row>
    <row r="521" spans="4:5">
      <c r="D521" s="185"/>
      <c r="E521" s="185"/>
    </row>
    <row r="522" spans="4:5">
      <c r="D522" s="185"/>
      <c r="E522" s="185"/>
    </row>
    <row r="523" spans="4:5">
      <c r="D523" s="185"/>
      <c r="E523" s="185"/>
    </row>
    <row r="524" spans="4:5">
      <c r="D524" s="185"/>
      <c r="E524" s="185"/>
    </row>
    <row r="525" spans="4:5">
      <c r="D525" s="185"/>
      <c r="E525" s="185"/>
    </row>
    <row r="526" spans="4:5">
      <c r="D526" s="185"/>
      <c r="E526" s="185"/>
    </row>
    <row r="527" spans="4:5">
      <c r="D527" s="185"/>
      <c r="E527" s="185"/>
    </row>
    <row r="528" spans="4:5">
      <c r="D528" s="185"/>
      <c r="E528" s="185"/>
    </row>
    <row r="529" spans="4:5">
      <c r="D529" s="185"/>
      <c r="E529" s="185"/>
    </row>
    <row r="530" spans="4:5">
      <c r="D530" s="185"/>
      <c r="E530" s="185"/>
    </row>
    <row r="531" spans="4:5">
      <c r="D531" s="185"/>
      <c r="E531" s="185"/>
    </row>
    <row r="532" spans="4:5">
      <c r="D532" s="185"/>
      <c r="E532" s="185"/>
    </row>
    <row r="533" spans="4:5">
      <c r="D533" s="185"/>
      <c r="E533" s="185"/>
    </row>
    <row r="534" spans="4:5">
      <c r="D534" s="185"/>
      <c r="E534" s="185"/>
    </row>
    <row r="535" spans="4:5">
      <c r="D535" s="185"/>
      <c r="E535" s="185"/>
    </row>
    <row r="536" spans="4:5">
      <c r="D536" s="185"/>
      <c r="E536" s="185"/>
    </row>
    <row r="537" spans="4:5">
      <c r="D537" s="185"/>
      <c r="E537" s="185"/>
    </row>
    <row r="538" spans="4:5">
      <c r="D538" s="185"/>
      <c r="E538" s="185"/>
    </row>
    <row r="539" spans="4:5">
      <c r="D539" s="185"/>
      <c r="E539" s="185"/>
    </row>
    <row r="540" spans="4:5">
      <c r="D540" s="185"/>
      <c r="E540" s="185"/>
    </row>
    <row r="541" spans="4:5">
      <c r="D541" s="185"/>
      <c r="E541" s="185"/>
    </row>
    <row r="542" spans="4:5">
      <c r="D542" s="185"/>
      <c r="E542" s="185"/>
    </row>
    <row r="543" spans="4:5">
      <c r="D543" s="185"/>
      <c r="E543" s="185"/>
    </row>
    <row r="544" spans="4:5">
      <c r="D544" s="185"/>
      <c r="E544" s="185"/>
    </row>
    <row r="545" spans="4:5">
      <c r="D545" s="185"/>
      <c r="E545" s="185"/>
    </row>
    <row r="546" spans="4:5">
      <c r="D546" s="185"/>
      <c r="E546" s="185"/>
    </row>
    <row r="547" spans="4:5">
      <c r="D547" s="185"/>
      <c r="E547" s="185"/>
    </row>
    <row r="548" spans="4:5">
      <c r="D548" s="185"/>
      <c r="E548" s="185"/>
    </row>
    <row r="549" spans="4:5">
      <c r="D549" s="185"/>
      <c r="E549" s="185"/>
    </row>
    <row r="550" spans="4:5">
      <c r="D550" s="185"/>
      <c r="E550" s="185"/>
    </row>
    <row r="551" spans="4:5">
      <c r="D551" s="185"/>
      <c r="E551" s="185"/>
    </row>
    <row r="552" spans="4:5">
      <c r="D552" s="185"/>
      <c r="E552" s="185"/>
    </row>
    <row r="553" spans="4:5">
      <c r="D553" s="185"/>
      <c r="E553" s="185"/>
    </row>
    <row r="554" spans="4:5">
      <c r="D554" s="185"/>
      <c r="E554" s="185"/>
    </row>
    <row r="555" spans="4:5">
      <c r="D555" s="185"/>
      <c r="E555" s="185"/>
    </row>
    <row r="556" spans="4:5">
      <c r="D556" s="185"/>
      <c r="E556" s="185"/>
    </row>
    <row r="557" spans="4:5">
      <c r="D557" s="185"/>
      <c r="E557" s="185"/>
    </row>
    <row r="558" spans="4:5">
      <c r="D558" s="185"/>
      <c r="E558" s="185"/>
    </row>
    <row r="559" spans="4:5">
      <c r="D559" s="185"/>
      <c r="E559" s="185"/>
    </row>
    <row r="560" spans="4:5">
      <c r="D560" s="185"/>
      <c r="E560" s="185"/>
    </row>
    <row r="561" spans="4:5">
      <c r="D561" s="185"/>
      <c r="E561" s="185"/>
    </row>
    <row r="562" spans="4:5">
      <c r="D562" s="185"/>
      <c r="E562" s="185"/>
    </row>
    <row r="563" spans="4:5">
      <c r="D563" s="185"/>
      <c r="E563" s="185"/>
    </row>
    <row r="564" spans="4:5">
      <c r="D564" s="185"/>
      <c r="E564" s="185"/>
    </row>
    <row r="565" spans="4:5">
      <c r="D565" s="185"/>
      <c r="E565" s="185"/>
    </row>
    <row r="566" spans="4:5">
      <c r="D566" s="185"/>
      <c r="E566" s="185"/>
    </row>
    <row r="567" spans="4:5">
      <c r="D567" s="185"/>
      <c r="E567" s="185"/>
    </row>
    <row r="568" spans="4:5">
      <c r="D568" s="185"/>
      <c r="E568" s="185"/>
    </row>
    <row r="569" spans="4:5">
      <c r="D569" s="185"/>
      <c r="E569" s="185"/>
    </row>
    <row r="570" spans="4:5">
      <c r="D570" s="185"/>
      <c r="E570" s="185"/>
    </row>
    <row r="571" spans="4:5">
      <c r="D571" s="185"/>
      <c r="E571" s="185"/>
    </row>
    <row r="572" spans="4:5">
      <c r="D572" s="185"/>
      <c r="E572" s="185"/>
    </row>
    <row r="573" spans="4:5">
      <c r="D573" s="185"/>
      <c r="E573" s="185"/>
    </row>
    <row r="574" spans="4:5">
      <c r="D574" s="185"/>
      <c r="E574" s="185"/>
    </row>
    <row r="575" spans="4:5">
      <c r="D575" s="185"/>
      <c r="E575" s="185"/>
    </row>
    <row r="576" spans="4:5">
      <c r="D576" s="185"/>
      <c r="E576" s="185"/>
    </row>
    <row r="577" spans="4:5">
      <c r="D577" s="185"/>
      <c r="E577" s="185"/>
    </row>
    <row r="578" spans="4:5">
      <c r="D578" s="185"/>
      <c r="E578" s="185"/>
    </row>
    <row r="579" spans="4:5">
      <c r="D579" s="185"/>
      <c r="E579" s="185"/>
    </row>
    <row r="580" spans="4:5">
      <c r="D580" s="185"/>
      <c r="E580" s="185"/>
    </row>
    <row r="581" spans="4:5">
      <c r="D581" s="185"/>
      <c r="E581" s="185"/>
    </row>
    <row r="582" spans="4:5">
      <c r="D582" s="185"/>
      <c r="E582" s="185"/>
    </row>
    <row r="583" spans="4:5">
      <c r="D583" s="185"/>
      <c r="E583" s="185"/>
    </row>
    <row r="584" spans="4:5">
      <c r="D584" s="185"/>
      <c r="E584" s="185"/>
    </row>
    <row r="585" spans="4:5">
      <c r="D585" s="185"/>
      <c r="E585" s="185"/>
    </row>
    <row r="586" spans="4:5">
      <c r="D586" s="185"/>
      <c r="E586" s="185"/>
    </row>
    <row r="587" spans="4:5">
      <c r="D587" s="185"/>
      <c r="E587" s="185"/>
    </row>
    <row r="588" spans="4:5">
      <c r="D588" s="185"/>
      <c r="E588" s="185"/>
    </row>
    <row r="589" spans="4:5">
      <c r="D589" s="185"/>
      <c r="E589" s="185"/>
    </row>
    <row r="590" spans="4:5">
      <c r="D590" s="185"/>
      <c r="E590" s="185"/>
    </row>
    <row r="591" spans="4:5">
      <c r="D591" s="185"/>
      <c r="E591" s="185"/>
    </row>
    <row r="592" spans="4:5">
      <c r="D592" s="185"/>
      <c r="E592" s="185"/>
    </row>
    <row r="593" spans="4:5">
      <c r="D593" s="185"/>
      <c r="E593" s="185"/>
    </row>
    <row r="594" spans="4:5">
      <c r="D594" s="185"/>
      <c r="E594" s="185"/>
    </row>
    <row r="595" spans="4:5">
      <c r="D595" s="185"/>
      <c r="E595" s="185"/>
    </row>
    <row r="596" spans="4:5">
      <c r="D596" s="185"/>
      <c r="E596" s="185"/>
    </row>
    <row r="597" spans="4:5">
      <c r="D597" s="185"/>
      <c r="E597" s="185"/>
    </row>
    <row r="598" spans="4:5">
      <c r="D598" s="185"/>
      <c r="E598" s="185"/>
    </row>
    <row r="599" spans="4:5">
      <c r="D599" s="185"/>
      <c r="E599" s="185"/>
    </row>
    <row r="600" spans="4:5">
      <c r="D600" s="185"/>
      <c r="E600" s="185"/>
    </row>
    <row r="601" spans="4:5">
      <c r="D601" s="185"/>
      <c r="E601" s="185"/>
    </row>
    <row r="602" spans="4:5">
      <c r="D602" s="185"/>
      <c r="E602" s="185"/>
    </row>
    <row r="603" spans="4:5">
      <c r="D603" s="185"/>
      <c r="E603" s="185"/>
    </row>
    <row r="604" spans="4:5">
      <c r="D604" s="185"/>
      <c r="E604" s="185"/>
    </row>
    <row r="605" spans="4:5">
      <c r="D605" s="185"/>
      <c r="E605" s="185"/>
    </row>
    <row r="606" spans="4:5">
      <c r="D606" s="185"/>
      <c r="E606" s="185"/>
    </row>
    <row r="607" spans="4:5">
      <c r="D607" s="185"/>
      <c r="E607" s="185"/>
    </row>
    <row r="608" spans="4:5">
      <c r="D608" s="185"/>
      <c r="E608" s="185"/>
    </row>
    <row r="609" spans="4:5">
      <c r="D609" s="185"/>
      <c r="E609" s="185"/>
    </row>
    <row r="610" spans="4:5">
      <c r="D610" s="185"/>
      <c r="E610" s="185"/>
    </row>
    <row r="611" spans="4:5">
      <c r="D611" s="185"/>
      <c r="E611" s="185"/>
    </row>
    <row r="612" spans="4:5">
      <c r="D612" s="185"/>
      <c r="E612" s="185"/>
    </row>
    <row r="613" spans="4:5">
      <c r="D613" s="185"/>
      <c r="E613" s="185"/>
    </row>
    <row r="614" spans="4:5">
      <c r="D614" s="185"/>
      <c r="E614" s="185"/>
    </row>
    <row r="615" spans="4:5">
      <c r="D615" s="185"/>
      <c r="E615" s="185"/>
    </row>
    <row r="616" spans="4:5">
      <c r="D616" s="185"/>
      <c r="E616" s="185"/>
    </row>
    <row r="617" spans="4:5">
      <c r="D617" s="185"/>
      <c r="E617" s="185"/>
    </row>
    <row r="618" spans="4:5">
      <c r="D618" s="185"/>
      <c r="E618" s="185"/>
    </row>
    <row r="619" spans="4:5">
      <c r="D619" s="185"/>
      <c r="E619" s="185"/>
    </row>
    <row r="620" spans="4:5">
      <c r="D620" s="185"/>
      <c r="E620" s="185"/>
    </row>
    <row r="621" spans="4:5">
      <c r="D621" s="185"/>
      <c r="E621" s="185"/>
    </row>
    <row r="622" spans="4:5">
      <c r="D622" s="185"/>
      <c r="E622" s="185"/>
    </row>
    <row r="623" spans="4:5">
      <c r="D623" s="185"/>
      <c r="E623" s="185"/>
    </row>
    <row r="624" spans="4:5">
      <c r="D624" s="185"/>
      <c r="E624" s="185"/>
    </row>
    <row r="625" spans="4:5">
      <c r="D625" s="185"/>
      <c r="E625" s="185"/>
    </row>
    <row r="626" spans="4:5">
      <c r="D626" s="185"/>
      <c r="E626" s="185"/>
    </row>
    <row r="627" spans="4:5">
      <c r="D627" s="185"/>
      <c r="E627" s="185"/>
    </row>
    <row r="628" spans="4:5">
      <c r="D628" s="185"/>
      <c r="E628" s="185"/>
    </row>
    <row r="629" spans="4:5">
      <c r="D629" s="185"/>
      <c r="E629" s="185"/>
    </row>
    <row r="630" spans="4:5">
      <c r="D630" s="185"/>
      <c r="E630" s="185"/>
    </row>
    <row r="631" spans="4:5">
      <c r="D631" s="185"/>
      <c r="E631" s="185"/>
    </row>
    <row r="632" spans="4:5">
      <c r="D632" s="185"/>
      <c r="E632" s="185"/>
    </row>
    <row r="633" spans="4:5">
      <c r="D633" s="185"/>
      <c r="E633" s="185"/>
    </row>
    <row r="634" spans="4:5">
      <c r="D634" s="185"/>
      <c r="E634" s="185"/>
    </row>
    <row r="635" spans="4:5">
      <c r="D635" s="185"/>
      <c r="E635" s="185"/>
    </row>
    <row r="636" spans="4:5">
      <c r="D636" s="185"/>
      <c r="E636" s="185"/>
    </row>
    <row r="637" spans="4:5">
      <c r="D637" s="185"/>
      <c r="E637" s="185"/>
    </row>
    <row r="638" spans="4:5">
      <c r="D638" s="185"/>
      <c r="E638" s="185"/>
    </row>
    <row r="639" spans="4:5">
      <c r="D639" s="185"/>
      <c r="E639" s="185"/>
    </row>
    <row r="640" spans="4:5">
      <c r="D640" s="185"/>
      <c r="E640" s="185"/>
    </row>
    <row r="641" spans="4:5">
      <c r="D641" s="185"/>
      <c r="E641" s="185"/>
    </row>
    <row r="642" spans="4:5">
      <c r="D642" s="185"/>
      <c r="E642" s="185"/>
    </row>
    <row r="643" spans="4:5">
      <c r="D643" s="185"/>
      <c r="E643" s="185"/>
    </row>
    <row r="644" spans="4:5">
      <c r="D644" s="185"/>
      <c r="E644" s="185"/>
    </row>
    <row r="645" spans="4:5">
      <c r="D645" s="185"/>
      <c r="E645" s="185"/>
    </row>
    <row r="646" spans="4:5">
      <c r="D646" s="185"/>
      <c r="E646" s="185"/>
    </row>
    <row r="647" spans="4:5">
      <c r="D647" s="185"/>
      <c r="E647" s="185"/>
    </row>
    <row r="648" spans="4:5">
      <c r="D648" s="185"/>
      <c r="E648" s="185"/>
    </row>
    <row r="649" spans="4:5">
      <c r="D649" s="185"/>
      <c r="E649" s="185"/>
    </row>
    <row r="650" spans="4:5">
      <c r="D650" s="185"/>
      <c r="E650" s="185"/>
    </row>
    <row r="651" spans="4:5">
      <c r="D651" s="185"/>
      <c r="E651" s="185"/>
    </row>
    <row r="652" spans="4:5">
      <c r="D652" s="185"/>
      <c r="E652" s="185"/>
    </row>
    <row r="653" spans="4:5">
      <c r="D653" s="185"/>
      <c r="E653" s="185"/>
    </row>
    <row r="654" spans="4:5">
      <c r="D654" s="185"/>
      <c r="E654" s="185"/>
    </row>
    <row r="655" spans="4:5">
      <c r="D655" s="185"/>
      <c r="E655" s="185"/>
    </row>
    <row r="656" spans="4:5">
      <c r="D656" s="185"/>
      <c r="E656" s="185"/>
    </row>
    <row r="657" spans="4:5">
      <c r="D657" s="185"/>
      <c r="E657" s="185"/>
    </row>
    <row r="658" spans="4:5">
      <c r="D658" s="185"/>
      <c r="E658" s="185"/>
    </row>
    <row r="659" spans="4:5">
      <c r="D659" s="185"/>
      <c r="E659" s="185"/>
    </row>
    <row r="660" spans="4:5">
      <c r="D660" s="185"/>
      <c r="E660" s="185"/>
    </row>
    <row r="661" spans="4:5">
      <c r="D661" s="185"/>
      <c r="E661" s="185"/>
    </row>
    <row r="662" spans="4:5">
      <c r="D662" s="185"/>
      <c r="E662" s="185"/>
    </row>
    <row r="663" spans="4:5">
      <c r="D663" s="185"/>
      <c r="E663" s="185"/>
    </row>
    <row r="664" spans="4:5">
      <c r="D664" s="185"/>
      <c r="E664" s="185"/>
    </row>
    <row r="665" spans="4:5">
      <c r="D665" s="185"/>
      <c r="E665" s="185"/>
    </row>
    <row r="666" spans="4:5">
      <c r="D666" s="185"/>
      <c r="E666" s="185"/>
    </row>
    <row r="667" spans="4:5">
      <c r="D667" s="185"/>
      <c r="E667" s="185"/>
    </row>
    <row r="668" spans="4:5">
      <c r="D668" s="185"/>
      <c r="E668" s="185"/>
    </row>
    <row r="669" spans="4:5">
      <c r="D669" s="185"/>
      <c r="E669" s="185"/>
    </row>
    <row r="670" spans="4:5">
      <c r="D670" s="185"/>
      <c r="E670" s="185"/>
    </row>
    <row r="671" spans="4:5">
      <c r="D671" s="185"/>
      <c r="E671" s="185"/>
    </row>
    <row r="672" spans="4:5">
      <c r="D672" s="185"/>
      <c r="E672" s="185"/>
    </row>
    <row r="673" spans="4:5">
      <c r="D673" s="185"/>
      <c r="E673" s="185"/>
    </row>
    <row r="674" spans="4:5">
      <c r="D674" s="185"/>
      <c r="E674" s="185"/>
    </row>
    <row r="675" spans="4:5">
      <c r="D675" s="185"/>
      <c r="E675" s="185"/>
    </row>
    <row r="676" spans="4:5">
      <c r="D676" s="185"/>
      <c r="E676" s="185"/>
    </row>
    <row r="677" spans="4:5">
      <c r="D677" s="185"/>
      <c r="E677" s="185"/>
    </row>
    <row r="678" spans="4:5">
      <c r="D678" s="185"/>
      <c r="E678" s="185"/>
    </row>
    <row r="679" spans="4:5">
      <c r="D679" s="185"/>
      <c r="E679" s="185"/>
    </row>
    <row r="680" spans="4:5">
      <c r="D680" s="185"/>
      <c r="E680" s="185"/>
    </row>
    <row r="681" spans="4:5">
      <c r="D681" s="185"/>
      <c r="E681" s="185"/>
    </row>
    <row r="682" spans="4:5">
      <c r="D682" s="185"/>
      <c r="E682" s="185"/>
    </row>
    <row r="683" spans="4:5">
      <c r="D683" s="185"/>
      <c r="E683" s="185"/>
    </row>
    <row r="684" spans="4:5">
      <c r="D684" s="185"/>
      <c r="E684" s="185"/>
    </row>
    <row r="685" spans="4:5">
      <c r="D685" s="185"/>
      <c r="E685" s="185"/>
    </row>
    <row r="686" spans="4:5">
      <c r="D686" s="185"/>
      <c r="E686" s="185"/>
    </row>
    <row r="687" spans="4:5">
      <c r="D687" s="185"/>
      <c r="E687" s="185"/>
    </row>
    <row r="688" spans="4:5">
      <c r="D688" s="185"/>
      <c r="E688" s="185"/>
    </row>
    <row r="689" spans="4:5">
      <c r="D689" s="185"/>
      <c r="E689" s="185"/>
    </row>
    <row r="690" spans="4:5">
      <c r="D690" s="185"/>
      <c r="E690" s="185"/>
    </row>
    <row r="691" spans="4:5">
      <c r="D691" s="185"/>
      <c r="E691" s="185"/>
    </row>
    <row r="692" spans="4:5">
      <c r="D692" s="185"/>
      <c r="E692" s="185"/>
    </row>
    <row r="693" spans="4:5">
      <c r="D693" s="185"/>
      <c r="E693" s="185"/>
    </row>
    <row r="694" spans="4:5">
      <c r="D694" s="185"/>
      <c r="E694" s="185"/>
    </row>
    <row r="695" spans="4:5">
      <c r="D695" s="185"/>
      <c r="E695" s="185"/>
    </row>
    <row r="696" spans="4:5">
      <c r="D696" s="185"/>
      <c r="E696" s="185"/>
    </row>
    <row r="697" spans="4:5">
      <c r="D697" s="185"/>
      <c r="E697" s="185"/>
    </row>
    <row r="698" spans="4:5">
      <c r="D698" s="185"/>
      <c r="E698" s="185"/>
    </row>
    <row r="699" spans="4:5">
      <c r="D699" s="185"/>
      <c r="E699" s="185"/>
    </row>
    <row r="700" spans="4:5">
      <c r="D700" s="185"/>
      <c r="E700" s="185"/>
    </row>
    <row r="701" spans="4:5">
      <c r="D701" s="185"/>
      <c r="E701" s="185"/>
    </row>
    <row r="702" spans="4:5">
      <c r="D702" s="185"/>
      <c r="E702" s="185"/>
    </row>
    <row r="703" spans="4:5">
      <c r="D703" s="185"/>
      <c r="E703" s="185"/>
    </row>
    <row r="704" spans="4:5">
      <c r="D704" s="185"/>
      <c r="E704" s="185"/>
    </row>
    <row r="705" spans="4:5">
      <c r="D705" s="185"/>
      <c r="E705" s="185"/>
    </row>
    <row r="706" spans="4:5">
      <c r="D706" s="185"/>
      <c r="E706" s="185"/>
    </row>
    <row r="707" spans="4:5">
      <c r="D707" s="185"/>
      <c r="E707" s="185"/>
    </row>
    <row r="708" spans="4:5">
      <c r="D708" s="185"/>
      <c r="E708" s="185"/>
    </row>
    <row r="709" spans="4:5">
      <c r="D709" s="185"/>
      <c r="E709" s="185"/>
    </row>
    <row r="710" spans="4:5">
      <c r="D710" s="185"/>
      <c r="E710" s="185"/>
    </row>
    <row r="711" spans="4:5">
      <c r="D711" s="185"/>
      <c r="E711" s="185"/>
    </row>
    <row r="712" spans="4:5">
      <c r="D712" s="185"/>
      <c r="E712" s="185"/>
    </row>
    <row r="713" spans="4:5">
      <c r="D713" s="185"/>
      <c r="E713" s="185"/>
    </row>
    <row r="714" spans="4:5">
      <c r="D714" s="185"/>
      <c r="E714" s="185"/>
    </row>
    <row r="715" spans="4:5">
      <c r="D715" s="185"/>
      <c r="E715" s="185"/>
    </row>
    <row r="716" spans="4:5">
      <c r="D716" s="185"/>
      <c r="E716" s="185"/>
    </row>
    <row r="717" spans="4:5">
      <c r="D717" s="185"/>
      <c r="E717" s="185"/>
    </row>
    <row r="718" spans="4:5">
      <c r="D718" s="185"/>
      <c r="E718" s="185"/>
    </row>
    <row r="719" spans="4:5">
      <c r="D719" s="185"/>
      <c r="E719" s="185"/>
    </row>
    <row r="720" spans="4:5">
      <c r="D720" s="185"/>
      <c r="E720" s="185"/>
    </row>
    <row r="721" spans="4:5">
      <c r="D721" s="185"/>
      <c r="E721" s="185"/>
    </row>
    <row r="722" spans="4:5">
      <c r="D722" s="185"/>
      <c r="E722" s="185"/>
    </row>
    <row r="723" spans="4:5">
      <c r="D723" s="185"/>
      <c r="E723" s="185"/>
    </row>
    <row r="724" spans="4:5">
      <c r="D724" s="185"/>
      <c r="E724" s="185"/>
    </row>
    <row r="725" spans="4:5">
      <c r="D725" s="185"/>
      <c r="E725" s="185"/>
    </row>
    <row r="726" spans="4:5">
      <c r="D726" s="185"/>
      <c r="E726" s="185"/>
    </row>
    <row r="727" spans="4:5">
      <c r="D727" s="185"/>
      <c r="E727" s="185"/>
    </row>
    <row r="728" spans="4:5">
      <c r="D728" s="185"/>
      <c r="E728" s="185"/>
    </row>
    <row r="729" spans="4:5">
      <c r="D729" s="185"/>
      <c r="E729" s="185"/>
    </row>
    <row r="730" spans="4:5">
      <c r="D730" s="185"/>
      <c r="E730" s="185"/>
    </row>
    <row r="731" spans="4:5">
      <c r="D731" s="185"/>
      <c r="E731" s="185"/>
    </row>
    <row r="732" spans="4:5">
      <c r="D732" s="185"/>
      <c r="E732" s="185"/>
    </row>
    <row r="733" spans="4:5">
      <c r="D733" s="185"/>
      <c r="E733" s="185"/>
    </row>
    <row r="734" spans="4:5">
      <c r="D734" s="185"/>
      <c r="E734" s="185"/>
    </row>
    <row r="735" spans="4:5">
      <c r="D735" s="185"/>
      <c r="E735" s="185"/>
    </row>
    <row r="736" spans="4:5">
      <c r="D736" s="185"/>
      <c r="E736" s="185"/>
    </row>
    <row r="737" spans="4:5">
      <c r="D737" s="185"/>
      <c r="E737" s="185"/>
    </row>
    <row r="738" spans="4:5">
      <c r="D738" s="185"/>
      <c r="E738" s="185"/>
    </row>
    <row r="739" spans="4:5">
      <c r="D739" s="185"/>
      <c r="E739" s="185"/>
    </row>
    <row r="740" spans="4:5">
      <c r="D740" s="185"/>
      <c r="E740" s="185"/>
    </row>
    <row r="741" spans="4:5">
      <c r="D741" s="185"/>
      <c r="E741" s="185"/>
    </row>
    <row r="742" spans="4:5">
      <c r="D742" s="185"/>
      <c r="E742" s="185"/>
    </row>
    <row r="743" spans="4:5">
      <c r="D743" s="185"/>
      <c r="E743" s="185"/>
    </row>
    <row r="744" spans="4:5">
      <c r="D744" s="185"/>
      <c r="E744" s="185"/>
    </row>
    <row r="745" spans="4:5">
      <c r="D745" s="185"/>
      <c r="E745" s="185"/>
    </row>
    <row r="746" spans="4:5">
      <c r="D746" s="185"/>
      <c r="E746" s="185"/>
    </row>
    <row r="747" spans="4:5">
      <c r="D747" s="185"/>
      <c r="E747" s="185"/>
    </row>
    <row r="748" spans="4:5">
      <c r="D748" s="185"/>
      <c r="E748" s="185"/>
    </row>
    <row r="749" spans="4:5">
      <c r="D749" s="185"/>
      <c r="E749" s="185"/>
    </row>
    <row r="750" spans="4:5">
      <c r="D750" s="185"/>
      <c r="E750" s="185"/>
    </row>
    <row r="751" spans="4:5">
      <c r="D751" s="185"/>
      <c r="E751" s="185"/>
    </row>
    <row r="752" spans="4:5">
      <c r="D752" s="185"/>
      <c r="E752" s="185"/>
    </row>
    <row r="753" spans="4:5">
      <c r="D753" s="185"/>
      <c r="E753" s="185"/>
    </row>
    <row r="754" spans="4:5">
      <c r="D754" s="185"/>
      <c r="E754" s="185"/>
    </row>
    <row r="755" spans="4:5">
      <c r="D755" s="185"/>
      <c r="E755" s="185"/>
    </row>
    <row r="756" spans="4:5">
      <c r="D756" s="185"/>
      <c r="E756" s="185"/>
    </row>
    <row r="757" spans="4:5">
      <c r="D757" s="185"/>
      <c r="E757" s="185"/>
    </row>
    <row r="758" spans="4:5">
      <c r="D758" s="185"/>
      <c r="E758" s="185"/>
    </row>
    <row r="759" spans="4:5">
      <c r="D759" s="185"/>
      <c r="E759" s="185"/>
    </row>
    <row r="760" spans="4:5">
      <c r="D760" s="185"/>
      <c r="E760" s="185"/>
    </row>
    <row r="761" spans="4:5">
      <c r="D761" s="185"/>
      <c r="E761" s="185"/>
    </row>
    <row r="762" spans="4:5">
      <c r="D762" s="185"/>
      <c r="E762" s="185"/>
    </row>
    <row r="763" spans="4:5">
      <c r="D763" s="185"/>
      <c r="E763" s="185"/>
    </row>
    <row r="764" spans="4:5">
      <c r="D764" s="185"/>
      <c r="E764" s="185"/>
    </row>
    <row r="765" spans="4:5">
      <c r="D765" s="185"/>
      <c r="E765" s="185"/>
    </row>
    <row r="766" spans="4:5">
      <c r="D766" s="185"/>
      <c r="E766" s="185"/>
    </row>
    <row r="767" spans="4:5">
      <c r="D767" s="185"/>
      <c r="E767" s="185"/>
    </row>
    <row r="768" spans="4:5">
      <c r="D768" s="185"/>
      <c r="E768" s="185"/>
    </row>
    <row r="769" spans="4:5">
      <c r="D769" s="185"/>
      <c r="E769" s="185"/>
    </row>
    <row r="770" spans="4:5">
      <c r="D770" s="185"/>
      <c r="E770" s="185"/>
    </row>
    <row r="771" spans="4:5">
      <c r="D771" s="185"/>
      <c r="E771" s="185"/>
    </row>
    <row r="772" spans="4:5">
      <c r="D772" s="185"/>
      <c r="E772" s="185"/>
    </row>
    <row r="773" spans="4:5">
      <c r="D773" s="185"/>
      <c r="E773" s="185"/>
    </row>
    <row r="774" spans="4:5">
      <c r="D774" s="185"/>
      <c r="E774" s="185"/>
    </row>
    <row r="775" spans="4:5">
      <c r="D775" s="185"/>
      <c r="E775" s="185"/>
    </row>
    <row r="776" spans="4:5">
      <c r="D776" s="185"/>
      <c r="E776" s="185"/>
    </row>
    <row r="777" spans="4:5">
      <c r="D777" s="185"/>
      <c r="E777" s="185"/>
    </row>
    <row r="778" spans="4:5">
      <c r="D778" s="185"/>
      <c r="E778" s="185"/>
    </row>
    <row r="779" spans="4:5">
      <c r="D779" s="185"/>
      <c r="E779" s="185"/>
    </row>
    <row r="780" spans="4:5">
      <c r="D780" s="185"/>
      <c r="E780" s="185"/>
    </row>
    <row r="781" spans="4:5">
      <c r="D781" s="185"/>
      <c r="E781" s="185"/>
    </row>
    <row r="782" spans="4:5">
      <c r="D782" s="185"/>
      <c r="E782" s="185"/>
    </row>
    <row r="783" spans="4:5">
      <c r="D783" s="185"/>
      <c r="E783" s="185"/>
    </row>
    <row r="784" spans="4:5">
      <c r="D784" s="185"/>
      <c r="E784" s="185"/>
    </row>
    <row r="785" spans="4:5">
      <c r="D785" s="185"/>
      <c r="E785" s="185"/>
    </row>
    <row r="786" spans="4:5">
      <c r="D786" s="185"/>
      <c r="E786" s="185"/>
    </row>
    <row r="787" spans="4:5">
      <c r="D787" s="185"/>
      <c r="E787" s="185"/>
    </row>
    <row r="788" spans="4:5">
      <c r="D788" s="185"/>
      <c r="E788" s="185"/>
    </row>
    <row r="789" spans="4:5">
      <c r="D789" s="185"/>
      <c r="E789" s="185"/>
    </row>
    <row r="790" spans="4:5">
      <c r="D790" s="185"/>
      <c r="E790" s="185"/>
    </row>
    <row r="791" spans="4:5">
      <c r="D791" s="185"/>
      <c r="E791" s="185"/>
    </row>
    <row r="792" spans="4:5">
      <c r="D792" s="185"/>
      <c r="E792" s="185"/>
    </row>
    <row r="793" spans="4:5">
      <c r="D793" s="185"/>
      <c r="E793" s="185"/>
    </row>
    <row r="794" spans="4:5">
      <c r="D794" s="185"/>
      <c r="E794" s="185"/>
    </row>
    <row r="795" spans="4:5">
      <c r="D795" s="185"/>
      <c r="E795" s="185"/>
    </row>
    <row r="796" spans="4:5">
      <c r="D796" s="185"/>
      <c r="E796" s="185"/>
    </row>
    <row r="797" spans="4:5">
      <c r="D797" s="185"/>
      <c r="E797" s="185"/>
    </row>
    <row r="798" spans="4:5">
      <c r="D798" s="185"/>
      <c r="E798" s="185"/>
    </row>
    <row r="799" spans="4:5">
      <c r="D799" s="185"/>
      <c r="E799" s="185"/>
    </row>
    <row r="800" spans="4:5">
      <c r="D800" s="185"/>
      <c r="E800" s="185"/>
    </row>
    <row r="801" spans="4:5">
      <c r="D801" s="185"/>
      <c r="E801" s="185"/>
    </row>
    <row r="802" spans="4:5">
      <c r="D802" s="185"/>
      <c r="E802" s="185"/>
    </row>
    <row r="803" spans="4:5">
      <c r="D803" s="185"/>
      <c r="E803" s="185"/>
    </row>
    <row r="804" spans="4:5">
      <c r="D804" s="185"/>
      <c r="E804" s="185"/>
    </row>
    <row r="805" spans="4:5">
      <c r="D805" s="185"/>
      <c r="E805" s="185"/>
    </row>
    <row r="806" spans="4:5">
      <c r="D806" s="185"/>
      <c r="E806" s="185"/>
    </row>
    <row r="807" spans="4:5">
      <c r="D807" s="185"/>
      <c r="E807" s="185"/>
    </row>
    <row r="808" spans="4:5">
      <c r="D808" s="185"/>
      <c r="E808" s="185"/>
    </row>
    <row r="809" spans="4:5">
      <c r="D809" s="185"/>
      <c r="E809" s="185"/>
    </row>
    <row r="810" spans="4:5">
      <c r="D810" s="185"/>
      <c r="E810" s="185"/>
    </row>
    <row r="811" spans="4:5">
      <c r="D811" s="185"/>
      <c r="E811" s="185"/>
    </row>
    <row r="812" spans="4:5">
      <c r="D812" s="185"/>
      <c r="E812" s="185"/>
    </row>
    <row r="813" spans="4:5">
      <c r="D813" s="185"/>
      <c r="E813" s="185"/>
    </row>
    <row r="814" spans="4:5">
      <c r="D814" s="185"/>
      <c r="E814" s="185"/>
    </row>
    <row r="815" spans="4:5">
      <c r="D815" s="185"/>
      <c r="E815" s="185"/>
    </row>
    <row r="816" spans="4:5">
      <c r="D816" s="185"/>
      <c r="E816" s="185"/>
    </row>
    <row r="817" spans="4:5">
      <c r="D817" s="185"/>
      <c r="E817" s="185"/>
    </row>
    <row r="818" spans="4:5">
      <c r="D818" s="185"/>
      <c r="E818" s="185"/>
    </row>
    <row r="819" spans="4:5">
      <c r="D819" s="185"/>
      <c r="E819" s="185"/>
    </row>
    <row r="820" spans="4:5">
      <c r="D820" s="185"/>
      <c r="E820" s="185"/>
    </row>
    <row r="821" spans="4:5">
      <c r="D821" s="185"/>
      <c r="E821" s="185"/>
    </row>
    <row r="822" spans="4:5">
      <c r="D822" s="185"/>
      <c r="E822" s="185"/>
    </row>
    <row r="823" spans="4:5">
      <c r="D823" s="185"/>
      <c r="E823" s="185"/>
    </row>
    <row r="824" spans="4:5">
      <c r="D824" s="185"/>
      <c r="E824" s="185"/>
    </row>
    <row r="825" spans="4:5">
      <c r="D825" s="185"/>
      <c r="E825" s="185"/>
    </row>
    <row r="826" spans="4:5">
      <c r="D826" s="185"/>
      <c r="E826" s="185"/>
    </row>
    <row r="827" spans="4:5">
      <c r="D827" s="185"/>
      <c r="E827" s="185"/>
    </row>
    <row r="828" spans="4:5">
      <c r="D828" s="185"/>
      <c r="E828" s="185"/>
    </row>
    <row r="829" spans="4:5">
      <c r="D829" s="185"/>
      <c r="E829" s="185"/>
    </row>
    <row r="830" spans="4:5">
      <c r="D830" s="185"/>
      <c r="E830" s="185"/>
    </row>
    <row r="831" spans="4:5">
      <c r="D831" s="185"/>
      <c r="E831" s="185"/>
    </row>
    <row r="832" spans="4:5">
      <c r="D832" s="185"/>
      <c r="E832" s="185"/>
    </row>
    <row r="833" spans="4:5">
      <c r="D833" s="185"/>
      <c r="E833" s="185"/>
    </row>
    <row r="834" spans="4:5">
      <c r="D834" s="185"/>
      <c r="E834" s="185"/>
    </row>
    <row r="835" spans="4:5">
      <c r="D835" s="185"/>
      <c r="E835" s="185"/>
    </row>
    <row r="836" spans="4:5">
      <c r="D836" s="185"/>
      <c r="E836" s="185"/>
    </row>
    <row r="837" spans="4:5">
      <c r="D837" s="185"/>
      <c r="E837" s="185"/>
    </row>
    <row r="838" spans="4:5">
      <c r="D838" s="185"/>
      <c r="E838" s="185"/>
    </row>
    <row r="839" spans="4:5">
      <c r="D839" s="185"/>
      <c r="E839" s="185"/>
    </row>
    <row r="840" spans="4:5">
      <c r="D840" s="185"/>
      <c r="E840" s="185"/>
    </row>
    <row r="841" spans="4:5">
      <c r="D841" s="185"/>
      <c r="E841" s="185"/>
    </row>
    <row r="842" spans="4:5">
      <c r="D842" s="185"/>
      <c r="E842" s="185"/>
    </row>
    <row r="843" spans="4:5">
      <c r="D843" s="185"/>
      <c r="E843" s="185"/>
    </row>
    <row r="844" spans="4:5">
      <c r="D844" s="185"/>
      <c r="E844" s="185"/>
    </row>
    <row r="845" spans="4:5">
      <c r="D845" s="185"/>
      <c r="E845" s="185"/>
    </row>
    <row r="846" spans="4:5">
      <c r="D846" s="185"/>
      <c r="E846" s="185"/>
    </row>
    <row r="847" spans="4:5">
      <c r="D847" s="185"/>
      <c r="E847" s="185"/>
    </row>
    <row r="848" spans="4:5">
      <c r="D848" s="185"/>
      <c r="E848" s="185"/>
    </row>
    <row r="849" spans="4:5">
      <c r="D849" s="185"/>
      <c r="E849" s="185"/>
    </row>
    <row r="850" spans="4:5">
      <c r="D850" s="185"/>
      <c r="E850" s="185"/>
    </row>
    <row r="851" spans="4:5">
      <c r="D851" s="185"/>
      <c r="E851" s="185"/>
    </row>
    <row r="852" spans="4:5">
      <c r="D852" s="185"/>
      <c r="E852" s="185"/>
    </row>
    <row r="853" spans="4:5">
      <c r="D853" s="185"/>
      <c r="E853" s="185"/>
    </row>
    <row r="854" spans="4:5">
      <c r="D854" s="185"/>
      <c r="E854" s="185"/>
    </row>
    <row r="855" spans="4:5">
      <c r="D855" s="185"/>
      <c r="E855" s="185"/>
    </row>
    <row r="856" spans="4:5">
      <c r="D856" s="185"/>
      <c r="E856" s="185"/>
    </row>
    <row r="857" spans="4:5">
      <c r="D857" s="185"/>
      <c r="E857" s="185"/>
    </row>
    <row r="858" spans="4:5">
      <c r="D858" s="185"/>
      <c r="E858" s="185"/>
    </row>
    <row r="859" spans="4:5">
      <c r="D859" s="185"/>
      <c r="E859" s="185"/>
    </row>
    <row r="860" spans="4:5">
      <c r="D860" s="185"/>
      <c r="E860" s="185"/>
    </row>
    <row r="861" spans="4:5">
      <c r="D861" s="185"/>
      <c r="E861" s="185"/>
    </row>
    <row r="862" spans="4:5">
      <c r="D862" s="185"/>
      <c r="E862" s="185"/>
    </row>
    <row r="863" spans="4:5">
      <c r="D863" s="185"/>
      <c r="E863" s="185"/>
    </row>
    <row r="864" spans="4:5">
      <c r="D864" s="185"/>
      <c r="E864" s="185"/>
    </row>
    <row r="865" spans="4:5">
      <c r="D865" s="185"/>
      <c r="E865" s="185"/>
    </row>
    <row r="866" spans="4:5">
      <c r="D866" s="185"/>
      <c r="E866" s="185"/>
    </row>
    <row r="867" spans="4:5">
      <c r="D867" s="185"/>
      <c r="E867" s="185"/>
    </row>
    <row r="868" spans="4:5">
      <c r="D868" s="185"/>
      <c r="E868" s="185"/>
    </row>
    <row r="869" spans="4:5">
      <c r="D869" s="185"/>
      <c r="E869" s="185"/>
    </row>
    <row r="870" spans="4:5">
      <c r="D870" s="185"/>
      <c r="E870" s="185"/>
    </row>
    <row r="871" spans="4:5">
      <c r="D871" s="185"/>
      <c r="E871" s="185"/>
    </row>
    <row r="872" spans="4:5">
      <c r="D872" s="185"/>
      <c r="E872" s="185"/>
    </row>
    <row r="873" spans="4:5">
      <c r="D873" s="185"/>
      <c r="E873" s="185"/>
    </row>
    <row r="874" spans="4:5">
      <c r="D874" s="185"/>
      <c r="E874" s="185"/>
    </row>
    <row r="875" spans="4:5">
      <c r="D875" s="185"/>
      <c r="E875" s="185"/>
    </row>
    <row r="876" spans="4:5">
      <c r="D876" s="185"/>
      <c r="E876" s="185"/>
    </row>
    <row r="877" spans="4:5">
      <c r="D877" s="185"/>
      <c r="E877" s="185"/>
    </row>
    <row r="878" spans="4:5">
      <c r="D878" s="185"/>
      <c r="E878" s="185"/>
    </row>
    <row r="879" spans="4:5">
      <c r="D879" s="185"/>
      <c r="E879" s="185"/>
    </row>
    <row r="880" spans="4:5">
      <c r="D880" s="185"/>
      <c r="E880" s="185"/>
    </row>
    <row r="881" spans="4:5">
      <c r="D881" s="185"/>
      <c r="E881" s="185"/>
    </row>
    <row r="882" spans="4:5">
      <c r="D882" s="185"/>
      <c r="E882" s="185"/>
    </row>
    <row r="883" spans="4:5">
      <c r="D883" s="185"/>
      <c r="E883" s="185"/>
    </row>
    <row r="884" spans="4:5">
      <c r="D884" s="185"/>
      <c r="E884" s="185"/>
    </row>
    <row r="885" spans="4:5">
      <c r="D885" s="185"/>
      <c r="E885" s="185"/>
    </row>
    <row r="886" spans="4:5">
      <c r="D886" s="185"/>
      <c r="E886" s="185"/>
    </row>
    <row r="887" spans="4:5">
      <c r="D887" s="185"/>
      <c r="E887" s="185"/>
    </row>
    <row r="888" spans="4:5">
      <c r="D888" s="185"/>
      <c r="E888" s="185"/>
    </row>
    <row r="889" spans="4:5">
      <c r="D889" s="185"/>
      <c r="E889" s="185"/>
    </row>
    <row r="890" spans="4:5">
      <c r="D890" s="185"/>
      <c r="E890" s="185"/>
    </row>
    <row r="891" spans="4:5">
      <c r="D891" s="185"/>
      <c r="E891" s="185"/>
    </row>
    <row r="892" spans="4:5">
      <c r="D892" s="185"/>
      <c r="E892" s="185"/>
    </row>
    <row r="893" spans="4:5">
      <c r="D893" s="185"/>
      <c r="E893" s="185"/>
    </row>
    <row r="894" spans="4:5">
      <c r="D894" s="185"/>
      <c r="E894" s="185"/>
    </row>
    <row r="895" spans="4:5">
      <c r="D895" s="185"/>
      <c r="E895" s="185"/>
    </row>
    <row r="896" spans="4:5">
      <c r="D896" s="185"/>
      <c r="E896" s="185"/>
    </row>
    <row r="897" spans="4:5">
      <c r="D897" s="185"/>
      <c r="E897" s="185"/>
    </row>
    <row r="898" spans="4:5">
      <c r="D898" s="185"/>
      <c r="E898" s="185"/>
    </row>
    <row r="899" spans="4:5">
      <c r="D899" s="185"/>
      <c r="E899" s="185"/>
    </row>
    <row r="900" spans="4:5">
      <c r="D900" s="185"/>
      <c r="E900" s="185"/>
    </row>
    <row r="901" spans="4:5">
      <c r="D901" s="185"/>
      <c r="E901" s="185"/>
    </row>
    <row r="902" spans="4:5">
      <c r="D902" s="185"/>
      <c r="E902" s="185"/>
    </row>
    <row r="903" spans="4:5">
      <c r="D903" s="185"/>
      <c r="E903" s="185"/>
    </row>
    <row r="904" spans="4:5">
      <c r="D904" s="185"/>
      <c r="E904" s="185"/>
    </row>
    <row r="905" spans="4:5">
      <c r="D905" s="185"/>
      <c r="E905" s="185"/>
    </row>
    <row r="906" spans="4:5">
      <c r="D906" s="185"/>
      <c r="E906" s="185"/>
    </row>
    <row r="907" spans="4:5">
      <c r="D907" s="185"/>
      <c r="E907" s="185"/>
    </row>
    <row r="908" spans="4:5">
      <c r="D908" s="185"/>
      <c r="E908" s="185"/>
    </row>
    <row r="909" spans="4:5">
      <c r="D909" s="185"/>
      <c r="E909" s="185"/>
    </row>
    <row r="910" spans="4:5">
      <c r="D910" s="185"/>
      <c r="E910" s="185"/>
    </row>
    <row r="911" spans="4:5">
      <c r="D911" s="185"/>
      <c r="E911" s="185"/>
    </row>
    <row r="912" spans="4:5">
      <c r="D912" s="185"/>
      <c r="E912" s="185"/>
    </row>
    <row r="913" spans="4:5">
      <c r="D913" s="185"/>
      <c r="E913" s="185"/>
    </row>
    <row r="914" spans="4:5">
      <c r="D914" s="185"/>
      <c r="E914" s="185"/>
    </row>
    <row r="915" spans="4:5">
      <c r="D915" s="185"/>
      <c r="E915" s="185"/>
    </row>
    <row r="916" spans="4:5">
      <c r="D916" s="185"/>
      <c r="E916" s="185"/>
    </row>
    <row r="917" spans="4:5">
      <c r="D917" s="185"/>
      <c r="E917" s="185"/>
    </row>
    <row r="918" spans="4:5">
      <c r="D918" s="185"/>
      <c r="E918" s="185"/>
    </row>
    <row r="919" spans="4:5">
      <c r="D919" s="185"/>
      <c r="E919" s="185"/>
    </row>
    <row r="920" spans="4:5">
      <c r="D920" s="185"/>
      <c r="E920" s="185"/>
    </row>
    <row r="921" spans="4:5">
      <c r="D921" s="185"/>
      <c r="E921" s="185"/>
    </row>
    <row r="922" spans="4:5">
      <c r="D922" s="185"/>
      <c r="E922" s="185"/>
    </row>
    <row r="923" spans="4:5">
      <c r="D923" s="185"/>
      <c r="E923" s="185"/>
    </row>
    <row r="924" spans="4:5">
      <c r="D924" s="185"/>
      <c r="E924" s="185"/>
    </row>
    <row r="925" spans="4:5">
      <c r="D925" s="185"/>
      <c r="E925" s="185"/>
    </row>
    <row r="926" spans="4:5">
      <c r="D926" s="185"/>
      <c r="E926" s="185"/>
    </row>
    <row r="927" spans="4:5">
      <c r="D927" s="185"/>
      <c r="E927" s="185"/>
    </row>
    <row r="928" spans="4:5">
      <c r="D928" s="185"/>
      <c r="E928" s="185"/>
    </row>
    <row r="929" spans="4:5">
      <c r="D929" s="185"/>
      <c r="E929" s="185"/>
    </row>
    <row r="930" spans="4:5">
      <c r="D930" s="185"/>
      <c r="E930" s="185"/>
    </row>
    <row r="931" spans="4:5">
      <c r="D931" s="185"/>
      <c r="E931" s="185"/>
    </row>
    <row r="932" spans="4:5">
      <c r="D932" s="185"/>
      <c r="E932" s="185"/>
    </row>
    <row r="933" spans="4:5">
      <c r="D933" s="185"/>
      <c r="E933" s="185"/>
    </row>
    <row r="934" spans="4:5">
      <c r="D934" s="185"/>
      <c r="E934" s="185"/>
    </row>
    <row r="935" spans="4:5">
      <c r="D935" s="185"/>
      <c r="E935" s="185"/>
    </row>
    <row r="936" spans="4:5">
      <c r="D936" s="185"/>
      <c r="E936" s="185"/>
    </row>
    <row r="937" spans="4:5">
      <c r="D937" s="185"/>
      <c r="E937" s="185"/>
    </row>
    <row r="938" spans="4:5">
      <c r="D938" s="185"/>
      <c r="E938" s="185"/>
    </row>
    <row r="939" spans="4:5">
      <c r="D939" s="185"/>
      <c r="E939" s="185"/>
    </row>
    <row r="940" spans="4:5">
      <c r="D940" s="185"/>
      <c r="E940" s="185"/>
    </row>
    <row r="941" spans="4:5">
      <c r="D941" s="185"/>
      <c r="E941" s="185"/>
    </row>
    <row r="942" spans="4:5">
      <c r="D942" s="185"/>
      <c r="E942" s="185"/>
    </row>
    <row r="943" spans="4:5">
      <c r="D943" s="185"/>
      <c r="E943" s="185"/>
    </row>
    <row r="944" spans="4:5">
      <c r="D944" s="185"/>
      <c r="E944" s="185"/>
    </row>
    <row r="945" spans="4:5">
      <c r="D945" s="185"/>
      <c r="E945" s="185"/>
    </row>
    <row r="946" spans="4:5">
      <c r="D946" s="185"/>
      <c r="E946" s="185"/>
    </row>
    <row r="947" spans="4:5">
      <c r="D947" s="185"/>
      <c r="E947" s="185"/>
    </row>
    <row r="948" spans="4:5">
      <c r="D948" s="185"/>
      <c r="E948" s="185"/>
    </row>
    <row r="949" spans="4:5">
      <c r="D949" s="185"/>
      <c r="E949" s="185"/>
    </row>
    <row r="950" spans="4:5">
      <c r="D950" s="185"/>
      <c r="E950" s="185"/>
    </row>
    <row r="951" spans="4:5">
      <c r="D951" s="185"/>
      <c r="E951" s="185"/>
    </row>
    <row r="952" spans="4:5">
      <c r="D952" s="185"/>
      <c r="E952" s="185"/>
    </row>
    <row r="953" spans="4:5">
      <c r="D953" s="185"/>
      <c r="E953" s="185"/>
    </row>
    <row r="954" spans="4:5">
      <c r="D954" s="185"/>
      <c r="E954" s="185"/>
    </row>
    <row r="955" spans="4:5">
      <c r="D955" s="185"/>
      <c r="E955" s="185"/>
    </row>
    <row r="956" spans="4:5">
      <c r="D956" s="185"/>
      <c r="E956" s="185"/>
    </row>
    <row r="957" spans="4:5">
      <c r="D957" s="185"/>
      <c r="E957" s="185"/>
    </row>
    <row r="958" spans="4:5">
      <c r="D958" s="185"/>
      <c r="E958" s="185"/>
    </row>
    <row r="959" spans="4:5">
      <c r="D959" s="185"/>
      <c r="E959" s="185"/>
    </row>
    <row r="960" spans="4:5">
      <c r="D960" s="185"/>
      <c r="E960" s="185"/>
    </row>
    <row r="961" spans="4:5">
      <c r="D961" s="185"/>
      <c r="E961" s="185"/>
    </row>
    <row r="962" spans="4:5">
      <c r="D962" s="185"/>
      <c r="E962" s="185"/>
    </row>
    <row r="963" spans="4:5">
      <c r="D963" s="185"/>
      <c r="E963" s="185"/>
    </row>
    <row r="964" spans="4:5">
      <c r="D964" s="185"/>
      <c r="E964" s="185"/>
    </row>
    <row r="965" spans="4:5">
      <c r="D965" s="185"/>
      <c r="E965" s="185"/>
    </row>
    <row r="966" spans="4:5">
      <c r="D966" s="185"/>
      <c r="E966" s="185"/>
    </row>
    <row r="967" spans="4:5">
      <c r="D967" s="185"/>
      <c r="E967" s="185"/>
    </row>
    <row r="968" spans="4:5">
      <c r="D968" s="185"/>
      <c r="E968" s="185"/>
    </row>
    <row r="969" spans="4:5">
      <c r="D969" s="185"/>
      <c r="E969" s="185"/>
    </row>
    <row r="970" spans="4:5">
      <c r="D970" s="185"/>
      <c r="E970" s="185"/>
    </row>
    <row r="971" spans="4:5">
      <c r="D971" s="185"/>
      <c r="E971" s="185"/>
    </row>
    <row r="972" spans="4:5">
      <c r="D972" s="185"/>
      <c r="E972" s="185"/>
    </row>
    <row r="973" spans="4:5">
      <c r="D973" s="185"/>
      <c r="E973" s="185"/>
    </row>
    <row r="974" spans="4:5">
      <c r="D974" s="185"/>
      <c r="E974" s="185"/>
    </row>
    <row r="975" spans="4:5">
      <c r="D975" s="185"/>
      <c r="E975" s="185"/>
    </row>
    <row r="976" spans="4:5">
      <c r="D976" s="185"/>
      <c r="E976" s="185"/>
    </row>
    <row r="977" spans="4:5">
      <c r="D977" s="185"/>
      <c r="E977" s="185"/>
    </row>
    <row r="978" spans="4:5">
      <c r="D978" s="185"/>
      <c r="E978" s="185"/>
    </row>
    <row r="979" spans="4:5">
      <c r="D979" s="185"/>
      <c r="E979" s="185"/>
    </row>
    <row r="980" spans="4:5">
      <c r="D980" s="185"/>
      <c r="E980" s="185"/>
    </row>
    <row r="981" spans="4:5">
      <c r="D981" s="185"/>
      <c r="E981" s="185"/>
    </row>
    <row r="982" spans="4:5">
      <c r="D982" s="185"/>
      <c r="E982" s="185"/>
    </row>
    <row r="983" spans="4:5">
      <c r="D983" s="185"/>
      <c r="E983" s="185"/>
    </row>
    <row r="984" spans="4:5">
      <c r="D984" s="185"/>
      <c r="E984" s="185"/>
    </row>
    <row r="985" spans="4:5">
      <c r="D985" s="185"/>
      <c r="E985" s="185"/>
    </row>
    <row r="986" spans="4:5">
      <c r="D986" s="185"/>
      <c r="E986" s="185"/>
    </row>
    <row r="987" spans="4:5">
      <c r="D987" s="185"/>
      <c r="E987" s="185"/>
    </row>
    <row r="988" spans="4:5">
      <c r="D988" s="185"/>
      <c r="E988" s="185"/>
    </row>
    <row r="989" spans="4:5">
      <c r="D989" s="185"/>
      <c r="E989" s="185"/>
    </row>
    <row r="990" spans="4:5">
      <c r="D990" s="185"/>
      <c r="E990" s="185"/>
    </row>
    <row r="991" spans="4:5">
      <c r="D991" s="185"/>
      <c r="E991" s="185"/>
    </row>
    <row r="992" spans="4:5">
      <c r="D992" s="185"/>
      <c r="E992" s="185"/>
    </row>
    <row r="993" spans="4:5">
      <c r="D993" s="185"/>
      <c r="E993" s="185"/>
    </row>
    <row r="994" spans="4:5">
      <c r="D994" s="185"/>
      <c r="E994" s="185"/>
    </row>
    <row r="995" spans="4:5">
      <c r="D995" s="185"/>
      <c r="E995" s="185"/>
    </row>
    <row r="996" spans="4:5">
      <c r="D996" s="185"/>
      <c r="E996" s="185"/>
    </row>
    <row r="997" spans="4:5">
      <c r="D997" s="185"/>
      <c r="E997" s="185"/>
    </row>
    <row r="998" spans="4:5">
      <c r="D998" s="185"/>
      <c r="E998" s="185"/>
    </row>
    <row r="999" spans="4:5">
      <c r="D999" s="185"/>
      <c r="E999" s="185"/>
    </row>
    <row r="1000" spans="4:5">
      <c r="D1000" s="185"/>
      <c r="E1000" s="185"/>
    </row>
    <row r="1001" spans="4:5">
      <c r="D1001" s="185"/>
      <c r="E1001" s="185"/>
    </row>
    <row r="1002" spans="4:5">
      <c r="D1002" s="185"/>
      <c r="E1002" s="185"/>
    </row>
    <row r="1003" spans="4:5">
      <c r="D1003" s="185"/>
      <c r="E1003" s="185"/>
    </row>
    <row r="1004" spans="4:5">
      <c r="D1004" s="185"/>
      <c r="E1004" s="185"/>
    </row>
    <row r="1005" spans="4:5">
      <c r="D1005" s="185"/>
      <c r="E1005" s="185"/>
    </row>
    <row r="1006" spans="4:5">
      <c r="D1006" s="185"/>
      <c r="E1006" s="185"/>
    </row>
    <row r="1007" spans="4:5">
      <c r="D1007" s="185"/>
      <c r="E1007" s="185"/>
    </row>
    <row r="1008" spans="4:5">
      <c r="D1008" s="185"/>
      <c r="E1008" s="185"/>
    </row>
    <row r="1009" spans="4:5">
      <c r="D1009" s="185"/>
      <c r="E1009" s="185"/>
    </row>
    <row r="1010" spans="4:5">
      <c r="D1010" s="185"/>
      <c r="E1010" s="185"/>
    </row>
    <row r="1011" spans="4:5">
      <c r="D1011" s="185"/>
      <c r="E1011" s="185"/>
    </row>
    <row r="1012" spans="4:5">
      <c r="D1012" s="185"/>
      <c r="E1012" s="185"/>
    </row>
    <row r="1013" spans="4:5">
      <c r="D1013" s="185"/>
      <c r="E1013" s="185"/>
    </row>
    <row r="1014" spans="4:5">
      <c r="D1014" s="185"/>
      <c r="E1014" s="185"/>
    </row>
    <row r="1015" spans="4:5">
      <c r="D1015" s="185"/>
      <c r="E1015" s="185"/>
    </row>
    <row r="1016" spans="4:5">
      <c r="D1016" s="185"/>
      <c r="E1016" s="185"/>
    </row>
    <row r="1017" spans="4:5">
      <c r="D1017" s="185"/>
      <c r="E1017" s="185"/>
    </row>
    <row r="1018" spans="4:5">
      <c r="D1018" s="185"/>
      <c r="E1018" s="185"/>
    </row>
    <row r="1019" spans="4:5">
      <c r="D1019" s="185"/>
      <c r="E1019" s="185"/>
    </row>
    <row r="1020" spans="4:5">
      <c r="D1020" s="185"/>
      <c r="E1020" s="185"/>
    </row>
    <row r="1021" spans="4:5">
      <c r="D1021" s="185"/>
      <c r="E1021" s="185"/>
    </row>
    <row r="1022" spans="4:5">
      <c r="D1022" s="185"/>
      <c r="E1022" s="185"/>
    </row>
    <row r="1023" spans="4:5">
      <c r="D1023" s="185"/>
      <c r="E1023" s="185"/>
    </row>
    <row r="1024" spans="4:5">
      <c r="D1024" s="185"/>
      <c r="E1024" s="185"/>
    </row>
    <row r="1025" spans="4:5">
      <c r="D1025" s="185"/>
      <c r="E1025" s="185"/>
    </row>
    <row r="1026" spans="4:5">
      <c r="D1026" s="185"/>
      <c r="E1026" s="185"/>
    </row>
    <row r="1027" spans="4:5">
      <c r="D1027" s="185"/>
      <c r="E1027" s="185"/>
    </row>
    <row r="1028" spans="4:5">
      <c r="D1028" s="185"/>
      <c r="E1028" s="185"/>
    </row>
    <row r="1029" spans="4:5">
      <c r="D1029" s="185"/>
      <c r="E1029" s="185"/>
    </row>
    <row r="1030" spans="4:5">
      <c r="D1030" s="185"/>
      <c r="E1030" s="185"/>
    </row>
    <row r="1031" spans="4:5">
      <c r="D1031" s="185"/>
      <c r="E1031" s="185"/>
    </row>
    <row r="1032" spans="4:5">
      <c r="D1032" s="185"/>
      <c r="E1032" s="185"/>
    </row>
    <row r="1033" spans="4:5">
      <c r="D1033" s="185"/>
      <c r="E1033" s="185"/>
    </row>
    <row r="1034" spans="4:5">
      <c r="D1034" s="185"/>
      <c r="E1034" s="185"/>
    </row>
    <row r="1035" spans="4:5">
      <c r="D1035" s="185"/>
      <c r="E1035" s="185"/>
    </row>
    <row r="1036" spans="4:5">
      <c r="D1036" s="185"/>
      <c r="E1036" s="185"/>
    </row>
    <row r="1037" spans="4:5">
      <c r="D1037" s="185"/>
      <c r="E1037" s="185"/>
    </row>
    <row r="1038" spans="4:5">
      <c r="D1038" s="185"/>
      <c r="E1038" s="185"/>
    </row>
    <row r="1039" spans="4:5">
      <c r="D1039" s="185"/>
      <c r="E1039" s="185"/>
    </row>
    <row r="1040" spans="4:5">
      <c r="D1040" s="185"/>
      <c r="E1040" s="185"/>
    </row>
    <row r="1041" spans="4:5">
      <c r="D1041" s="185"/>
      <c r="E1041" s="185"/>
    </row>
    <row r="1042" spans="4:5">
      <c r="D1042" s="185"/>
      <c r="E1042" s="185"/>
    </row>
    <row r="1043" spans="4:5">
      <c r="D1043" s="185"/>
      <c r="E1043" s="185"/>
    </row>
    <row r="1044" spans="4:5">
      <c r="D1044" s="185"/>
      <c r="E1044" s="185"/>
    </row>
    <row r="1045" spans="4:5">
      <c r="D1045" s="185"/>
      <c r="E1045" s="185"/>
    </row>
    <row r="1046" spans="4:5">
      <c r="D1046" s="185"/>
      <c r="E1046" s="185"/>
    </row>
    <row r="1047" spans="4:5">
      <c r="D1047" s="185"/>
      <c r="E1047" s="185"/>
    </row>
    <row r="1048" spans="4:5">
      <c r="D1048" s="185"/>
      <c r="E1048" s="185"/>
    </row>
    <row r="1049" spans="4:5">
      <c r="D1049" s="185"/>
      <c r="E1049" s="185"/>
    </row>
    <row r="1050" spans="4:5">
      <c r="D1050" s="185"/>
      <c r="E1050" s="185"/>
    </row>
    <row r="1051" spans="4:5">
      <c r="D1051" s="185"/>
      <c r="E1051" s="185"/>
    </row>
    <row r="1052" spans="4:5">
      <c r="D1052" s="185"/>
      <c r="E1052" s="185"/>
    </row>
    <row r="1053" spans="4:5">
      <c r="D1053" s="185"/>
      <c r="E1053" s="185"/>
    </row>
    <row r="1054" spans="4:5">
      <c r="D1054" s="185"/>
      <c r="E1054" s="185"/>
    </row>
    <row r="1055" spans="4:5">
      <c r="D1055" s="185"/>
      <c r="E1055" s="185"/>
    </row>
    <row r="1056" spans="4:5">
      <c r="D1056" s="185"/>
      <c r="E1056" s="185"/>
    </row>
    <row r="1057" spans="4:5">
      <c r="D1057" s="185"/>
      <c r="E1057" s="185"/>
    </row>
    <row r="1058" spans="4:5">
      <c r="D1058" s="185"/>
      <c r="E1058" s="185"/>
    </row>
    <row r="1059" spans="4:5">
      <c r="D1059" s="185"/>
      <c r="E1059" s="185"/>
    </row>
    <row r="1060" spans="4:5">
      <c r="D1060" s="185"/>
      <c r="E1060" s="185"/>
    </row>
    <row r="1061" spans="4:5">
      <c r="D1061" s="185"/>
      <c r="E1061" s="185"/>
    </row>
    <row r="1062" spans="4:5">
      <c r="D1062" s="185"/>
      <c r="E1062" s="185"/>
    </row>
    <row r="1063" spans="4:5">
      <c r="D1063" s="185"/>
      <c r="E1063" s="185"/>
    </row>
    <row r="1064" spans="4:5">
      <c r="D1064" s="185"/>
      <c r="E1064" s="185"/>
    </row>
    <row r="1065" spans="4:5">
      <c r="D1065" s="185"/>
      <c r="E1065" s="185"/>
    </row>
    <row r="1066" spans="4:5">
      <c r="D1066" s="185"/>
      <c r="E1066" s="185"/>
    </row>
    <row r="1067" spans="4:5">
      <c r="D1067" s="185"/>
      <c r="E1067" s="185"/>
    </row>
    <row r="1068" spans="4:5">
      <c r="D1068" s="185"/>
      <c r="E1068" s="185"/>
    </row>
    <row r="1069" spans="4:5">
      <c r="D1069" s="185"/>
      <c r="E1069" s="185"/>
    </row>
    <row r="1070" spans="4:5">
      <c r="D1070" s="185"/>
      <c r="E1070" s="185"/>
    </row>
    <row r="1071" spans="4:5">
      <c r="D1071" s="185"/>
      <c r="E1071" s="185"/>
    </row>
    <row r="1072" spans="4:5">
      <c r="D1072" s="185"/>
      <c r="E1072" s="185"/>
    </row>
    <row r="1073" spans="4:5">
      <c r="D1073" s="185"/>
      <c r="E1073" s="185"/>
    </row>
    <row r="1074" spans="4:5">
      <c r="D1074" s="185"/>
      <c r="E1074" s="185"/>
    </row>
    <row r="1075" spans="4:5">
      <c r="D1075" s="185"/>
      <c r="E1075" s="185"/>
    </row>
    <row r="1076" spans="4:5">
      <c r="D1076" s="185"/>
      <c r="E1076" s="185"/>
    </row>
    <row r="1077" spans="4:5">
      <c r="D1077" s="185"/>
      <c r="E1077" s="185"/>
    </row>
    <row r="1078" spans="4:5">
      <c r="D1078" s="185"/>
      <c r="E1078" s="185"/>
    </row>
    <row r="1079" spans="4:5">
      <c r="D1079" s="185"/>
      <c r="E1079" s="185"/>
    </row>
    <row r="1080" spans="4:5">
      <c r="D1080" s="185"/>
      <c r="E1080" s="185"/>
    </row>
    <row r="1081" spans="4:5">
      <c r="D1081" s="185"/>
      <c r="E1081" s="185"/>
    </row>
    <row r="1082" spans="4:5">
      <c r="D1082" s="185"/>
      <c r="E1082" s="185"/>
    </row>
    <row r="1083" spans="4:5">
      <c r="D1083" s="185"/>
      <c r="E1083" s="185"/>
    </row>
    <row r="1084" spans="4:5">
      <c r="D1084" s="185"/>
      <c r="E1084" s="185"/>
    </row>
    <row r="1085" spans="4:5">
      <c r="D1085" s="185"/>
      <c r="E1085" s="185"/>
    </row>
    <row r="1086" spans="4:5">
      <c r="D1086" s="185"/>
      <c r="E1086" s="185"/>
    </row>
    <row r="1087" spans="4:5">
      <c r="D1087" s="185"/>
      <c r="E1087" s="185"/>
    </row>
    <row r="1088" spans="4:5">
      <c r="D1088" s="185"/>
      <c r="E1088" s="185"/>
    </row>
    <row r="1089" spans="4:5">
      <c r="D1089" s="185"/>
      <c r="E1089" s="185"/>
    </row>
    <row r="1090" spans="4:5">
      <c r="D1090" s="185"/>
      <c r="E1090" s="185"/>
    </row>
    <row r="1091" spans="4:5">
      <c r="D1091" s="185"/>
      <c r="E1091" s="185"/>
    </row>
    <row r="1092" spans="4:5">
      <c r="D1092" s="185"/>
      <c r="E1092" s="185"/>
    </row>
    <row r="1093" spans="4:5">
      <c r="D1093" s="185"/>
      <c r="E1093" s="185"/>
    </row>
    <row r="1094" spans="4:5">
      <c r="D1094" s="185"/>
      <c r="E1094" s="185"/>
    </row>
    <row r="1095" spans="4:5">
      <c r="D1095" s="185"/>
      <c r="E1095" s="185"/>
    </row>
    <row r="1096" spans="4:5">
      <c r="D1096" s="185"/>
      <c r="E1096" s="185"/>
    </row>
    <row r="1097" spans="4:5">
      <c r="D1097" s="185"/>
      <c r="E1097" s="185"/>
    </row>
    <row r="1098" spans="4:5">
      <c r="D1098" s="185"/>
      <c r="E1098" s="185"/>
    </row>
    <row r="1099" spans="4:5">
      <c r="D1099" s="185"/>
      <c r="E1099" s="185"/>
    </row>
    <row r="1100" spans="4:5">
      <c r="D1100" s="185"/>
      <c r="E1100" s="185"/>
    </row>
    <row r="1101" spans="4:5">
      <c r="D1101" s="185"/>
      <c r="E1101" s="185"/>
    </row>
    <row r="1102" spans="4:5">
      <c r="D1102" s="185"/>
      <c r="E1102" s="185"/>
    </row>
    <row r="1103" spans="4:5">
      <c r="D1103" s="185"/>
      <c r="E1103" s="185"/>
    </row>
    <row r="1104" spans="4:5">
      <c r="D1104" s="185"/>
      <c r="E1104" s="185"/>
    </row>
    <row r="1105" spans="4:5">
      <c r="D1105" s="185"/>
      <c r="E1105" s="185"/>
    </row>
    <row r="1106" spans="4:5">
      <c r="D1106" s="185"/>
      <c r="E1106" s="185"/>
    </row>
    <row r="1107" spans="4:5">
      <c r="D1107" s="185"/>
      <c r="E1107" s="185"/>
    </row>
    <row r="1108" spans="4:5">
      <c r="D1108" s="185"/>
      <c r="E1108" s="185"/>
    </row>
    <row r="1109" spans="4:5">
      <c r="D1109" s="185"/>
      <c r="E1109" s="185"/>
    </row>
    <row r="1110" spans="4:5">
      <c r="D1110" s="185"/>
      <c r="E1110" s="185"/>
    </row>
    <row r="1111" spans="4:5">
      <c r="D1111" s="185"/>
      <c r="E1111" s="185"/>
    </row>
    <row r="1112" spans="4:5">
      <c r="D1112" s="185"/>
      <c r="E1112" s="185"/>
    </row>
    <row r="1113" spans="4:5">
      <c r="D1113" s="185"/>
      <c r="E1113" s="185"/>
    </row>
    <row r="1114" spans="4:5">
      <c r="D1114" s="185"/>
      <c r="E1114" s="185"/>
    </row>
    <row r="1115" spans="4:5">
      <c r="D1115" s="185"/>
      <c r="E1115" s="185"/>
    </row>
    <row r="1116" spans="4:5">
      <c r="D1116" s="185"/>
      <c r="E1116" s="185"/>
    </row>
    <row r="1117" spans="4:5">
      <c r="D1117" s="185"/>
      <c r="E1117" s="185"/>
    </row>
    <row r="1118" spans="4:5">
      <c r="D1118" s="185"/>
      <c r="E1118" s="185"/>
    </row>
    <row r="1119" spans="4:5">
      <c r="D1119" s="185"/>
      <c r="E1119" s="185"/>
    </row>
    <row r="1120" spans="4:5">
      <c r="D1120" s="185"/>
      <c r="E1120" s="185"/>
    </row>
    <row r="1121" spans="4:5">
      <c r="D1121" s="185"/>
      <c r="E1121" s="185"/>
    </row>
    <row r="1122" spans="4:5">
      <c r="D1122" s="185"/>
      <c r="E1122" s="185"/>
    </row>
    <row r="1123" spans="4:5">
      <c r="D1123" s="185"/>
      <c r="E1123" s="185"/>
    </row>
    <row r="1124" spans="4:5">
      <c r="D1124" s="185"/>
      <c r="E1124" s="185"/>
    </row>
    <row r="1125" spans="4:5">
      <c r="D1125" s="185"/>
      <c r="E1125" s="185"/>
    </row>
    <row r="1126" spans="4:5">
      <c r="D1126" s="185"/>
      <c r="E1126" s="185"/>
    </row>
    <row r="1127" spans="4:5">
      <c r="D1127" s="185"/>
      <c r="E1127" s="185"/>
    </row>
    <row r="1128" spans="4:5">
      <c r="D1128" s="185"/>
      <c r="E1128" s="185"/>
    </row>
    <row r="1129" spans="4:5">
      <c r="D1129" s="185"/>
      <c r="E1129" s="185"/>
    </row>
    <row r="1130" spans="4:5">
      <c r="D1130" s="185"/>
      <c r="E1130" s="185"/>
    </row>
    <row r="1131" spans="4:5">
      <c r="D1131" s="185"/>
      <c r="E1131" s="185"/>
    </row>
    <row r="1132" spans="4:5">
      <c r="D1132" s="185"/>
      <c r="E1132" s="185"/>
    </row>
    <row r="1133" spans="4:5">
      <c r="D1133" s="185"/>
      <c r="E1133" s="185"/>
    </row>
    <row r="1134" spans="4:5">
      <c r="D1134" s="185"/>
      <c r="E1134" s="185"/>
    </row>
    <row r="1135" spans="4:5">
      <c r="D1135" s="185"/>
      <c r="E1135" s="185"/>
    </row>
    <row r="1136" spans="4:5">
      <c r="D1136" s="185"/>
      <c r="E1136" s="185"/>
    </row>
    <row r="1137" spans="4:5">
      <c r="D1137" s="185"/>
      <c r="E1137" s="185"/>
    </row>
    <row r="1138" spans="4:5">
      <c r="D1138" s="185"/>
      <c r="E1138" s="185"/>
    </row>
    <row r="1139" spans="4:5">
      <c r="D1139" s="185"/>
      <c r="E1139" s="185"/>
    </row>
    <row r="1140" spans="4:5">
      <c r="D1140" s="185"/>
      <c r="E1140" s="185"/>
    </row>
    <row r="1141" spans="4:5">
      <c r="D1141" s="185"/>
      <c r="E1141" s="185"/>
    </row>
    <row r="1142" spans="4:5">
      <c r="D1142" s="185"/>
      <c r="E1142" s="185"/>
    </row>
    <row r="1143" spans="4:5">
      <c r="D1143" s="185"/>
      <c r="E1143" s="185"/>
    </row>
    <row r="1144" spans="4:5">
      <c r="D1144" s="185"/>
      <c r="E1144" s="185"/>
    </row>
    <row r="1145" spans="4:5">
      <c r="D1145" s="185"/>
      <c r="E1145" s="185"/>
    </row>
    <row r="1146" spans="4:5">
      <c r="D1146" s="185"/>
      <c r="E1146" s="185"/>
    </row>
    <row r="1147" spans="4:5">
      <c r="D1147" s="185"/>
      <c r="E1147" s="185"/>
    </row>
    <row r="1148" spans="4:5">
      <c r="D1148" s="185"/>
      <c r="E1148" s="185"/>
    </row>
    <row r="1149" spans="4:5">
      <c r="D1149" s="185"/>
      <c r="E1149" s="185"/>
    </row>
    <row r="1150" spans="4:5">
      <c r="D1150" s="185"/>
      <c r="E1150" s="185"/>
    </row>
    <row r="1151" spans="4:5">
      <c r="D1151" s="185"/>
      <c r="E1151" s="185"/>
    </row>
    <row r="1152" spans="4:5">
      <c r="D1152" s="185"/>
      <c r="E1152" s="185"/>
    </row>
    <row r="1153" spans="4:5">
      <c r="D1153" s="185"/>
      <c r="E1153" s="185"/>
    </row>
    <row r="1154" spans="4:5">
      <c r="D1154" s="185"/>
      <c r="E1154" s="185"/>
    </row>
    <row r="1155" spans="4:5">
      <c r="D1155" s="185"/>
      <c r="E1155" s="185"/>
    </row>
    <row r="1156" spans="4:5">
      <c r="D1156" s="185"/>
      <c r="E1156" s="185"/>
    </row>
    <row r="1157" spans="4:5">
      <c r="D1157" s="185"/>
      <c r="E1157" s="185"/>
    </row>
    <row r="1158" spans="4:5">
      <c r="D1158" s="185"/>
      <c r="E1158" s="185"/>
    </row>
    <row r="1159" spans="4:5">
      <c r="D1159" s="185"/>
      <c r="E1159" s="185"/>
    </row>
    <row r="1160" spans="4:5">
      <c r="D1160" s="185"/>
      <c r="E1160" s="185"/>
    </row>
    <row r="1161" spans="4:5">
      <c r="D1161" s="185"/>
      <c r="E1161" s="185"/>
    </row>
    <row r="1162" spans="4:5">
      <c r="D1162" s="185"/>
      <c r="E1162" s="185"/>
    </row>
    <row r="1163" spans="4:5">
      <c r="D1163" s="185"/>
      <c r="E1163" s="185"/>
    </row>
    <row r="1164" spans="4:5">
      <c r="D1164" s="185"/>
      <c r="E1164" s="185"/>
    </row>
    <row r="1165" spans="4:5">
      <c r="D1165" s="185"/>
      <c r="E1165" s="185"/>
    </row>
    <row r="1166" spans="4:5">
      <c r="D1166" s="185"/>
      <c r="E1166" s="185"/>
    </row>
    <row r="1167" spans="4:5">
      <c r="D1167" s="185"/>
      <c r="E1167" s="185"/>
    </row>
    <row r="1168" spans="4:5">
      <c r="D1168" s="185"/>
      <c r="E1168" s="185"/>
    </row>
    <row r="1169" spans="4:5">
      <c r="D1169" s="185"/>
      <c r="E1169" s="185"/>
    </row>
    <row r="1170" spans="4:5">
      <c r="D1170" s="185"/>
      <c r="E1170" s="185"/>
    </row>
    <row r="1171" spans="4:5">
      <c r="D1171" s="185"/>
      <c r="E1171" s="185"/>
    </row>
    <row r="1172" spans="4:5">
      <c r="D1172" s="185"/>
      <c r="E1172" s="185"/>
    </row>
    <row r="1173" spans="4:5">
      <c r="D1173" s="185"/>
      <c r="E1173" s="185"/>
    </row>
    <row r="1174" spans="4:5">
      <c r="D1174" s="185"/>
      <c r="E1174" s="185"/>
    </row>
    <row r="1175" spans="4:5">
      <c r="D1175" s="185"/>
      <c r="E1175" s="185"/>
    </row>
    <row r="1176" spans="4:5">
      <c r="D1176" s="185"/>
      <c r="E1176" s="185"/>
    </row>
    <row r="1177" spans="4:5">
      <c r="D1177" s="185"/>
      <c r="E1177" s="185"/>
    </row>
    <row r="1178" spans="4:5">
      <c r="D1178" s="185"/>
      <c r="E1178" s="185"/>
    </row>
    <row r="1179" spans="4:5">
      <c r="D1179" s="185"/>
      <c r="E1179" s="185"/>
    </row>
    <row r="1180" spans="4:5">
      <c r="D1180" s="185"/>
      <c r="E1180" s="185"/>
    </row>
    <row r="1181" spans="4:5">
      <c r="D1181" s="185"/>
      <c r="E1181" s="185"/>
    </row>
    <row r="1182" spans="4:5">
      <c r="D1182" s="185"/>
      <c r="E1182" s="185"/>
    </row>
    <row r="1183" spans="4:5">
      <c r="D1183" s="185"/>
      <c r="E1183" s="185"/>
    </row>
    <row r="1184" spans="4:5">
      <c r="D1184" s="185"/>
      <c r="E1184" s="185"/>
    </row>
    <row r="1185" spans="4:5">
      <c r="D1185" s="185"/>
      <c r="E1185" s="185"/>
    </row>
    <row r="1186" spans="4:5">
      <c r="D1186" s="185"/>
      <c r="E1186" s="185"/>
    </row>
    <row r="1187" spans="4:5">
      <c r="D1187" s="185"/>
      <c r="E1187" s="185"/>
    </row>
    <row r="1188" spans="4:5">
      <c r="D1188" s="185"/>
      <c r="E1188" s="185"/>
    </row>
    <row r="1189" spans="4:5">
      <c r="D1189" s="185"/>
      <c r="E1189" s="185"/>
    </row>
    <row r="1190" spans="4:5">
      <c r="D1190" s="185"/>
      <c r="E1190" s="185"/>
    </row>
    <row r="1191" spans="4:5">
      <c r="D1191" s="185"/>
      <c r="E1191" s="185"/>
    </row>
    <row r="1192" spans="4:5">
      <c r="D1192" s="185"/>
      <c r="E1192" s="185"/>
    </row>
    <row r="1193" spans="4:5">
      <c r="D1193" s="185"/>
      <c r="E1193" s="185"/>
    </row>
    <row r="1194" spans="4:5">
      <c r="D1194" s="185"/>
      <c r="E1194" s="185"/>
    </row>
    <row r="1195" spans="4:5">
      <c r="D1195" s="185"/>
      <c r="E1195" s="185"/>
    </row>
    <row r="1196" spans="4:5">
      <c r="D1196" s="185"/>
      <c r="E1196" s="185"/>
    </row>
    <row r="1197" spans="4:5">
      <c r="D1197" s="185"/>
      <c r="E1197" s="185"/>
    </row>
    <row r="1198" spans="4:5">
      <c r="D1198" s="185"/>
      <c r="E1198" s="185"/>
    </row>
    <row r="1199" spans="4:5">
      <c r="D1199" s="185"/>
      <c r="E1199" s="185"/>
    </row>
    <row r="1200" spans="4:5">
      <c r="D1200" s="185"/>
      <c r="E1200" s="185"/>
    </row>
    <row r="1201" spans="4:5">
      <c r="D1201" s="185"/>
      <c r="E1201" s="185"/>
    </row>
    <row r="1202" spans="4:5">
      <c r="D1202" s="185"/>
      <c r="E1202" s="185"/>
    </row>
    <row r="1203" spans="4:5">
      <c r="D1203" s="185"/>
      <c r="E1203" s="185"/>
    </row>
    <row r="1204" spans="4:5">
      <c r="D1204" s="185"/>
      <c r="E1204" s="185"/>
    </row>
    <row r="1205" spans="4:5">
      <c r="D1205" s="185"/>
      <c r="E1205" s="185"/>
    </row>
    <row r="1206" spans="4:5">
      <c r="D1206" s="185"/>
      <c r="E1206" s="185"/>
    </row>
    <row r="1207" spans="4:5">
      <c r="D1207" s="185"/>
      <c r="E1207" s="185"/>
    </row>
    <row r="1208" spans="4:5">
      <c r="D1208" s="185"/>
      <c r="E1208" s="185"/>
    </row>
    <row r="1209" spans="4:5">
      <c r="D1209" s="185"/>
      <c r="E1209" s="185"/>
    </row>
    <row r="1210" spans="4:5">
      <c r="D1210" s="185"/>
      <c r="E1210" s="185"/>
    </row>
    <row r="1211" spans="4:5">
      <c r="D1211" s="185"/>
      <c r="E1211" s="185"/>
    </row>
    <row r="1212" spans="4:5">
      <c r="D1212" s="185"/>
      <c r="E1212" s="185"/>
    </row>
    <row r="1213" spans="4:5">
      <c r="D1213" s="185"/>
      <c r="E1213" s="185"/>
    </row>
    <row r="1214" spans="4:5">
      <c r="D1214" s="185"/>
      <c r="E1214" s="185"/>
    </row>
    <row r="1215" spans="4:5">
      <c r="D1215" s="185"/>
      <c r="E1215" s="185"/>
    </row>
    <row r="1216" spans="4:5">
      <c r="D1216" s="185"/>
      <c r="E1216" s="185"/>
    </row>
    <row r="1217" spans="4:5">
      <c r="D1217" s="185"/>
      <c r="E1217" s="185"/>
    </row>
    <row r="1218" spans="4:5">
      <c r="D1218" s="185"/>
      <c r="E1218" s="185"/>
    </row>
    <row r="1219" spans="4:5">
      <c r="D1219" s="185"/>
      <c r="E1219" s="185"/>
    </row>
    <row r="1220" spans="4:5">
      <c r="D1220" s="185"/>
      <c r="E1220" s="185"/>
    </row>
    <row r="1221" spans="4:5">
      <c r="D1221" s="185"/>
      <c r="E1221" s="185"/>
    </row>
    <row r="1222" spans="4:5">
      <c r="D1222" s="185"/>
      <c r="E1222" s="185"/>
    </row>
    <row r="1223" spans="4:5">
      <c r="D1223" s="185"/>
      <c r="E1223" s="185"/>
    </row>
    <row r="1224" spans="4:5">
      <c r="D1224" s="185"/>
      <c r="E1224" s="185"/>
    </row>
    <row r="1225" spans="4:5">
      <c r="D1225" s="185"/>
      <c r="E1225" s="185"/>
    </row>
    <row r="1226" spans="4:5">
      <c r="D1226" s="185"/>
      <c r="E1226" s="185"/>
    </row>
    <row r="1227" spans="4:5">
      <c r="D1227" s="185"/>
      <c r="E1227" s="185"/>
    </row>
    <row r="1228" spans="4:5">
      <c r="D1228" s="185"/>
      <c r="E1228" s="185"/>
    </row>
    <row r="1229" spans="4:5">
      <c r="D1229" s="185"/>
      <c r="E1229" s="185"/>
    </row>
    <row r="1230" spans="4:5">
      <c r="D1230" s="185"/>
      <c r="E1230" s="185"/>
    </row>
    <row r="1231" spans="4:5">
      <c r="D1231" s="185"/>
      <c r="E1231" s="185"/>
    </row>
    <row r="1232" spans="4:5">
      <c r="D1232" s="185"/>
      <c r="E1232" s="185"/>
    </row>
    <row r="1233" spans="4:5">
      <c r="D1233" s="185"/>
      <c r="E1233" s="185"/>
    </row>
    <row r="1234" spans="4:5">
      <c r="D1234" s="185"/>
      <c r="E1234" s="185"/>
    </row>
    <row r="1235" spans="4:5">
      <c r="D1235" s="185"/>
      <c r="E1235" s="185"/>
    </row>
    <row r="1236" spans="4:5">
      <c r="D1236" s="185"/>
      <c r="E1236" s="185"/>
    </row>
    <row r="1237" spans="4:5">
      <c r="D1237" s="185"/>
      <c r="E1237" s="185"/>
    </row>
    <row r="1238" spans="4:5">
      <c r="D1238" s="185"/>
      <c r="E1238" s="185"/>
    </row>
    <row r="1239" spans="4:5">
      <c r="D1239" s="185"/>
      <c r="E1239" s="185"/>
    </row>
    <row r="1240" spans="4:5">
      <c r="D1240" s="185"/>
      <c r="E1240" s="185"/>
    </row>
    <row r="1241" spans="4:5">
      <c r="D1241" s="185"/>
      <c r="E1241" s="185"/>
    </row>
    <row r="1242" spans="4:5">
      <c r="D1242" s="185"/>
      <c r="E1242" s="185"/>
    </row>
    <row r="1243" spans="4:5">
      <c r="D1243" s="185"/>
      <c r="E1243" s="185"/>
    </row>
    <row r="1244" spans="4:5">
      <c r="D1244" s="185"/>
      <c r="E1244" s="185"/>
    </row>
    <row r="1245" spans="4:5">
      <c r="D1245" s="185"/>
      <c r="E1245" s="185"/>
    </row>
    <row r="1246" spans="4:5">
      <c r="D1246" s="185"/>
      <c r="E1246" s="185"/>
    </row>
    <row r="1247" spans="4:5">
      <c r="D1247" s="185"/>
      <c r="E1247" s="185"/>
    </row>
    <row r="1248" spans="4:5">
      <c r="D1248" s="185"/>
      <c r="E1248" s="185"/>
    </row>
    <row r="1249" spans="4:5">
      <c r="D1249" s="185"/>
      <c r="E1249" s="185"/>
    </row>
    <row r="1250" spans="4:5">
      <c r="D1250" s="185"/>
      <c r="E1250" s="185"/>
    </row>
    <row r="1251" spans="4:5">
      <c r="D1251" s="185"/>
      <c r="E1251" s="185"/>
    </row>
    <row r="1252" spans="4:5">
      <c r="D1252" s="185"/>
      <c r="E1252" s="185"/>
    </row>
    <row r="1253" spans="4:5">
      <c r="D1253" s="185"/>
      <c r="E1253" s="185"/>
    </row>
    <row r="1254" spans="4:5">
      <c r="D1254" s="185"/>
      <c r="E1254" s="185"/>
    </row>
    <row r="1255" spans="4:5">
      <c r="D1255" s="185"/>
      <c r="E1255" s="185"/>
    </row>
    <row r="1256" spans="4:5">
      <c r="D1256" s="185"/>
      <c r="E1256" s="185"/>
    </row>
    <row r="1257" spans="4:5">
      <c r="D1257" s="185"/>
      <c r="E1257" s="185"/>
    </row>
    <row r="1258" spans="4:5">
      <c r="D1258" s="185"/>
      <c r="E1258" s="185"/>
    </row>
    <row r="1259" spans="4:5">
      <c r="D1259" s="185"/>
      <c r="E1259" s="185"/>
    </row>
    <row r="1260" spans="4:5">
      <c r="D1260" s="185"/>
      <c r="E1260" s="185"/>
    </row>
    <row r="1261" spans="4:5">
      <c r="D1261" s="185"/>
      <c r="E1261" s="185"/>
    </row>
    <row r="1262" spans="4:5">
      <c r="D1262" s="185"/>
      <c r="E1262" s="185"/>
    </row>
    <row r="1263" spans="4:5">
      <c r="D1263" s="185"/>
      <c r="E1263" s="185"/>
    </row>
    <row r="1264" spans="4:5">
      <c r="D1264" s="185"/>
      <c r="E1264" s="185"/>
    </row>
    <row r="1265" spans="4:5">
      <c r="D1265" s="185"/>
      <c r="E1265" s="185"/>
    </row>
    <row r="1266" spans="4:5">
      <c r="D1266" s="185"/>
      <c r="E1266" s="185"/>
    </row>
    <row r="1267" spans="4:5">
      <c r="D1267" s="185"/>
      <c r="E1267" s="185"/>
    </row>
    <row r="1268" spans="4:5">
      <c r="D1268" s="185"/>
      <c r="E1268" s="185"/>
    </row>
    <row r="1269" spans="4:5">
      <c r="D1269" s="185"/>
      <c r="E1269" s="185"/>
    </row>
    <row r="1270" spans="4:5">
      <c r="D1270" s="185"/>
      <c r="E1270" s="185"/>
    </row>
    <row r="1271" spans="4:5">
      <c r="D1271" s="185"/>
      <c r="E1271" s="185"/>
    </row>
    <row r="1272" spans="4:5">
      <c r="D1272" s="185"/>
      <c r="E1272" s="185"/>
    </row>
    <row r="1273" spans="4:5">
      <c r="D1273" s="185"/>
      <c r="E1273" s="185"/>
    </row>
    <row r="1274" spans="4:5">
      <c r="D1274" s="185"/>
      <c r="E1274" s="185"/>
    </row>
    <row r="1275" spans="4:5">
      <c r="D1275" s="185"/>
      <c r="E1275" s="185"/>
    </row>
    <row r="1276" spans="4:5">
      <c r="D1276" s="185"/>
      <c r="E1276" s="185"/>
    </row>
    <row r="1277" spans="4:5">
      <c r="D1277" s="185"/>
      <c r="E1277" s="185"/>
    </row>
    <row r="1278" spans="4:5">
      <c r="D1278" s="185"/>
      <c r="E1278" s="185"/>
    </row>
    <row r="1279" spans="4:5">
      <c r="D1279" s="185"/>
      <c r="E1279" s="185"/>
    </row>
    <row r="1280" spans="4:5">
      <c r="D1280" s="185"/>
      <c r="E1280" s="185"/>
    </row>
    <row r="1281" spans="4:5">
      <c r="D1281" s="185"/>
      <c r="E1281" s="185"/>
    </row>
    <row r="1282" spans="4:5">
      <c r="D1282" s="185"/>
      <c r="E1282" s="185"/>
    </row>
    <row r="1283" spans="4:5">
      <c r="D1283" s="185"/>
      <c r="E1283" s="185"/>
    </row>
    <row r="1284" spans="4:5">
      <c r="D1284" s="185"/>
      <c r="E1284" s="185"/>
    </row>
    <row r="1285" spans="4:5">
      <c r="D1285" s="185"/>
      <c r="E1285" s="185"/>
    </row>
    <row r="1286" spans="4:5">
      <c r="D1286" s="185"/>
      <c r="E1286" s="185"/>
    </row>
    <row r="1287" spans="4:5">
      <c r="D1287" s="185"/>
      <c r="E1287" s="185"/>
    </row>
    <row r="1288" spans="4:5">
      <c r="D1288" s="185"/>
      <c r="E1288" s="185"/>
    </row>
    <row r="1289" spans="4:5">
      <c r="D1289" s="185"/>
      <c r="E1289" s="185"/>
    </row>
    <row r="1290" spans="4:5">
      <c r="D1290" s="185"/>
      <c r="E1290" s="185"/>
    </row>
    <row r="1291" spans="4:5">
      <c r="D1291" s="185"/>
      <c r="E1291" s="185"/>
    </row>
    <row r="1292" spans="4:5">
      <c r="D1292" s="185"/>
      <c r="E1292" s="185"/>
    </row>
    <row r="1293" spans="4:5">
      <c r="D1293" s="185"/>
      <c r="E1293" s="185"/>
    </row>
    <row r="1294" spans="4:5">
      <c r="D1294" s="185"/>
      <c r="E1294" s="185"/>
    </row>
    <row r="1295" spans="4:5">
      <c r="D1295" s="185"/>
      <c r="E1295" s="185"/>
    </row>
    <row r="1296" spans="4:5">
      <c r="D1296" s="185"/>
      <c r="E1296" s="185"/>
    </row>
    <row r="1297" spans="4:5">
      <c r="D1297" s="185"/>
      <c r="E1297" s="185"/>
    </row>
    <row r="1298" spans="4:5">
      <c r="D1298" s="185"/>
      <c r="E1298" s="185"/>
    </row>
    <row r="1299" spans="4:5">
      <c r="D1299" s="185"/>
      <c r="E1299" s="185"/>
    </row>
    <row r="1300" spans="4:5">
      <c r="D1300" s="185"/>
      <c r="E1300" s="185"/>
    </row>
    <row r="1301" spans="4:5">
      <c r="D1301" s="185"/>
      <c r="E1301" s="185"/>
    </row>
    <row r="1302" spans="4:5">
      <c r="D1302" s="185"/>
      <c r="E1302" s="185"/>
    </row>
    <row r="1303" spans="4:5">
      <c r="D1303" s="185"/>
      <c r="E1303" s="185"/>
    </row>
    <row r="1304" spans="4:5">
      <c r="D1304" s="185"/>
      <c r="E1304" s="185"/>
    </row>
    <row r="1305" spans="4:5">
      <c r="D1305" s="185"/>
      <c r="E1305" s="185"/>
    </row>
    <row r="1306" spans="4:5">
      <c r="D1306" s="185"/>
      <c r="E1306" s="185"/>
    </row>
    <row r="1307" spans="4:5">
      <c r="D1307" s="185"/>
      <c r="E1307" s="185"/>
    </row>
    <row r="1308" spans="4:5">
      <c r="D1308" s="185"/>
      <c r="E1308" s="185"/>
    </row>
    <row r="1309" spans="4:5">
      <c r="D1309" s="185"/>
      <c r="E1309" s="185"/>
    </row>
    <row r="1310" spans="4:5">
      <c r="D1310" s="185"/>
      <c r="E1310" s="185"/>
    </row>
    <row r="1311" spans="4:5">
      <c r="D1311" s="185"/>
      <c r="E1311" s="185"/>
    </row>
    <row r="1312" spans="4:5">
      <c r="D1312" s="185"/>
      <c r="E1312" s="185"/>
    </row>
    <row r="1313" spans="4:5">
      <c r="D1313" s="185"/>
      <c r="E1313" s="185"/>
    </row>
    <row r="1314" spans="4:5">
      <c r="D1314" s="185"/>
      <c r="E1314" s="185"/>
    </row>
    <row r="1315" spans="4:5">
      <c r="D1315" s="185"/>
      <c r="E1315" s="185"/>
    </row>
    <row r="1316" spans="4:5">
      <c r="D1316" s="185"/>
      <c r="E1316" s="185"/>
    </row>
    <row r="1317" spans="4:5">
      <c r="D1317" s="185"/>
      <c r="E1317" s="185"/>
    </row>
    <row r="1318" spans="4:5">
      <c r="D1318" s="185"/>
      <c r="E1318" s="185"/>
    </row>
    <row r="1319" spans="4:5">
      <c r="D1319" s="185"/>
      <c r="E1319" s="185"/>
    </row>
    <row r="1320" spans="4:5">
      <c r="D1320" s="185"/>
      <c r="E1320" s="185"/>
    </row>
    <row r="1321" spans="4:5">
      <c r="D1321" s="185"/>
      <c r="E1321" s="185"/>
    </row>
    <row r="1322" spans="4:5">
      <c r="D1322" s="185"/>
      <c r="E1322" s="185"/>
    </row>
    <row r="1323" spans="4:5">
      <c r="D1323" s="185"/>
      <c r="E1323" s="185"/>
    </row>
    <row r="1324" spans="4:5">
      <c r="D1324" s="185"/>
      <c r="E1324" s="185"/>
    </row>
    <row r="1325" spans="4:5">
      <c r="D1325" s="185"/>
      <c r="E1325" s="185"/>
    </row>
    <row r="1326" spans="4:5">
      <c r="D1326" s="185"/>
      <c r="E1326" s="185"/>
    </row>
    <row r="1327" spans="4:5">
      <c r="D1327" s="185"/>
      <c r="E1327" s="185"/>
    </row>
    <row r="1328" spans="4:5">
      <c r="D1328" s="185"/>
      <c r="E1328" s="185"/>
    </row>
    <row r="1329" spans="4:5">
      <c r="D1329" s="185"/>
      <c r="E1329" s="185"/>
    </row>
    <row r="1330" spans="4:5">
      <c r="D1330" s="185"/>
      <c r="E1330" s="185"/>
    </row>
    <row r="1331" spans="4:5">
      <c r="D1331" s="185"/>
      <c r="E1331" s="185"/>
    </row>
    <row r="1332" spans="4:5">
      <c r="D1332" s="185"/>
      <c r="E1332" s="185"/>
    </row>
    <row r="1333" spans="4:5">
      <c r="D1333" s="185"/>
      <c r="E1333" s="185"/>
    </row>
    <row r="1334" spans="4:5">
      <c r="D1334" s="185"/>
      <c r="E1334" s="185"/>
    </row>
    <row r="1335" spans="4:5">
      <c r="D1335" s="185"/>
      <c r="E1335" s="185"/>
    </row>
    <row r="1336" spans="4:5">
      <c r="D1336" s="185"/>
      <c r="E1336" s="185"/>
    </row>
    <row r="1337" spans="4:5">
      <c r="D1337" s="185"/>
      <c r="E1337" s="185"/>
    </row>
    <row r="1338" spans="4:5">
      <c r="D1338" s="185"/>
      <c r="E1338" s="185"/>
    </row>
    <row r="1339" spans="4:5">
      <c r="D1339" s="185"/>
      <c r="E1339" s="185"/>
    </row>
    <row r="1340" spans="4:5">
      <c r="D1340" s="185"/>
      <c r="E1340" s="185"/>
    </row>
    <row r="1341" spans="4:5">
      <c r="D1341" s="185"/>
      <c r="E1341" s="185"/>
    </row>
    <row r="1342" spans="4:5">
      <c r="D1342" s="185"/>
      <c r="E1342" s="185"/>
    </row>
    <row r="1343" spans="4:5">
      <c r="D1343" s="185"/>
      <c r="E1343" s="185"/>
    </row>
    <row r="1344" spans="4:5">
      <c r="D1344" s="185"/>
      <c r="E1344" s="185"/>
    </row>
    <row r="1345" spans="4:5">
      <c r="D1345" s="185"/>
      <c r="E1345" s="185"/>
    </row>
    <row r="1346" spans="4:5">
      <c r="D1346" s="185"/>
      <c r="E1346" s="185"/>
    </row>
    <row r="1347" spans="4:5">
      <c r="D1347" s="185"/>
      <c r="E1347" s="185"/>
    </row>
    <row r="1348" spans="4:5">
      <c r="D1348" s="185"/>
      <c r="E1348" s="185"/>
    </row>
    <row r="1349" spans="4:5">
      <c r="D1349" s="185"/>
      <c r="E1349" s="185"/>
    </row>
    <row r="1350" spans="4:5">
      <c r="D1350" s="185"/>
      <c r="E1350" s="185"/>
    </row>
    <row r="1351" spans="4:5">
      <c r="D1351" s="185"/>
      <c r="E1351" s="185"/>
    </row>
    <row r="1352" spans="4:5">
      <c r="D1352" s="185"/>
      <c r="E1352" s="185"/>
    </row>
    <row r="1353" spans="4:5">
      <c r="D1353" s="185"/>
      <c r="E1353" s="185"/>
    </row>
    <row r="1354" spans="4:5">
      <c r="D1354" s="185"/>
      <c r="E1354" s="185"/>
    </row>
    <row r="1355" spans="4:5">
      <c r="D1355" s="185"/>
      <c r="E1355" s="185"/>
    </row>
    <row r="1356" spans="4:5">
      <c r="D1356" s="185"/>
      <c r="E1356" s="185"/>
    </row>
    <row r="1357" spans="4:5">
      <c r="D1357" s="185"/>
      <c r="E1357" s="185"/>
    </row>
    <row r="1358" spans="4:5">
      <c r="D1358" s="185"/>
      <c r="E1358" s="185"/>
    </row>
    <row r="1359" spans="4:5">
      <c r="D1359" s="185"/>
      <c r="E1359" s="185"/>
    </row>
    <row r="1360" spans="4:5">
      <c r="D1360" s="185"/>
      <c r="E1360" s="185"/>
    </row>
    <row r="1361" spans="4:5">
      <c r="D1361" s="185"/>
      <c r="E1361" s="185"/>
    </row>
    <row r="1362" spans="4:5">
      <c r="D1362" s="185"/>
      <c r="E1362" s="185"/>
    </row>
    <row r="1363" spans="4:5">
      <c r="D1363" s="185"/>
      <c r="E1363" s="185"/>
    </row>
    <row r="1364" spans="4:5">
      <c r="D1364" s="185"/>
      <c r="E1364" s="185"/>
    </row>
    <row r="1365" spans="4:5">
      <c r="D1365" s="185"/>
      <c r="E1365" s="185"/>
    </row>
    <row r="1366" spans="4:5">
      <c r="D1366" s="185"/>
      <c r="E1366" s="185"/>
    </row>
    <row r="1367" spans="4:5">
      <c r="D1367" s="185"/>
      <c r="E1367" s="185"/>
    </row>
    <row r="1368" spans="4:5">
      <c r="D1368" s="185"/>
      <c r="E1368" s="185"/>
    </row>
    <row r="1369" spans="4:5">
      <c r="D1369" s="185"/>
      <c r="E1369" s="185"/>
    </row>
    <row r="1370" spans="4:5">
      <c r="D1370" s="185"/>
      <c r="E1370" s="185"/>
    </row>
    <row r="1371" spans="4:5">
      <c r="D1371" s="185"/>
      <c r="E1371" s="185"/>
    </row>
    <row r="1372" spans="4:5">
      <c r="D1372" s="185"/>
      <c r="E1372" s="185"/>
    </row>
    <row r="1373" spans="4:5">
      <c r="D1373" s="185"/>
      <c r="E1373" s="185"/>
    </row>
    <row r="1374" spans="4:5">
      <c r="D1374" s="185"/>
      <c r="E1374" s="185"/>
    </row>
    <row r="1375" spans="4:5">
      <c r="D1375" s="185"/>
      <c r="E1375" s="185"/>
    </row>
    <row r="1376" spans="4:5">
      <c r="D1376" s="185"/>
      <c r="E1376" s="185"/>
    </row>
    <row r="1377" spans="4:5">
      <c r="D1377" s="185"/>
      <c r="E1377" s="185"/>
    </row>
    <row r="1378" spans="4:5">
      <c r="D1378" s="185"/>
      <c r="E1378" s="185"/>
    </row>
    <row r="1379" spans="4:5">
      <c r="D1379" s="185"/>
      <c r="E1379" s="185"/>
    </row>
    <row r="1380" spans="4:5">
      <c r="D1380" s="185"/>
      <c r="E1380" s="185"/>
    </row>
    <row r="1381" spans="4:5">
      <c r="D1381" s="185"/>
      <c r="E1381" s="185"/>
    </row>
    <row r="1382" spans="4:5">
      <c r="D1382" s="185"/>
      <c r="E1382" s="185"/>
    </row>
    <row r="1383" spans="4:5">
      <c r="D1383" s="185"/>
      <c r="E1383" s="185"/>
    </row>
    <row r="1384" spans="4:5">
      <c r="D1384" s="185"/>
      <c r="E1384" s="185"/>
    </row>
    <row r="1385" spans="4:5">
      <c r="D1385" s="185"/>
      <c r="E1385" s="185"/>
    </row>
    <row r="1386" spans="4:5">
      <c r="D1386" s="185"/>
      <c r="E1386" s="185"/>
    </row>
    <row r="1387" spans="4:5">
      <c r="D1387" s="185"/>
      <c r="E1387" s="185"/>
    </row>
    <row r="1388" spans="4:5">
      <c r="D1388" s="185"/>
      <c r="E1388" s="185"/>
    </row>
    <row r="1389" spans="4:5">
      <c r="D1389" s="185"/>
      <c r="E1389" s="185"/>
    </row>
    <row r="1390" spans="4:5">
      <c r="D1390" s="185"/>
      <c r="E1390" s="185"/>
    </row>
    <row r="1391" spans="4:5">
      <c r="D1391" s="185"/>
      <c r="E1391" s="185"/>
    </row>
    <row r="1392" spans="4:5">
      <c r="D1392" s="185"/>
      <c r="E1392" s="185"/>
    </row>
    <row r="1393" spans="4:5">
      <c r="D1393" s="185"/>
      <c r="E1393" s="185"/>
    </row>
    <row r="1394" spans="4:5">
      <c r="D1394" s="185"/>
      <c r="E1394" s="185"/>
    </row>
    <row r="1395" spans="4:5">
      <c r="D1395" s="185"/>
      <c r="E1395" s="185"/>
    </row>
    <row r="1396" spans="4:5">
      <c r="D1396" s="185"/>
      <c r="E1396" s="185"/>
    </row>
    <row r="1397" spans="4:5">
      <c r="D1397" s="185"/>
      <c r="E1397" s="185"/>
    </row>
    <row r="1398" spans="4:5">
      <c r="D1398" s="185"/>
      <c r="E1398" s="185"/>
    </row>
    <row r="1399" spans="4:5">
      <c r="D1399" s="185"/>
      <c r="E1399" s="185"/>
    </row>
    <row r="1400" spans="4:5">
      <c r="D1400" s="185"/>
      <c r="E1400" s="185"/>
    </row>
    <row r="1401" spans="4:5">
      <c r="D1401" s="185"/>
      <c r="E1401" s="185"/>
    </row>
    <row r="1402" spans="4:5">
      <c r="D1402" s="185"/>
      <c r="E1402" s="185"/>
    </row>
    <row r="1403" spans="4:5">
      <c r="D1403" s="185"/>
      <c r="E1403" s="185"/>
    </row>
    <row r="1404" spans="4:5">
      <c r="D1404" s="185"/>
      <c r="E1404" s="185"/>
    </row>
    <row r="1405" spans="4:5">
      <c r="D1405" s="185"/>
      <c r="E1405" s="185"/>
    </row>
    <row r="1406" spans="4:5">
      <c r="D1406" s="185"/>
      <c r="E1406" s="185"/>
    </row>
    <row r="1407" spans="4:5">
      <c r="D1407" s="185"/>
      <c r="E1407" s="185"/>
    </row>
    <row r="1408" spans="4:5">
      <c r="D1408" s="185"/>
      <c r="E1408" s="185"/>
    </row>
    <row r="1409" spans="4:5">
      <c r="D1409" s="185"/>
      <c r="E1409" s="185"/>
    </row>
    <row r="1410" spans="4:5">
      <c r="D1410" s="185"/>
      <c r="E1410" s="185"/>
    </row>
    <row r="1411" spans="4:5">
      <c r="D1411" s="185"/>
      <c r="E1411" s="185"/>
    </row>
    <row r="1412" spans="4:5">
      <c r="D1412" s="185"/>
      <c r="E1412" s="185"/>
    </row>
    <row r="1413" spans="4:5">
      <c r="D1413" s="185"/>
      <c r="E1413" s="185"/>
    </row>
    <row r="1414" spans="4:5">
      <c r="D1414" s="185"/>
      <c r="E1414" s="185"/>
    </row>
    <row r="1415" spans="4:5">
      <c r="D1415" s="185"/>
      <c r="E1415" s="185"/>
    </row>
    <row r="1416" spans="4:5">
      <c r="D1416" s="185"/>
      <c r="E1416" s="185"/>
    </row>
    <row r="1417" spans="4:5">
      <c r="D1417" s="185"/>
      <c r="E1417" s="185"/>
    </row>
    <row r="1418" spans="4:5">
      <c r="D1418" s="185"/>
      <c r="E1418" s="185"/>
    </row>
    <row r="1419" spans="4:5">
      <c r="D1419" s="185"/>
      <c r="E1419" s="185"/>
    </row>
    <row r="1420" spans="4:5">
      <c r="D1420" s="185"/>
      <c r="E1420" s="185"/>
    </row>
    <row r="1421" spans="4:5">
      <c r="D1421" s="185"/>
      <c r="E1421" s="185"/>
    </row>
    <row r="1422" spans="4:5">
      <c r="D1422" s="185"/>
      <c r="E1422" s="185"/>
    </row>
    <row r="1423" spans="4:5">
      <c r="D1423" s="185"/>
      <c r="E1423" s="185"/>
    </row>
    <row r="1424" spans="4:5">
      <c r="D1424" s="185"/>
      <c r="E1424" s="185"/>
    </row>
    <row r="1425" spans="4:5">
      <c r="D1425" s="185"/>
      <c r="E1425" s="185"/>
    </row>
    <row r="1426" spans="4:5">
      <c r="D1426" s="185"/>
      <c r="E1426" s="185"/>
    </row>
    <row r="1427" spans="4:5">
      <c r="D1427" s="185"/>
      <c r="E1427" s="185"/>
    </row>
    <row r="1428" spans="4:5">
      <c r="D1428" s="185"/>
      <c r="E1428" s="185"/>
    </row>
    <row r="1429" spans="4:5">
      <c r="D1429" s="185"/>
      <c r="E1429" s="185"/>
    </row>
    <row r="1430" spans="4:5">
      <c r="D1430" s="185"/>
      <c r="E1430" s="185"/>
    </row>
    <row r="1431" spans="4:5">
      <c r="D1431" s="185"/>
      <c r="E1431" s="185"/>
    </row>
    <row r="1432" spans="4:5">
      <c r="D1432" s="185"/>
      <c r="E1432" s="185"/>
    </row>
    <row r="1433" spans="4:5">
      <c r="D1433" s="185"/>
      <c r="E1433" s="185"/>
    </row>
    <row r="1434" spans="4:5">
      <c r="D1434" s="185"/>
      <c r="E1434" s="185"/>
    </row>
    <row r="1435" spans="4:5">
      <c r="D1435" s="185"/>
      <c r="E1435" s="185"/>
    </row>
    <row r="1436" spans="4:5">
      <c r="D1436" s="185"/>
      <c r="E1436" s="185"/>
    </row>
    <row r="1437" spans="4:5">
      <c r="D1437" s="185"/>
      <c r="E1437" s="185"/>
    </row>
    <row r="1438" spans="4:5">
      <c r="D1438" s="185"/>
      <c r="E1438" s="185"/>
    </row>
    <row r="1439" spans="4:5">
      <c r="D1439" s="185"/>
      <c r="E1439" s="185"/>
    </row>
    <row r="1440" spans="4:5">
      <c r="D1440" s="185"/>
      <c r="E1440" s="185"/>
    </row>
    <row r="1441" spans="4:5">
      <c r="D1441" s="185"/>
      <c r="E1441" s="185"/>
    </row>
    <row r="1442" spans="4:5">
      <c r="D1442" s="185"/>
      <c r="E1442" s="185"/>
    </row>
    <row r="1443" spans="4:5">
      <c r="D1443" s="185"/>
      <c r="E1443" s="185"/>
    </row>
    <row r="1444" spans="4:5">
      <c r="D1444" s="185"/>
      <c r="E1444" s="185"/>
    </row>
    <row r="1445" spans="4:5">
      <c r="D1445" s="185"/>
      <c r="E1445" s="185"/>
    </row>
    <row r="1446" spans="4:5">
      <c r="D1446" s="185"/>
      <c r="E1446" s="185"/>
    </row>
    <row r="1447" spans="4:5">
      <c r="D1447" s="185"/>
      <c r="E1447" s="185"/>
    </row>
    <row r="1448" spans="4:5">
      <c r="D1448" s="185"/>
      <c r="E1448" s="185"/>
    </row>
    <row r="1449" spans="4:5">
      <c r="D1449" s="185"/>
      <c r="E1449" s="185"/>
    </row>
    <row r="1450" spans="4:5">
      <c r="D1450" s="185"/>
      <c r="E1450" s="185"/>
    </row>
    <row r="1451" spans="4:5">
      <c r="D1451" s="185"/>
      <c r="E1451" s="185"/>
    </row>
    <row r="1452" spans="4:5">
      <c r="D1452" s="185"/>
      <c r="E1452" s="185"/>
    </row>
    <row r="1453" spans="4:5">
      <c r="D1453" s="185"/>
      <c r="E1453" s="185"/>
    </row>
    <row r="1454" spans="4:5">
      <c r="D1454" s="185"/>
      <c r="E1454" s="185"/>
    </row>
    <row r="1455" spans="4:5">
      <c r="D1455" s="185"/>
      <c r="E1455" s="185"/>
    </row>
    <row r="1456" spans="4:5">
      <c r="D1456" s="185"/>
      <c r="E1456" s="185"/>
    </row>
    <row r="1457" spans="4:5">
      <c r="D1457" s="185"/>
      <c r="E1457" s="185"/>
    </row>
    <row r="1458" spans="4:5">
      <c r="D1458" s="185"/>
      <c r="E1458" s="185"/>
    </row>
    <row r="1459" spans="4:5">
      <c r="D1459" s="185"/>
      <c r="E1459" s="185"/>
    </row>
    <row r="1460" spans="4:5">
      <c r="D1460" s="185"/>
      <c r="E1460" s="185"/>
    </row>
    <row r="1461" spans="4:5">
      <c r="D1461" s="185"/>
      <c r="E1461" s="185"/>
    </row>
    <row r="1462" spans="4:5">
      <c r="D1462" s="185"/>
      <c r="E1462" s="185"/>
    </row>
    <row r="1463" spans="4:5">
      <c r="D1463" s="185"/>
      <c r="E1463" s="185"/>
    </row>
    <row r="1464" spans="4:5">
      <c r="D1464" s="185"/>
      <c r="E1464" s="185"/>
    </row>
    <row r="1465" spans="4:5">
      <c r="D1465" s="185"/>
      <c r="E1465" s="185"/>
    </row>
    <row r="1466" spans="4:5">
      <c r="D1466" s="185"/>
      <c r="E1466" s="185"/>
    </row>
    <row r="1467" spans="4:5">
      <c r="D1467" s="185"/>
      <c r="E1467" s="185"/>
    </row>
    <row r="1468" spans="4:5">
      <c r="D1468" s="185"/>
      <c r="E1468" s="185"/>
    </row>
    <row r="1469" spans="4:5">
      <c r="D1469" s="185"/>
      <c r="E1469" s="185"/>
    </row>
    <row r="1470" spans="4:5">
      <c r="D1470" s="185"/>
      <c r="E1470" s="185"/>
    </row>
    <row r="1471" spans="4:5">
      <c r="D1471" s="185"/>
      <c r="E1471" s="185"/>
    </row>
    <row r="1472" spans="4:5">
      <c r="D1472" s="185"/>
      <c r="E1472" s="185"/>
    </row>
    <row r="1473" spans="4:5">
      <c r="D1473" s="185"/>
      <c r="E1473" s="185"/>
    </row>
    <row r="1474" spans="4:5">
      <c r="D1474" s="185"/>
      <c r="E1474" s="185"/>
    </row>
    <row r="1475" spans="4:5">
      <c r="D1475" s="185"/>
      <c r="E1475" s="185"/>
    </row>
    <row r="1476" spans="4:5">
      <c r="D1476" s="185"/>
      <c r="E1476" s="185"/>
    </row>
    <row r="1477" spans="4:5">
      <c r="D1477" s="185"/>
      <c r="E1477" s="185"/>
    </row>
    <row r="1478" spans="4:5">
      <c r="D1478" s="185"/>
      <c r="E1478" s="185"/>
    </row>
    <row r="1479" spans="4:5">
      <c r="D1479" s="185"/>
      <c r="E1479" s="185"/>
    </row>
    <row r="1480" spans="4:5">
      <c r="D1480" s="185"/>
      <c r="E1480" s="185"/>
    </row>
    <row r="1481" spans="4:5">
      <c r="D1481" s="185"/>
      <c r="E1481" s="185"/>
    </row>
    <row r="1482" spans="4:5">
      <c r="D1482" s="185"/>
      <c r="E1482" s="185"/>
    </row>
    <row r="1483" spans="4:5">
      <c r="D1483" s="185"/>
      <c r="E1483" s="185"/>
    </row>
    <row r="1484" spans="4:5">
      <c r="D1484" s="185"/>
      <c r="E1484" s="185"/>
    </row>
    <row r="1485" spans="4:5">
      <c r="D1485" s="185"/>
      <c r="E1485" s="185"/>
    </row>
    <row r="1486" spans="4:5">
      <c r="D1486" s="185"/>
      <c r="E1486" s="185"/>
    </row>
    <row r="1487" spans="4:5">
      <c r="D1487" s="185"/>
      <c r="E1487" s="185"/>
    </row>
    <row r="1488" spans="4:5">
      <c r="D1488" s="185"/>
      <c r="E1488" s="185"/>
    </row>
    <row r="1489" spans="4:5">
      <c r="D1489" s="185"/>
      <c r="E1489" s="185"/>
    </row>
    <row r="1490" spans="4:5">
      <c r="D1490" s="185"/>
      <c r="E1490" s="185"/>
    </row>
    <row r="1491" spans="4:5">
      <c r="D1491" s="185"/>
      <c r="E1491" s="185"/>
    </row>
    <row r="1492" spans="4:5">
      <c r="D1492" s="185"/>
      <c r="E1492" s="185"/>
    </row>
    <row r="1493" spans="4:5">
      <c r="D1493" s="185"/>
      <c r="E1493" s="185"/>
    </row>
    <row r="1494" spans="4:5">
      <c r="D1494" s="185"/>
      <c r="E1494" s="185"/>
    </row>
    <row r="1495" spans="4:5">
      <c r="D1495" s="185"/>
      <c r="E1495" s="185"/>
    </row>
    <row r="1496" spans="4:5">
      <c r="D1496" s="185"/>
      <c r="E1496" s="185"/>
    </row>
    <row r="1497" spans="4:5">
      <c r="D1497" s="185"/>
      <c r="E1497" s="185"/>
    </row>
    <row r="1498" spans="4:5">
      <c r="D1498" s="185"/>
      <c r="E1498" s="185"/>
    </row>
    <row r="1499" spans="4:5">
      <c r="D1499" s="185"/>
      <c r="E1499" s="185"/>
    </row>
    <row r="1500" spans="4:5">
      <c r="D1500" s="185"/>
      <c r="E1500" s="185"/>
    </row>
    <row r="1501" spans="4:5">
      <c r="D1501" s="185"/>
      <c r="E1501" s="185"/>
    </row>
    <row r="1502" spans="4:5">
      <c r="D1502" s="185"/>
      <c r="E1502" s="185"/>
    </row>
    <row r="1503" spans="4:5">
      <c r="D1503" s="185"/>
      <c r="E1503" s="185"/>
    </row>
    <row r="1504" spans="4:5">
      <c r="D1504" s="185"/>
      <c r="E1504" s="185"/>
    </row>
    <row r="1505" spans="4:5">
      <c r="D1505" s="185"/>
      <c r="E1505" s="185"/>
    </row>
    <row r="1506" spans="4:5">
      <c r="D1506" s="185"/>
      <c r="E1506" s="185"/>
    </row>
    <row r="1507" spans="4:5">
      <c r="D1507" s="185"/>
      <c r="E1507" s="185"/>
    </row>
    <row r="1508" spans="4:5">
      <c r="D1508" s="185"/>
      <c r="E1508" s="185"/>
    </row>
    <row r="1509" spans="4:5">
      <c r="D1509" s="185"/>
      <c r="E1509" s="185"/>
    </row>
    <row r="1510" spans="4:5">
      <c r="D1510" s="185"/>
      <c r="E1510" s="185"/>
    </row>
    <row r="1511" spans="4:5">
      <c r="D1511" s="185"/>
      <c r="E1511" s="185"/>
    </row>
    <row r="1512" spans="4:5">
      <c r="D1512" s="185"/>
      <c r="E1512" s="185"/>
    </row>
    <row r="1513" spans="4:5">
      <c r="D1513" s="185"/>
      <c r="E1513" s="185"/>
    </row>
    <row r="1514" spans="4:5">
      <c r="D1514" s="185"/>
      <c r="E1514" s="185"/>
    </row>
    <row r="1515" spans="4:5">
      <c r="D1515" s="185"/>
      <c r="E1515" s="185"/>
    </row>
    <row r="1516" spans="4:5">
      <c r="D1516" s="185"/>
      <c r="E1516" s="185"/>
    </row>
    <row r="1517" spans="4:5">
      <c r="D1517" s="185"/>
      <c r="E1517" s="185"/>
    </row>
    <row r="1518" spans="4:5">
      <c r="D1518" s="185"/>
      <c r="E1518" s="185"/>
    </row>
    <row r="1519" spans="4:5">
      <c r="D1519" s="185"/>
      <c r="E1519" s="185"/>
    </row>
    <row r="1520" spans="4:5">
      <c r="D1520" s="185"/>
      <c r="E1520" s="185"/>
    </row>
    <row r="1521" spans="4:5">
      <c r="D1521" s="185"/>
      <c r="E1521" s="185"/>
    </row>
    <row r="1522" spans="4:5">
      <c r="D1522" s="185"/>
      <c r="E1522" s="185"/>
    </row>
    <row r="1523" spans="4:5">
      <c r="D1523" s="185"/>
      <c r="E1523" s="185"/>
    </row>
    <row r="1524" spans="4:5">
      <c r="D1524" s="185"/>
      <c r="E1524" s="185"/>
    </row>
    <row r="1525" spans="4:5">
      <c r="D1525" s="185"/>
      <c r="E1525" s="185"/>
    </row>
    <row r="1526" spans="4:5">
      <c r="D1526" s="185"/>
      <c r="E1526" s="185"/>
    </row>
    <row r="1527" spans="4:5">
      <c r="D1527" s="185"/>
      <c r="E1527" s="185"/>
    </row>
    <row r="1528" spans="4:5">
      <c r="D1528" s="185"/>
      <c r="E1528" s="185"/>
    </row>
    <row r="1529" spans="4:5">
      <c r="D1529" s="185"/>
      <c r="E1529" s="185"/>
    </row>
    <row r="1530" spans="4:5">
      <c r="D1530" s="185"/>
      <c r="E1530" s="185"/>
    </row>
    <row r="1531" spans="4:5">
      <c r="D1531" s="185"/>
      <c r="E1531" s="185"/>
    </row>
    <row r="1532" spans="4:5">
      <c r="D1532" s="185"/>
      <c r="E1532" s="185"/>
    </row>
    <row r="1533" spans="4:5">
      <c r="D1533" s="185"/>
      <c r="E1533" s="185"/>
    </row>
    <row r="1534" spans="4:5">
      <c r="D1534" s="185"/>
      <c r="E1534" s="185"/>
    </row>
    <row r="1535" spans="4:5">
      <c r="D1535" s="185"/>
      <c r="E1535" s="185"/>
    </row>
    <row r="1536" spans="4:5">
      <c r="D1536" s="185"/>
      <c r="E1536" s="185"/>
    </row>
    <row r="1537" spans="4:5">
      <c r="D1537" s="185"/>
      <c r="E1537" s="185"/>
    </row>
    <row r="1538" spans="4:5">
      <c r="D1538" s="185"/>
      <c r="E1538" s="185"/>
    </row>
    <row r="1539" spans="4:5">
      <c r="D1539" s="185"/>
      <c r="E1539" s="185"/>
    </row>
    <row r="1540" spans="4:5">
      <c r="D1540" s="185"/>
      <c r="E1540" s="185"/>
    </row>
    <row r="1541" spans="4:5">
      <c r="D1541" s="185"/>
      <c r="E1541" s="185"/>
    </row>
    <row r="1542" spans="4:5">
      <c r="D1542" s="185"/>
      <c r="E1542" s="185"/>
    </row>
    <row r="1543" spans="4:5">
      <c r="D1543" s="185"/>
      <c r="E1543" s="185"/>
    </row>
    <row r="1544" spans="4:5">
      <c r="D1544" s="185"/>
      <c r="E1544" s="185"/>
    </row>
    <row r="1545" spans="4:5">
      <c r="D1545" s="185"/>
      <c r="E1545" s="185"/>
    </row>
    <row r="1546" spans="4:5">
      <c r="D1546" s="185"/>
      <c r="E1546" s="185"/>
    </row>
    <row r="1547" spans="4:5">
      <c r="D1547" s="185"/>
      <c r="E1547" s="185"/>
    </row>
    <row r="1548" spans="4:5">
      <c r="D1548" s="185"/>
      <c r="E1548" s="185"/>
    </row>
    <row r="1549" spans="4:5">
      <c r="D1549" s="185"/>
      <c r="E1549" s="185"/>
    </row>
    <row r="1550" spans="4:5">
      <c r="D1550" s="185"/>
      <c r="E1550" s="185"/>
    </row>
    <row r="1551" spans="4:5">
      <c r="D1551" s="185"/>
      <c r="E1551" s="185"/>
    </row>
    <row r="1552" spans="4:5">
      <c r="D1552" s="185"/>
      <c r="E1552" s="185"/>
    </row>
    <row r="1553" spans="4:5">
      <c r="D1553" s="185"/>
      <c r="E1553" s="185"/>
    </row>
    <row r="1554" spans="4:5">
      <c r="D1554" s="185"/>
      <c r="E1554" s="185"/>
    </row>
    <row r="1555" spans="4:5">
      <c r="D1555" s="185"/>
      <c r="E1555" s="185"/>
    </row>
    <row r="1556" spans="4:5">
      <c r="D1556" s="185"/>
      <c r="E1556" s="185"/>
    </row>
    <row r="1557" spans="4:5">
      <c r="D1557" s="185"/>
      <c r="E1557" s="185"/>
    </row>
    <row r="1558" spans="4:5">
      <c r="D1558" s="185"/>
      <c r="E1558" s="185"/>
    </row>
    <row r="1559" spans="4:5">
      <c r="D1559" s="185"/>
      <c r="E1559" s="185"/>
    </row>
    <row r="1560" spans="4:5">
      <c r="D1560" s="185"/>
      <c r="E1560" s="185"/>
    </row>
    <row r="1561" spans="4:5">
      <c r="D1561" s="185"/>
      <c r="E1561" s="185"/>
    </row>
    <row r="1562" spans="4:5">
      <c r="D1562" s="185"/>
      <c r="E1562" s="185"/>
    </row>
    <row r="1563" spans="4:5">
      <c r="D1563" s="185"/>
      <c r="E1563" s="185"/>
    </row>
    <row r="1564" spans="4:5">
      <c r="D1564" s="185"/>
      <c r="E1564" s="185"/>
    </row>
    <row r="1565" spans="4:5">
      <c r="D1565" s="185"/>
      <c r="E1565" s="185"/>
    </row>
    <row r="1566" spans="4:5">
      <c r="D1566" s="185"/>
      <c r="E1566" s="185"/>
    </row>
    <row r="1567" spans="4:5">
      <c r="D1567" s="185"/>
      <c r="E1567" s="185"/>
    </row>
    <row r="1568" spans="4:5">
      <c r="D1568" s="185"/>
      <c r="E1568" s="185"/>
    </row>
    <row r="1569" spans="4:5">
      <c r="D1569" s="185"/>
      <c r="E1569" s="185"/>
    </row>
    <row r="1570" spans="4:5">
      <c r="D1570" s="185"/>
      <c r="E1570" s="185"/>
    </row>
    <row r="1571" spans="4:5">
      <c r="D1571" s="185"/>
      <c r="E1571" s="185"/>
    </row>
    <row r="1572" spans="4:5">
      <c r="D1572" s="185"/>
      <c r="E1572" s="185"/>
    </row>
    <row r="1573" spans="4:5">
      <c r="D1573" s="185"/>
      <c r="E1573" s="185"/>
    </row>
    <row r="1574" spans="4:5">
      <c r="D1574" s="185"/>
      <c r="E1574" s="185"/>
    </row>
    <row r="1575" spans="4:5">
      <c r="D1575" s="185"/>
      <c r="E1575" s="185"/>
    </row>
    <row r="1576" spans="4:5">
      <c r="D1576" s="185"/>
      <c r="E1576" s="185"/>
    </row>
    <row r="1577" spans="4:5">
      <c r="D1577" s="185"/>
      <c r="E1577" s="185"/>
    </row>
    <row r="1578" spans="4:5">
      <c r="D1578" s="185"/>
      <c r="E1578" s="185"/>
    </row>
    <row r="1579" spans="4:5">
      <c r="D1579" s="185"/>
      <c r="E1579" s="185"/>
    </row>
    <row r="1580" spans="4:5">
      <c r="D1580" s="185"/>
      <c r="E1580" s="185"/>
    </row>
    <row r="1581" spans="4:5">
      <c r="D1581" s="185"/>
      <c r="E1581" s="185"/>
    </row>
    <row r="1582" spans="4:5">
      <c r="D1582" s="185"/>
      <c r="E1582" s="185"/>
    </row>
    <row r="1583" spans="4:5">
      <c r="D1583" s="185"/>
      <c r="E1583" s="185"/>
    </row>
    <row r="1584" spans="4:5">
      <c r="D1584" s="185"/>
      <c r="E1584" s="185"/>
    </row>
    <row r="1585" spans="4:5">
      <c r="D1585" s="185"/>
      <c r="E1585" s="185"/>
    </row>
    <row r="1586" spans="4:5">
      <c r="D1586" s="185"/>
      <c r="E1586" s="185"/>
    </row>
    <row r="1587" spans="4:5">
      <c r="D1587" s="185"/>
      <c r="E1587" s="185"/>
    </row>
    <row r="1588" spans="4:5">
      <c r="D1588" s="185"/>
      <c r="E1588" s="185"/>
    </row>
    <row r="1589" spans="4:5">
      <c r="D1589" s="185"/>
      <c r="E1589" s="185"/>
    </row>
    <row r="1590" spans="4:5">
      <c r="D1590" s="185"/>
      <c r="E1590" s="185"/>
    </row>
    <row r="1591" spans="4:5">
      <c r="D1591" s="185"/>
      <c r="E1591" s="185"/>
    </row>
    <row r="1592" spans="4:5">
      <c r="D1592" s="185"/>
      <c r="E1592" s="185"/>
    </row>
    <row r="1593" spans="4:5">
      <c r="D1593" s="185"/>
      <c r="E1593" s="185"/>
    </row>
    <row r="1594" spans="4:5">
      <c r="D1594" s="185"/>
      <c r="E1594" s="185"/>
    </row>
    <row r="1595" spans="4:5">
      <c r="D1595" s="185"/>
      <c r="E1595" s="185"/>
    </row>
    <row r="1596" spans="4:5">
      <c r="D1596" s="185"/>
      <c r="E1596" s="185"/>
    </row>
    <row r="1597" spans="4:5">
      <c r="D1597" s="185"/>
      <c r="E1597" s="185"/>
    </row>
    <row r="1598" spans="4:5">
      <c r="D1598" s="185"/>
      <c r="E1598" s="185"/>
    </row>
    <row r="1599" spans="4:5">
      <c r="D1599" s="185"/>
      <c r="E1599" s="185"/>
    </row>
    <row r="1600" spans="4:5">
      <c r="D1600" s="185"/>
      <c r="E1600" s="185"/>
    </row>
    <row r="1601" spans="4:5">
      <c r="D1601" s="185"/>
      <c r="E1601" s="185"/>
    </row>
    <row r="1602" spans="4:5">
      <c r="D1602" s="185"/>
      <c r="E1602" s="185"/>
    </row>
    <row r="1603" spans="4:5">
      <c r="D1603" s="185"/>
      <c r="E1603" s="185"/>
    </row>
    <row r="1604" spans="4:5">
      <c r="D1604" s="185"/>
      <c r="E1604" s="185"/>
    </row>
    <row r="1605" spans="4:5">
      <c r="D1605" s="185"/>
      <c r="E1605" s="185"/>
    </row>
    <row r="1606" spans="4:5">
      <c r="D1606" s="185"/>
      <c r="E1606" s="185"/>
    </row>
    <row r="1607" spans="4:5">
      <c r="D1607" s="185"/>
      <c r="E1607" s="185"/>
    </row>
    <row r="1608" spans="4:5">
      <c r="D1608" s="185"/>
      <c r="E1608" s="185"/>
    </row>
    <row r="1609" spans="4:5">
      <c r="D1609" s="185"/>
      <c r="E1609" s="185"/>
    </row>
    <row r="1610" spans="4:5">
      <c r="D1610" s="185"/>
      <c r="E1610" s="185"/>
    </row>
    <row r="1611" spans="4:5">
      <c r="D1611" s="185"/>
      <c r="E1611" s="185"/>
    </row>
    <row r="1612" spans="4:5">
      <c r="D1612" s="185"/>
      <c r="E1612" s="185"/>
    </row>
    <row r="1613" spans="4:5">
      <c r="D1613" s="185"/>
      <c r="E1613" s="185"/>
    </row>
    <row r="1614" spans="4:5">
      <c r="D1614" s="185"/>
      <c r="E1614" s="185"/>
    </row>
    <row r="1615" spans="4:5">
      <c r="D1615" s="185"/>
      <c r="E1615" s="185"/>
    </row>
    <row r="1616" spans="4:5">
      <c r="D1616" s="185"/>
      <c r="E1616" s="185"/>
    </row>
    <row r="1617" spans="4:5">
      <c r="D1617" s="185"/>
      <c r="E1617" s="185"/>
    </row>
    <row r="1618" spans="4:5">
      <c r="D1618" s="185"/>
      <c r="E1618" s="185"/>
    </row>
    <row r="1619" spans="4:5">
      <c r="D1619" s="185"/>
      <c r="E1619" s="185"/>
    </row>
    <row r="1620" spans="4:5">
      <c r="D1620" s="185"/>
      <c r="E1620" s="185"/>
    </row>
    <row r="1621" spans="4:5">
      <c r="D1621" s="185"/>
      <c r="E1621" s="185"/>
    </row>
    <row r="1622" spans="4:5">
      <c r="D1622" s="185"/>
      <c r="E1622" s="185"/>
    </row>
    <row r="1623" spans="4:5">
      <c r="D1623" s="185"/>
      <c r="E1623" s="185"/>
    </row>
    <row r="1624" spans="4:5">
      <c r="D1624" s="185"/>
      <c r="E1624" s="185"/>
    </row>
    <row r="1625" spans="4:5">
      <c r="D1625" s="185"/>
      <c r="E1625" s="185"/>
    </row>
    <row r="1626" spans="4:5">
      <c r="D1626" s="185"/>
      <c r="E1626" s="185"/>
    </row>
    <row r="1627" spans="4:5">
      <c r="D1627" s="185"/>
      <c r="E1627" s="185"/>
    </row>
    <row r="1628" spans="4:5">
      <c r="D1628" s="185"/>
      <c r="E1628" s="185"/>
    </row>
    <row r="1629" spans="4:5">
      <c r="D1629" s="185"/>
      <c r="E1629" s="185"/>
    </row>
    <row r="1630" spans="4:5">
      <c r="D1630" s="185"/>
      <c r="E1630" s="185"/>
    </row>
    <row r="1631" spans="4:5">
      <c r="D1631" s="185"/>
      <c r="E1631" s="185"/>
    </row>
    <row r="1632" spans="4:5">
      <c r="D1632" s="185"/>
      <c r="E1632" s="185"/>
    </row>
    <row r="1633" spans="4:5">
      <c r="D1633" s="185"/>
      <c r="E1633" s="185"/>
    </row>
    <row r="1634" spans="4:5">
      <c r="D1634" s="185"/>
      <c r="E1634" s="185"/>
    </row>
    <row r="1635" spans="4:5">
      <c r="D1635" s="185"/>
      <c r="E1635" s="185"/>
    </row>
    <row r="1636" spans="4:5">
      <c r="D1636" s="185"/>
      <c r="E1636" s="185"/>
    </row>
    <row r="1637" spans="4:5">
      <c r="D1637" s="185"/>
      <c r="E1637" s="185"/>
    </row>
    <row r="1638" spans="4:5">
      <c r="D1638" s="185"/>
      <c r="E1638" s="185"/>
    </row>
    <row r="1639" spans="4:5">
      <c r="D1639" s="185"/>
      <c r="E1639" s="185"/>
    </row>
    <row r="1640" spans="4:5">
      <c r="D1640" s="185"/>
      <c r="E1640" s="185"/>
    </row>
    <row r="1641" spans="4:5">
      <c r="D1641" s="185"/>
      <c r="E1641" s="185"/>
    </row>
    <row r="1642" spans="4:5">
      <c r="D1642" s="185"/>
      <c r="E1642" s="185"/>
    </row>
    <row r="1643" spans="4:5">
      <c r="D1643" s="185"/>
      <c r="E1643" s="185"/>
    </row>
    <row r="1644" spans="4:5">
      <c r="D1644" s="185"/>
      <c r="E1644" s="185"/>
    </row>
    <row r="1645" spans="4:5">
      <c r="D1645" s="185"/>
      <c r="E1645" s="185"/>
    </row>
    <row r="1646" spans="4:5">
      <c r="D1646" s="185"/>
      <c r="E1646" s="185"/>
    </row>
    <row r="1647" spans="4:5">
      <c r="D1647" s="185"/>
      <c r="E1647" s="185"/>
    </row>
    <row r="1648" spans="4:5">
      <c r="D1648" s="185"/>
      <c r="E1648" s="185"/>
    </row>
    <row r="1649" spans="4:5">
      <c r="D1649" s="185"/>
      <c r="E1649" s="185"/>
    </row>
    <row r="1650" spans="4:5">
      <c r="D1650" s="185"/>
      <c r="E1650" s="185"/>
    </row>
    <row r="1651" spans="4:5">
      <c r="D1651" s="185"/>
      <c r="E1651" s="185"/>
    </row>
    <row r="1652" spans="4:5">
      <c r="D1652" s="185"/>
      <c r="E1652" s="185"/>
    </row>
    <row r="1653" spans="4:5">
      <c r="D1653" s="185"/>
      <c r="E1653" s="185"/>
    </row>
    <row r="1654" spans="4:5">
      <c r="D1654" s="185"/>
      <c r="E1654" s="185"/>
    </row>
    <row r="1655" spans="4:5">
      <c r="D1655" s="185"/>
      <c r="E1655" s="185"/>
    </row>
    <row r="1656" spans="4:5">
      <c r="D1656" s="185"/>
      <c r="E1656" s="185"/>
    </row>
    <row r="1657" spans="4:5">
      <c r="D1657" s="185"/>
      <c r="E1657" s="185"/>
    </row>
    <row r="1658" spans="4:5">
      <c r="D1658" s="185"/>
      <c r="E1658" s="185"/>
    </row>
    <row r="1659" spans="4:5">
      <c r="D1659" s="185"/>
      <c r="E1659" s="185"/>
    </row>
    <row r="1660" spans="4:5">
      <c r="D1660" s="185"/>
      <c r="E1660" s="185"/>
    </row>
    <row r="1661" spans="4:5">
      <c r="D1661" s="185"/>
      <c r="E1661" s="185"/>
    </row>
    <row r="1662" spans="4:5">
      <c r="D1662" s="185"/>
      <c r="E1662" s="185"/>
    </row>
    <row r="1663" spans="4:5">
      <c r="D1663" s="185"/>
      <c r="E1663" s="185"/>
    </row>
    <row r="1664" spans="4:5">
      <c r="D1664" s="185"/>
      <c r="E1664" s="185"/>
    </row>
    <row r="1665" spans="4:5">
      <c r="D1665" s="185"/>
      <c r="E1665" s="185"/>
    </row>
    <row r="1666" spans="4:5">
      <c r="D1666" s="185"/>
      <c r="E1666" s="185"/>
    </row>
    <row r="1667" spans="4:5">
      <c r="D1667" s="185"/>
      <c r="E1667" s="185"/>
    </row>
    <row r="1668" spans="4:5">
      <c r="D1668" s="185"/>
      <c r="E1668" s="185"/>
    </row>
    <row r="1669" spans="4:5">
      <c r="D1669" s="185"/>
      <c r="E1669" s="185"/>
    </row>
    <row r="1670" spans="4:5">
      <c r="D1670" s="185"/>
      <c r="E1670" s="185"/>
    </row>
    <row r="1671" spans="4:5">
      <c r="D1671" s="185"/>
      <c r="E1671" s="185"/>
    </row>
    <row r="1672" spans="4:5">
      <c r="D1672" s="185"/>
      <c r="E1672" s="185"/>
    </row>
    <row r="1673" spans="4:5">
      <c r="D1673" s="185"/>
      <c r="E1673" s="185"/>
    </row>
    <row r="1674" spans="4:5">
      <c r="D1674" s="185"/>
      <c r="E1674" s="185"/>
    </row>
    <row r="1675" spans="4:5">
      <c r="D1675" s="185"/>
      <c r="E1675" s="185"/>
    </row>
    <row r="1676" spans="4:5">
      <c r="D1676" s="185"/>
      <c r="E1676" s="185"/>
    </row>
    <row r="1677" spans="4:5">
      <c r="D1677" s="185"/>
      <c r="E1677" s="185"/>
    </row>
    <row r="1678" spans="4:5">
      <c r="D1678" s="185"/>
      <c r="E1678" s="185"/>
    </row>
    <row r="1679" spans="4:5">
      <c r="D1679" s="185"/>
      <c r="E1679" s="185"/>
    </row>
    <row r="1680" spans="4:5">
      <c r="D1680" s="185"/>
      <c r="E1680" s="185"/>
    </row>
    <row r="1681" spans="4:5">
      <c r="D1681" s="185"/>
      <c r="E1681" s="185"/>
    </row>
    <row r="1682" spans="4:5">
      <c r="D1682" s="185"/>
      <c r="E1682" s="185"/>
    </row>
    <row r="1683" spans="4:5">
      <c r="D1683" s="185"/>
      <c r="E1683" s="185"/>
    </row>
    <row r="1684" spans="4:5">
      <c r="D1684" s="185"/>
      <c r="E1684" s="185"/>
    </row>
    <row r="1685" spans="4:5">
      <c r="D1685" s="185"/>
      <c r="E1685" s="185"/>
    </row>
    <row r="1686" spans="4:5">
      <c r="D1686" s="185"/>
      <c r="E1686" s="185"/>
    </row>
    <row r="1687" spans="4:5">
      <c r="D1687" s="185"/>
      <c r="E1687" s="185"/>
    </row>
    <row r="1688" spans="4:5">
      <c r="D1688" s="185"/>
      <c r="E1688" s="185"/>
    </row>
    <row r="1689" spans="4:5">
      <c r="D1689" s="185"/>
      <c r="E1689" s="185"/>
    </row>
    <row r="1690" spans="4:5">
      <c r="D1690" s="185"/>
      <c r="E1690" s="185"/>
    </row>
    <row r="1691" spans="4:5">
      <c r="D1691" s="185"/>
      <c r="E1691" s="185"/>
    </row>
    <row r="1692" spans="4:5">
      <c r="D1692" s="185"/>
      <c r="E1692" s="185"/>
    </row>
    <row r="1693" spans="4:5">
      <c r="D1693" s="185"/>
      <c r="E1693" s="185"/>
    </row>
    <row r="1694" spans="4:5">
      <c r="D1694" s="185"/>
      <c r="E1694" s="185"/>
    </row>
    <row r="1695" spans="4:5">
      <c r="D1695" s="185"/>
      <c r="E1695" s="185"/>
    </row>
    <row r="1696" spans="4:5">
      <c r="D1696" s="185"/>
      <c r="E1696" s="185"/>
    </row>
    <row r="1697" spans="4:5">
      <c r="D1697" s="185"/>
      <c r="E1697" s="185"/>
    </row>
    <row r="1698" spans="4:5">
      <c r="D1698" s="185"/>
      <c r="E1698" s="185"/>
    </row>
    <row r="1699" spans="4:5">
      <c r="D1699" s="185"/>
      <c r="E1699" s="185"/>
    </row>
    <row r="1700" spans="4:5">
      <c r="D1700" s="185"/>
      <c r="E1700" s="185"/>
    </row>
    <row r="1701" spans="4:5">
      <c r="D1701" s="185"/>
      <c r="E1701" s="185"/>
    </row>
    <row r="1702" spans="4:5">
      <c r="D1702" s="185"/>
      <c r="E1702" s="185"/>
    </row>
    <row r="1703" spans="4:5">
      <c r="D1703" s="185"/>
      <c r="E1703" s="185"/>
    </row>
    <row r="1704" spans="4:5">
      <c r="D1704" s="185"/>
      <c r="E1704" s="185"/>
    </row>
    <row r="1705" spans="4:5">
      <c r="D1705" s="185"/>
      <c r="E1705" s="185"/>
    </row>
    <row r="1706" spans="4:5">
      <c r="D1706" s="185"/>
      <c r="E1706" s="185"/>
    </row>
    <row r="1707" spans="4:5">
      <c r="D1707" s="185"/>
      <c r="E1707" s="185"/>
    </row>
    <row r="1708" spans="4:5">
      <c r="D1708" s="185"/>
      <c r="E1708" s="185"/>
    </row>
    <row r="1709" spans="4:5">
      <c r="D1709" s="185"/>
      <c r="E1709" s="185"/>
    </row>
    <row r="1710" spans="4:5">
      <c r="D1710" s="185"/>
      <c r="E1710" s="185"/>
    </row>
    <row r="1711" spans="4:5">
      <c r="D1711" s="185"/>
      <c r="E1711" s="185"/>
    </row>
    <row r="1712" spans="4:5">
      <c r="D1712" s="185"/>
      <c r="E1712" s="185"/>
    </row>
    <row r="1713" spans="4:5">
      <c r="D1713" s="185"/>
      <c r="E1713" s="185"/>
    </row>
    <row r="1714" spans="4:5">
      <c r="D1714" s="185"/>
      <c r="E1714" s="185"/>
    </row>
    <row r="1715" spans="4:5">
      <c r="D1715" s="185"/>
      <c r="E1715" s="185"/>
    </row>
    <row r="1716" spans="4:5">
      <c r="D1716" s="185"/>
      <c r="E1716" s="185"/>
    </row>
    <row r="1717" spans="4:5">
      <c r="D1717" s="185"/>
      <c r="E1717" s="185"/>
    </row>
    <row r="1718" spans="4:5">
      <c r="D1718" s="185"/>
      <c r="E1718" s="185"/>
    </row>
    <row r="1719" spans="4:5">
      <c r="D1719" s="185"/>
      <c r="E1719" s="185"/>
    </row>
    <row r="1720" spans="4:5">
      <c r="D1720" s="185"/>
      <c r="E1720" s="185"/>
    </row>
    <row r="1721" spans="4:5">
      <c r="D1721" s="185"/>
      <c r="E1721" s="185"/>
    </row>
    <row r="1722" spans="4:5">
      <c r="D1722" s="185"/>
      <c r="E1722" s="185"/>
    </row>
    <row r="1723" spans="4:5">
      <c r="D1723" s="185"/>
      <c r="E1723" s="185"/>
    </row>
    <row r="1724" spans="4:5">
      <c r="D1724" s="185"/>
      <c r="E1724" s="185"/>
    </row>
    <row r="1725" spans="4:5">
      <c r="D1725" s="185"/>
      <c r="E1725" s="185"/>
    </row>
    <row r="1726" spans="4:5">
      <c r="D1726" s="185"/>
      <c r="E1726" s="185"/>
    </row>
    <row r="1727" spans="4:5">
      <c r="D1727" s="185"/>
      <c r="E1727" s="185"/>
    </row>
    <row r="1728" spans="4:5">
      <c r="D1728" s="185"/>
      <c r="E1728" s="185"/>
    </row>
    <row r="1729" spans="4:5">
      <c r="D1729" s="185"/>
      <c r="E1729" s="185"/>
    </row>
    <row r="1730" spans="4:5">
      <c r="D1730" s="185"/>
      <c r="E1730" s="185"/>
    </row>
    <row r="1731" spans="4:5">
      <c r="D1731" s="185"/>
      <c r="E1731" s="185"/>
    </row>
    <row r="1732" spans="4:5">
      <c r="D1732" s="185"/>
      <c r="E1732" s="185"/>
    </row>
    <row r="1733" spans="4:5">
      <c r="D1733" s="185"/>
      <c r="E1733" s="185"/>
    </row>
    <row r="1734" spans="4:5">
      <c r="D1734" s="185"/>
      <c r="E1734" s="185"/>
    </row>
    <row r="1735" spans="4:5">
      <c r="D1735" s="185"/>
      <c r="E1735" s="185"/>
    </row>
    <row r="1736" spans="4:5">
      <c r="D1736" s="185"/>
      <c r="E1736" s="185"/>
    </row>
    <row r="1737" spans="4:5">
      <c r="D1737" s="185"/>
      <c r="E1737" s="185"/>
    </row>
    <row r="1738" spans="4:5">
      <c r="D1738" s="185"/>
      <c r="E1738" s="185"/>
    </row>
    <row r="1739" spans="4:5">
      <c r="D1739" s="185"/>
      <c r="E1739" s="185"/>
    </row>
    <row r="1740" spans="4:5">
      <c r="D1740" s="185"/>
      <c r="E1740" s="185"/>
    </row>
    <row r="1741" spans="4:5">
      <c r="D1741" s="185"/>
      <c r="E1741" s="185"/>
    </row>
    <row r="1742" spans="4:5">
      <c r="D1742" s="185"/>
      <c r="E1742" s="185"/>
    </row>
    <row r="1743" spans="4:5">
      <c r="D1743" s="185"/>
      <c r="E1743" s="185"/>
    </row>
    <row r="1744" spans="4:5">
      <c r="D1744" s="185"/>
      <c r="E1744" s="185"/>
    </row>
    <row r="1745" spans="4:5">
      <c r="D1745" s="185"/>
      <c r="E1745" s="185"/>
    </row>
    <row r="1746" spans="4:5">
      <c r="D1746" s="185"/>
      <c r="E1746" s="185"/>
    </row>
    <row r="1747" spans="4:5">
      <c r="D1747" s="185"/>
      <c r="E1747" s="185"/>
    </row>
    <row r="1748" spans="4:5">
      <c r="D1748" s="185"/>
      <c r="E1748" s="185"/>
    </row>
    <row r="1749" spans="4:5">
      <c r="D1749" s="185"/>
      <c r="E1749" s="185"/>
    </row>
    <row r="1750" spans="4:5">
      <c r="D1750" s="185"/>
      <c r="E1750" s="185"/>
    </row>
    <row r="1751" spans="4:5">
      <c r="D1751" s="185"/>
      <c r="E1751" s="185"/>
    </row>
    <row r="1752" spans="4:5">
      <c r="D1752" s="185"/>
      <c r="E1752" s="185"/>
    </row>
    <row r="1753" spans="4:5">
      <c r="D1753" s="185"/>
      <c r="E1753" s="185"/>
    </row>
    <row r="1754" spans="4:5">
      <c r="D1754" s="185"/>
      <c r="E1754" s="185"/>
    </row>
    <row r="1755" spans="4:5">
      <c r="D1755" s="185"/>
      <c r="E1755" s="185"/>
    </row>
    <row r="1756" spans="4:5">
      <c r="D1756" s="185"/>
      <c r="E1756" s="185"/>
    </row>
    <row r="1757" spans="4:5">
      <c r="D1757" s="185"/>
      <c r="E1757" s="185"/>
    </row>
    <row r="1758" spans="4:5">
      <c r="D1758" s="185"/>
      <c r="E1758" s="185"/>
    </row>
    <row r="1759" spans="4:5">
      <c r="D1759" s="185"/>
      <c r="E1759" s="185"/>
    </row>
    <row r="1760" spans="4:5">
      <c r="D1760" s="185"/>
      <c r="E1760" s="185"/>
    </row>
    <row r="1761" spans="4:5">
      <c r="D1761" s="185"/>
      <c r="E1761" s="185"/>
    </row>
    <row r="1762" spans="4:5">
      <c r="D1762" s="185"/>
      <c r="E1762" s="185"/>
    </row>
    <row r="1763" spans="4:5">
      <c r="D1763" s="185"/>
      <c r="E1763" s="185"/>
    </row>
    <row r="1764" spans="4:5">
      <c r="D1764" s="185"/>
      <c r="E1764" s="185"/>
    </row>
    <row r="1765" spans="4:5">
      <c r="D1765" s="185"/>
      <c r="E1765" s="185"/>
    </row>
    <row r="1766" spans="4:5">
      <c r="D1766" s="185"/>
      <c r="E1766" s="185"/>
    </row>
    <row r="1767" spans="4:5">
      <c r="D1767" s="185"/>
      <c r="E1767" s="185"/>
    </row>
    <row r="1768" spans="4:5">
      <c r="D1768" s="185"/>
      <c r="E1768" s="185"/>
    </row>
    <row r="1769" spans="4:5">
      <c r="D1769" s="185"/>
      <c r="E1769" s="185"/>
    </row>
    <row r="1770" spans="4:5">
      <c r="D1770" s="185"/>
      <c r="E1770" s="185"/>
    </row>
    <row r="1771" spans="4:5">
      <c r="D1771" s="185"/>
      <c r="E1771" s="185"/>
    </row>
    <row r="1772" spans="4:5">
      <c r="D1772" s="185"/>
      <c r="E1772" s="185"/>
    </row>
    <row r="1773" spans="4:5">
      <c r="D1773" s="185"/>
      <c r="E1773" s="185"/>
    </row>
    <row r="1774" spans="4:5">
      <c r="D1774" s="185"/>
      <c r="E1774" s="185"/>
    </row>
    <row r="1775" spans="4:5">
      <c r="D1775" s="185"/>
      <c r="E1775" s="185"/>
    </row>
    <row r="1776" spans="4:5">
      <c r="D1776" s="185"/>
      <c r="E1776" s="185"/>
    </row>
    <row r="1777" spans="4:5">
      <c r="D1777" s="185"/>
      <c r="E1777" s="185"/>
    </row>
    <row r="1778" spans="4:5">
      <c r="D1778" s="185"/>
      <c r="E1778" s="185"/>
    </row>
    <row r="1779" spans="4:5">
      <c r="D1779" s="185"/>
      <c r="E1779" s="185"/>
    </row>
    <row r="1780" spans="4:5">
      <c r="D1780" s="185"/>
      <c r="E1780" s="185"/>
    </row>
    <row r="1781" spans="4:5">
      <c r="D1781" s="185"/>
      <c r="E1781" s="185"/>
    </row>
    <row r="1782" spans="4:5">
      <c r="D1782" s="185"/>
      <c r="E1782" s="185"/>
    </row>
    <row r="1783" spans="4:5">
      <c r="D1783" s="185"/>
      <c r="E1783" s="185"/>
    </row>
    <row r="1784" spans="4:5">
      <c r="D1784" s="185"/>
      <c r="E1784" s="185"/>
    </row>
    <row r="1785" spans="4:5">
      <c r="D1785" s="185"/>
      <c r="E1785" s="185"/>
    </row>
    <row r="1786" spans="4:5">
      <c r="D1786" s="185"/>
      <c r="E1786" s="185"/>
    </row>
    <row r="1787" spans="4:5">
      <c r="D1787" s="185"/>
      <c r="E1787" s="185"/>
    </row>
    <row r="1788" spans="4:5">
      <c r="D1788" s="185"/>
      <c r="E1788" s="185"/>
    </row>
    <row r="1789" spans="4:5">
      <c r="D1789" s="185"/>
      <c r="E1789" s="185"/>
    </row>
    <row r="1790" spans="4:5">
      <c r="D1790" s="185"/>
      <c r="E1790" s="185"/>
    </row>
    <row r="1791" spans="4:5">
      <c r="D1791" s="185"/>
      <c r="E1791" s="185"/>
    </row>
    <row r="1792" spans="4:5">
      <c r="D1792" s="185"/>
      <c r="E1792" s="185"/>
    </row>
    <row r="1793" spans="4:5">
      <c r="D1793" s="185"/>
      <c r="E1793" s="185"/>
    </row>
    <row r="1794" spans="4:5">
      <c r="D1794" s="185"/>
      <c r="E1794" s="185"/>
    </row>
    <row r="1795" spans="4:5">
      <c r="D1795" s="185"/>
      <c r="E1795" s="185"/>
    </row>
    <row r="1796" spans="4:5">
      <c r="D1796" s="185"/>
      <c r="E1796" s="185"/>
    </row>
    <row r="1797" spans="4:5">
      <c r="D1797" s="185"/>
      <c r="E1797" s="185"/>
    </row>
    <row r="1798" spans="4:5">
      <c r="D1798" s="185"/>
      <c r="E1798" s="185"/>
    </row>
    <row r="1799" spans="4:5">
      <c r="D1799" s="185"/>
      <c r="E1799" s="185"/>
    </row>
    <row r="1800" spans="4:5">
      <c r="D1800" s="185"/>
      <c r="E1800" s="185"/>
    </row>
    <row r="1801" spans="4:5">
      <c r="D1801" s="185"/>
      <c r="E1801" s="185"/>
    </row>
    <row r="1802" spans="4:5">
      <c r="D1802" s="185"/>
      <c r="E1802" s="185"/>
    </row>
    <row r="1803" spans="4:5">
      <c r="D1803" s="185"/>
      <c r="E1803" s="185"/>
    </row>
    <row r="1804" spans="4:5">
      <c r="D1804" s="185"/>
      <c r="E1804" s="185"/>
    </row>
    <row r="1805" spans="4:5">
      <c r="D1805" s="185"/>
      <c r="E1805" s="185"/>
    </row>
    <row r="1806" spans="4:5">
      <c r="D1806" s="185"/>
      <c r="E1806" s="185"/>
    </row>
    <row r="1807" spans="4:5">
      <c r="D1807" s="185"/>
      <c r="E1807" s="185"/>
    </row>
    <row r="1808" spans="4:5">
      <c r="D1808" s="185"/>
      <c r="E1808" s="185"/>
    </row>
    <row r="1809" spans="4:5">
      <c r="D1809" s="185"/>
      <c r="E1809" s="185"/>
    </row>
    <row r="1810" spans="4:5">
      <c r="D1810" s="185"/>
      <c r="E1810" s="185"/>
    </row>
    <row r="1811" spans="4:5">
      <c r="D1811" s="185"/>
      <c r="E1811" s="185"/>
    </row>
    <row r="1812" spans="4:5">
      <c r="D1812" s="185"/>
      <c r="E1812" s="185"/>
    </row>
    <row r="1813" spans="4:5">
      <c r="D1813" s="185"/>
      <c r="E1813" s="185"/>
    </row>
    <row r="1814" spans="4:5">
      <c r="D1814" s="185"/>
      <c r="E1814" s="185"/>
    </row>
    <row r="1815" spans="4:5">
      <c r="D1815" s="185"/>
      <c r="E1815" s="185"/>
    </row>
    <row r="1816" spans="4:5">
      <c r="D1816" s="185"/>
      <c r="E1816" s="185"/>
    </row>
    <row r="1817" spans="4:5">
      <c r="D1817" s="185"/>
      <c r="E1817" s="185"/>
    </row>
    <row r="1818" spans="4:5">
      <c r="D1818" s="185"/>
      <c r="E1818" s="185"/>
    </row>
    <row r="1819" spans="4:5">
      <c r="D1819" s="185"/>
      <c r="E1819" s="185"/>
    </row>
    <row r="1820" spans="4:5">
      <c r="D1820" s="185"/>
      <c r="E1820" s="185"/>
    </row>
    <row r="1821" spans="4:5">
      <c r="D1821" s="185"/>
      <c r="E1821" s="185"/>
    </row>
    <row r="1822" spans="4:5">
      <c r="D1822" s="185"/>
      <c r="E1822" s="185"/>
    </row>
    <row r="1823" spans="4:5">
      <c r="D1823" s="185"/>
      <c r="E1823" s="185"/>
    </row>
    <row r="1824" spans="4:5">
      <c r="D1824" s="185"/>
      <c r="E1824" s="185"/>
    </row>
    <row r="1825" spans="4:5">
      <c r="D1825" s="185"/>
      <c r="E1825" s="185"/>
    </row>
    <row r="1826" spans="4:5">
      <c r="D1826" s="185"/>
      <c r="E1826" s="185"/>
    </row>
    <row r="1827" spans="4:5">
      <c r="D1827" s="185"/>
      <c r="E1827" s="185"/>
    </row>
    <row r="1828" spans="4:5">
      <c r="D1828" s="185"/>
      <c r="E1828" s="185"/>
    </row>
    <row r="1829" spans="4:5">
      <c r="D1829" s="185"/>
      <c r="E1829" s="185"/>
    </row>
    <row r="1830" spans="4:5">
      <c r="D1830" s="185"/>
      <c r="E1830" s="185"/>
    </row>
    <row r="1831" spans="4:5">
      <c r="D1831" s="185"/>
      <c r="E1831" s="185"/>
    </row>
    <row r="1832" spans="4:5">
      <c r="D1832" s="185"/>
      <c r="E1832" s="185"/>
    </row>
    <row r="1833" spans="4:5">
      <c r="D1833" s="185"/>
      <c r="E1833" s="185"/>
    </row>
    <row r="1834" spans="4:5">
      <c r="D1834" s="185"/>
      <c r="E1834" s="185"/>
    </row>
    <row r="1835" spans="4:5">
      <c r="D1835" s="185"/>
      <c r="E1835" s="185"/>
    </row>
    <row r="1836" spans="4:5">
      <c r="D1836" s="185"/>
      <c r="E1836" s="185"/>
    </row>
    <row r="1837" spans="4:5">
      <c r="D1837" s="185"/>
      <c r="E1837" s="185"/>
    </row>
    <row r="1838" spans="4:5">
      <c r="D1838" s="185"/>
      <c r="E1838" s="185"/>
    </row>
    <row r="1839" spans="4:5">
      <c r="D1839" s="185"/>
      <c r="E1839" s="185"/>
    </row>
    <row r="1840" spans="4:5">
      <c r="D1840" s="185"/>
      <c r="E1840" s="185"/>
    </row>
    <row r="1841" spans="4:5">
      <c r="D1841" s="185"/>
      <c r="E1841" s="185"/>
    </row>
    <row r="1842" spans="4:5">
      <c r="D1842" s="185"/>
      <c r="E1842" s="185"/>
    </row>
    <row r="1843" spans="4:5">
      <c r="D1843" s="185"/>
      <c r="E1843" s="185"/>
    </row>
    <row r="1844" spans="4:5">
      <c r="D1844" s="185"/>
      <c r="E1844" s="185"/>
    </row>
    <row r="1845" spans="4:5">
      <c r="D1845" s="185"/>
      <c r="E1845" s="185"/>
    </row>
    <row r="1846" spans="4:5">
      <c r="D1846" s="185"/>
      <c r="E1846" s="185"/>
    </row>
    <row r="1847" spans="4:5">
      <c r="D1847" s="185"/>
      <c r="E1847" s="185"/>
    </row>
    <row r="1848" spans="4:5">
      <c r="D1848" s="185"/>
      <c r="E1848" s="185"/>
    </row>
    <row r="1849" spans="4:5">
      <c r="D1849" s="185"/>
      <c r="E1849" s="185"/>
    </row>
    <row r="1850" spans="4:5">
      <c r="D1850" s="185"/>
      <c r="E1850" s="185"/>
    </row>
    <row r="1851" spans="4:5">
      <c r="D1851" s="185"/>
      <c r="E1851" s="185"/>
    </row>
    <row r="1852" spans="4:5">
      <c r="D1852" s="185"/>
      <c r="E1852" s="185"/>
    </row>
    <row r="1853" spans="4:5">
      <c r="D1853" s="185"/>
      <c r="E1853" s="185"/>
    </row>
    <row r="1854" spans="4:5">
      <c r="D1854" s="185"/>
      <c r="E1854" s="185"/>
    </row>
    <row r="1855" spans="4:5">
      <c r="D1855" s="185"/>
      <c r="E1855" s="185"/>
    </row>
    <row r="1856" spans="4:5">
      <c r="D1856" s="185"/>
      <c r="E1856" s="185"/>
    </row>
    <row r="1857" spans="4:5">
      <c r="D1857" s="185"/>
      <c r="E1857" s="185"/>
    </row>
    <row r="1858" spans="4:5">
      <c r="D1858" s="185"/>
      <c r="E1858" s="185"/>
    </row>
    <row r="1859" spans="4:5">
      <c r="D1859" s="185"/>
      <c r="E1859" s="185"/>
    </row>
    <row r="1860" spans="4:5">
      <c r="D1860" s="185"/>
      <c r="E1860" s="185"/>
    </row>
    <row r="1861" spans="4:5">
      <c r="D1861" s="185"/>
      <c r="E1861" s="185"/>
    </row>
    <row r="1862" spans="4:5">
      <c r="D1862" s="185"/>
      <c r="E1862" s="185"/>
    </row>
    <row r="1863" spans="4:5">
      <c r="D1863" s="185"/>
      <c r="E1863" s="185"/>
    </row>
    <row r="1864" spans="4:5">
      <c r="D1864" s="185"/>
      <c r="E1864" s="185"/>
    </row>
    <row r="1865" spans="4:5">
      <c r="D1865" s="185"/>
      <c r="E1865" s="185"/>
    </row>
    <row r="1866" spans="4:5">
      <c r="D1866" s="185"/>
      <c r="E1866" s="185"/>
    </row>
    <row r="1867" spans="4:5">
      <c r="D1867" s="185"/>
      <c r="E1867" s="185"/>
    </row>
    <row r="1868" spans="4:5">
      <c r="D1868" s="185"/>
      <c r="E1868" s="185"/>
    </row>
    <row r="1869" spans="4:5">
      <c r="D1869" s="185"/>
      <c r="E1869" s="185"/>
    </row>
    <row r="1870" spans="4:5">
      <c r="D1870" s="185"/>
      <c r="E1870" s="185"/>
    </row>
    <row r="1871" spans="4:5">
      <c r="D1871" s="185"/>
      <c r="E1871" s="185"/>
    </row>
    <row r="1872" spans="4:5">
      <c r="D1872" s="185"/>
      <c r="E1872" s="185"/>
    </row>
    <row r="1873" spans="4:5">
      <c r="D1873" s="185"/>
      <c r="E1873" s="185"/>
    </row>
    <row r="1874" spans="4:5">
      <c r="D1874" s="185"/>
      <c r="E1874" s="185"/>
    </row>
    <row r="1875" spans="4:5">
      <c r="D1875" s="185"/>
      <c r="E1875" s="185"/>
    </row>
    <row r="1876" spans="4:5">
      <c r="D1876" s="185"/>
      <c r="E1876" s="185"/>
    </row>
    <row r="1877" spans="4:5">
      <c r="D1877" s="185"/>
      <c r="E1877" s="185"/>
    </row>
    <row r="1878" spans="4:5">
      <c r="D1878" s="185"/>
      <c r="E1878" s="185"/>
    </row>
    <row r="1879" spans="4:5">
      <c r="D1879" s="185"/>
      <c r="E1879" s="185"/>
    </row>
    <row r="1880" spans="4:5">
      <c r="D1880" s="185"/>
      <c r="E1880" s="185"/>
    </row>
    <row r="1881" spans="4:5">
      <c r="D1881" s="185"/>
      <c r="E1881" s="185"/>
    </row>
    <row r="1882" spans="4:5">
      <c r="D1882" s="185"/>
      <c r="E1882" s="185"/>
    </row>
    <row r="1883" spans="4:5">
      <c r="D1883" s="185"/>
      <c r="E1883" s="185"/>
    </row>
    <row r="1884" spans="4:5">
      <c r="D1884" s="185"/>
      <c r="E1884" s="185"/>
    </row>
    <row r="1885" spans="4:5">
      <c r="D1885" s="185"/>
      <c r="E1885" s="185"/>
    </row>
    <row r="1886" spans="4:5">
      <c r="D1886" s="185"/>
      <c r="E1886" s="185"/>
    </row>
    <row r="1887" spans="4:5">
      <c r="D1887" s="185"/>
      <c r="E1887" s="185"/>
    </row>
    <row r="1888" spans="4:5">
      <c r="D1888" s="185"/>
      <c r="E1888" s="185"/>
    </row>
    <row r="1889" spans="4:5">
      <c r="D1889" s="185"/>
      <c r="E1889" s="185"/>
    </row>
    <row r="1890" spans="4:5">
      <c r="D1890" s="185"/>
      <c r="E1890" s="185"/>
    </row>
    <row r="1891" spans="4:5">
      <c r="D1891" s="185"/>
      <c r="E1891" s="185"/>
    </row>
    <row r="1892" spans="4:5">
      <c r="D1892" s="185"/>
      <c r="E1892" s="185"/>
    </row>
    <row r="1893" spans="4:5">
      <c r="D1893" s="185"/>
      <c r="E1893" s="185"/>
    </row>
    <row r="1894" spans="4:5">
      <c r="D1894" s="185"/>
      <c r="E1894" s="185"/>
    </row>
    <row r="1895" spans="4:5">
      <c r="D1895" s="185"/>
      <c r="E1895" s="185"/>
    </row>
    <row r="1896" spans="4:5">
      <c r="D1896" s="185"/>
      <c r="E1896" s="185"/>
    </row>
    <row r="1897" spans="4:5">
      <c r="D1897" s="185"/>
      <c r="E1897" s="185"/>
    </row>
    <row r="1898" spans="4:5">
      <c r="D1898" s="185"/>
      <c r="E1898" s="185"/>
    </row>
    <row r="1899" spans="4:5">
      <c r="D1899" s="185"/>
      <c r="E1899" s="185"/>
    </row>
    <row r="1900" spans="4:5">
      <c r="D1900" s="185"/>
      <c r="E1900" s="185"/>
    </row>
    <row r="1901" spans="4:5">
      <c r="D1901" s="185"/>
      <c r="E1901" s="185"/>
    </row>
    <row r="1902" spans="4:5">
      <c r="D1902" s="185"/>
      <c r="E1902" s="185"/>
    </row>
    <row r="1903" spans="4:5">
      <c r="D1903" s="185"/>
      <c r="E1903" s="185"/>
    </row>
    <row r="1904" spans="4:5">
      <c r="D1904" s="185"/>
      <c r="E1904" s="185"/>
    </row>
    <row r="1905" spans="4:5">
      <c r="D1905" s="185"/>
      <c r="E1905" s="185"/>
    </row>
    <row r="1906" spans="4:5">
      <c r="D1906" s="185"/>
      <c r="E1906" s="185"/>
    </row>
    <row r="1907" spans="4:5">
      <c r="D1907" s="185"/>
      <c r="E1907" s="185"/>
    </row>
    <row r="1908" spans="4:5">
      <c r="D1908" s="185"/>
      <c r="E1908" s="185"/>
    </row>
    <row r="1909" spans="4:5">
      <c r="D1909" s="185"/>
      <c r="E1909" s="185"/>
    </row>
    <row r="1910" spans="4:5">
      <c r="D1910" s="185"/>
      <c r="E1910" s="185"/>
    </row>
    <row r="1911" spans="4:5">
      <c r="D1911" s="185"/>
      <c r="E1911" s="185"/>
    </row>
    <row r="1912" spans="4:5">
      <c r="D1912" s="185"/>
      <c r="E1912" s="185"/>
    </row>
    <row r="1913" spans="4:5">
      <c r="D1913" s="185"/>
      <c r="E1913" s="185"/>
    </row>
    <row r="1914" spans="4:5">
      <c r="D1914" s="185"/>
      <c r="E1914" s="185"/>
    </row>
    <row r="1915" spans="4:5">
      <c r="D1915" s="185"/>
      <c r="E1915" s="185"/>
    </row>
    <row r="1916" spans="4:5">
      <c r="D1916" s="185"/>
      <c r="E1916" s="185"/>
    </row>
    <row r="1917" spans="4:5">
      <c r="D1917" s="185"/>
      <c r="E1917" s="185"/>
    </row>
    <row r="1918" spans="4:5">
      <c r="D1918" s="185"/>
      <c r="E1918" s="185"/>
    </row>
    <row r="1919" spans="4:5">
      <c r="D1919" s="185"/>
      <c r="E1919" s="185"/>
    </row>
    <row r="1920" spans="4:5">
      <c r="D1920" s="185"/>
      <c r="E1920" s="185"/>
    </row>
    <row r="1921" spans="4:5">
      <c r="D1921" s="185"/>
      <c r="E1921" s="185"/>
    </row>
    <row r="1922" spans="4:5">
      <c r="D1922" s="185"/>
      <c r="E1922" s="185"/>
    </row>
    <row r="1923" spans="4:5">
      <c r="D1923" s="185"/>
      <c r="E1923" s="185"/>
    </row>
    <row r="1924" spans="4:5">
      <c r="D1924" s="185"/>
      <c r="E1924" s="185"/>
    </row>
    <row r="1925" spans="4:5">
      <c r="D1925" s="185"/>
      <c r="E1925" s="185"/>
    </row>
    <row r="1926" spans="4:5">
      <c r="D1926" s="185"/>
      <c r="E1926" s="185"/>
    </row>
    <row r="1927" spans="4:5">
      <c r="D1927" s="185"/>
      <c r="E1927" s="185"/>
    </row>
    <row r="1928" spans="4:5">
      <c r="D1928" s="185"/>
      <c r="E1928" s="185"/>
    </row>
    <row r="1929" spans="4:5">
      <c r="D1929" s="185"/>
      <c r="E1929" s="185"/>
    </row>
    <row r="1930" spans="4:5">
      <c r="D1930" s="185"/>
      <c r="E1930" s="185"/>
    </row>
    <row r="1931" spans="4:5">
      <c r="D1931" s="185"/>
      <c r="E1931" s="185"/>
    </row>
    <row r="1932" spans="4:5">
      <c r="D1932" s="185"/>
      <c r="E1932" s="185"/>
    </row>
    <row r="1933" spans="4:5">
      <c r="D1933" s="185"/>
      <c r="E1933" s="185"/>
    </row>
    <row r="1934" spans="4:5">
      <c r="D1934" s="185"/>
      <c r="E1934" s="185"/>
    </row>
    <row r="1935" spans="4:5">
      <c r="D1935" s="185"/>
      <c r="E1935" s="185"/>
    </row>
    <row r="1936" spans="4:5">
      <c r="D1936" s="185"/>
      <c r="E1936" s="185"/>
    </row>
    <row r="1937" spans="4:5">
      <c r="D1937" s="185"/>
      <c r="E1937" s="185"/>
    </row>
    <row r="1938" spans="4:5">
      <c r="D1938" s="185"/>
      <c r="E1938" s="185"/>
    </row>
    <row r="1939" spans="4:5">
      <c r="D1939" s="185"/>
      <c r="E1939" s="185"/>
    </row>
    <row r="1940" spans="4:5">
      <c r="D1940" s="185"/>
      <c r="E1940" s="185"/>
    </row>
    <row r="1941" spans="4:5">
      <c r="D1941" s="185"/>
      <c r="E1941" s="185"/>
    </row>
    <row r="1942" spans="4:5">
      <c r="D1942" s="185"/>
      <c r="E1942" s="185"/>
    </row>
    <row r="1943" spans="4:5">
      <c r="D1943" s="185"/>
      <c r="E1943" s="185"/>
    </row>
    <row r="1944" spans="4:5">
      <c r="D1944" s="185"/>
      <c r="E1944" s="185"/>
    </row>
    <row r="1945" spans="4:5">
      <c r="D1945" s="185"/>
      <c r="E1945" s="185"/>
    </row>
    <row r="1946" spans="4:5">
      <c r="D1946" s="185"/>
      <c r="E1946" s="185"/>
    </row>
    <row r="1947" spans="4:5">
      <c r="D1947" s="185"/>
      <c r="E1947" s="185"/>
    </row>
    <row r="1948" spans="4:5">
      <c r="D1948" s="185"/>
      <c r="E1948" s="185"/>
    </row>
    <row r="1949" spans="4:5">
      <c r="D1949" s="185"/>
      <c r="E1949" s="185"/>
    </row>
    <row r="1950" spans="4:5">
      <c r="D1950" s="185"/>
      <c r="E1950" s="185"/>
    </row>
    <row r="1951" spans="4:5">
      <c r="D1951" s="185"/>
      <c r="E1951" s="185"/>
    </row>
    <row r="1952" spans="4:5">
      <c r="D1952" s="185"/>
      <c r="E1952" s="185"/>
    </row>
    <row r="1953" spans="4:5">
      <c r="D1953" s="185"/>
      <c r="E1953" s="185"/>
    </row>
    <row r="1954" spans="4:5">
      <c r="D1954" s="185"/>
      <c r="E1954" s="185"/>
    </row>
    <row r="1955" spans="4:5">
      <c r="D1955" s="185"/>
      <c r="E1955" s="185"/>
    </row>
    <row r="1956" spans="4:5">
      <c r="D1956" s="185"/>
      <c r="E1956" s="185"/>
    </row>
    <row r="1957" spans="4:5">
      <c r="D1957" s="185"/>
      <c r="E1957" s="185"/>
    </row>
    <row r="1958" spans="4:5">
      <c r="D1958" s="185"/>
      <c r="E1958" s="185"/>
    </row>
    <row r="1959" spans="4:5">
      <c r="D1959" s="185"/>
      <c r="E1959" s="185"/>
    </row>
    <row r="1960" spans="4:5">
      <c r="D1960" s="185"/>
      <c r="E1960" s="185"/>
    </row>
    <row r="1961" spans="4:5">
      <c r="D1961" s="185"/>
      <c r="E1961" s="185"/>
    </row>
    <row r="1962" spans="4:5">
      <c r="D1962" s="185"/>
      <c r="E1962" s="185"/>
    </row>
    <row r="1963" spans="4:5">
      <c r="D1963" s="185"/>
      <c r="E1963" s="185"/>
    </row>
    <row r="1964" spans="4:5">
      <c r="D1964" s="185"/>
      <c r="E1964" s="185"/>
    </row>
    <row r="1965" spans="4:5">
      <c r="D1965" s="185"/>
      <c r="E1965" s="185"/>
    </row>
    <row r="1966" spans="4:5">
      <c r="D1966" s="185"/>
      <c r="E1966" s="185"/>
    </row>
    <row r="1967" spans="4:5">
      <c r="D1967" s="185"/>
      <c r="E1967" s="185"/>
    </row>
    <row r="1968" spans="4:5">
      <c r="D1968" s="185"/>
      <c r="E1968" s="185"/>
    </row>
    <row r="1969" spans="4:5">
      <c r="D1969" s="185"/>
      <c r="E1969" s="185"/>
    </row>
    <row r="1970" spans="4:5">
      <c r="D1970" s="185"/>
      <c r="E1970" s="185"/>
    </row>
    <row r="1971" spans="4:5">
      <c r="D1971" s="185"/>
      <c r="E1971" s="185"/>
    </row>
    <row r="1972" spans="4:5">
      <c r="D1972" s="185"/>
      <c r="E1972" s="185"/>
    </row>
    <row r="1973" spans="4:5">
      <c r="D1973" s="185"/>
      <c r="E1973" s="185"/>
    </row>
    <row r="1974" spans="4:5">
      <c r="D1974" s="185"/>
      <c r="E1974" s="185"/>
    </row>
    <row r="1975" spans="4:5">
      <c r="D1975" s="185"/>
      <c r="E1975" s="185"/>
    </row>
    <row r="1976" spans="4:5">
      <c r="D1976" s="185"/>
      <c r="E1976" s="185"/>
    </row>
    <row r="1977" spans="4:5">
      <c r="D1977" s="185"/>
      <c r="E1977" s="185"/>
    </row>
    <row r="1978" spans="4:5">
      <c r="D1978" s="185"/>
      <c r="E1978" s="185"/>
    </row>
    <row r="1979" spans="4:5">
      <c r="D1979" s="185"/>
      <c r="E1979" s="185"/>
    </row>
    <row r="1980" spans="4:5">
      <c r="D1980" s="185"/>
      <c r="E1980" s="185"/>
    </row>
    <row r="1981" spans="4:5">
      <c r="D1981" s="185"/>
      <c r="E1981" s="185"/>
    </row>
    <row r="1982" spans="4:5">
      <c r="D1982" s="185"/>
      <c r="E1982" s="185"/>
    </row>
    <row r="1983" spans="4:5">
      <c r="D1983" s="185"/>
      <c r="E1983" s="185"/>
    </row>
    <row r="1984" spans="4:5">
      <c r="D1984" s="185"/>
      <c r="E1984" s="185"/>
    </row>
    <row r="1985" spans="4:5">
      <c r="D1985" s="185"/>
      <c r="E1985" s="185"/>
    </row>
    <row r="1986" spans="4:5">
      <c r="D1986" s="185"/>
      <c r="E1986" s="185"/>
    </row>
    <row r="1987" spans="4:5">
      <c r="D1987" s="185"/>
      <c r="E1987" s="185"/>
    </row>
    <row r="1988" spans="4:5">
      <c r="D1988" s="185"/>
      <c r="E1988" s="185"/>
    </row>
    <row r="1989" spans="4:5">
      <c r="D1989" s="185"/>
      <c r="E1989" s="185"/>
    </row>
    <row r="1990" spans="4:5">
      <c r="D1990" s="185"/>
      <c r="E1990" s="185"/>
    </row>
    <row r="1991" spans="4:5">
      <c r="D1991" s="185"/>
      <c r="E1991" s="185"/>
    </row>
    <row r="1992" spans="4:5">
      <c r="D1992" s="185"/>
      <c r="E1992" s="185"/>
    </row>
    <row r="1993" spans="4:5">
      <c r="D1993" s="185"/>
      <c r="E1993" s="185"/>
    </row>
    <row r="1994" spans="4:5">
      <c r="D1994" s="185"/>
      <c r="E1994" s="185"/>
    </row>
    <row r="1995" spans="4:5">
      <c r="D1995" s="185"/>
      <c r="E1995" s="185"/>
    </row>
    <row r="1996" spans="4:5">
      <c r="D1996" s="185"/>
      <c r="E1996" s="185"/>
    </row>
    <row r="1997" spans="4:5">
      <c r="D1997" s="185"/>
      <c r="E1997" s="185"/>
    </row>
    <row r="1998" spans="4:5">
      <c r="D1998" s="185"/>
      <c r="E1998" s="185"/>
    </row>
    <row r="1999" spans="4:5">
      <c r="D1999" s="185"/>
      <c r="E1999" s="185"/>
    </row>
    <row r="2000" spans="4:5">
      <c r="D2000" s="185"/>
      <c r="E2000" s="185"/>
    </row>
    <row r="2001" spans="4:5">
      <c r="D2001" s="185"/>
      <c r="E2001" s="185"/>
    </row>
    <row r="2002" spans="4:5">
      <c r="D2002" s="185"/>
      <c r="E2002" s="185"/>
    </row>
    <row r="2003" spans="4:5">
      <c r="D2003" s="185"/>
      <c r="E2003" s="185"/>
    </row>
    <row r="2004" spans="4:5">
      <c r="D2004" s="185"/>
      <c r="E2004" s="185"/>
    </row>
    <row r="2005" spans="4:5">
      <c r="D2005" s="185"/>
      <c r="E2005" s="185"/>
    </row>
    <row r="2006" spans="4:5">
      <c r="D2006" s="185"/>
      <c r="E2006" s="185"/>
    </row>
    <row r="2007" spans="4:5">
      <c r="D2007" s="185"/>
      <c r="E2007" s="185"/>
    </row>
    <row r="2008" spans="4:5">
      <c r="D2008" s="185"/>
      <c r="E2008" s="185"/>
    </row>
    <row r="2009" spans="4:5">
      <c r="D2009" s="185"/>
      <c r="E2009" s="185"/>
    </row>
    <row r="2010" spans="4:5">
      <c r="D2010" s="185"/>
      <c r="E2010" s="185"/>
    </row>
    <row r="2011" spans="4:5">
      <c r="D2011" s="185"/>
      <c r="E2011" s="185"/>
    </row>
    <row r="2012" spans="4:5">
      <c r="D2012" s="185"/>
      <c r="E2012" s="185"/>
    </row>
    <row r="2013" spans="4:5">
      <c r="D2013" s="185"/>
      <c r="E2013" s="185"/>
    </row>
    <row r="2014" spans="4:5">
      <c r="D2014" s="185"/>
      <c r="E2014" s="185"/>
    </row>
    <row r="2015" spans="4:5">
      <c r="D2015" s="185"/>
      <c r="E2015" s="185"/>
    </row>
    <row r="2016" spans="4:5">
      <c r="D2016" s="185"/>
      <c r="E2016" s="185"/>
    </row>
    <row r="2017" spans="4:5">
      <c r="D2017" s="185"/>
      <c r="E2017" s="185"/>
    </row>
    <row r="2018" spans="4:5">
      <c r="D2018" s="185"/>
      <c r="E2018" s="185"/>
    </row>
    <row r="2019" spans="4:5">
      <c r="D2019" s="185"/>
      <c r="E2019" s="185"/>
    </row>
    <row r="2020" spans="4:5">
      <c r="D2020" s="185"/>
      <c r="E2020" s="185"/>
    </row>
    <row r="2021" spans="4:5">
      <c r="D2021" s="185"/>
      <c r="E2021" s="185"/>
    </row>
    <row r="2022" spans="4:5">
      <c r="D2022" s="185"/>
      <c r="E2022" s="185"/>
    </row>
    <row r="2023" spans="4:5">
      <c r="D2023" s="185"/>
      <c r="E2023" s="185"/>
    </row>
    <row r="2024" spans="4:5">
      <c r="D2024" s="185"/>
      <c r="E2024" s="185"/>
    </row>
    <row r="2025" spans="4:5">
      <c r="D2025" s="185"/>
      <c r="E2025" s="185"/>
    </row>
    <row r="2026" spans="4:5">
      <c r="D2026" s="185"/>
      <c r="E2026" s="185"/>
    </row>
    <row r="2027" spans="4:5">
      <c r="D2027" s="185"/>
      <c r="E2027" s="185"/>
    </row>
    <row r="2028" spans="4:5">
      <c r="D2028" s="185"/>
      <c r="E2028" s="185"/>
    </row>
    <row r="2029" spans="4:5">
      <c r="D2029" s="185"/>
      <c r="E2029" s="185"/>
    </row>
    <row r="2030" spans="4:5">
      <c r="D2030" s="185"/>
      <c r="E2030" s="185"/>
    </row>
    <row r="2031" spans="4:5">
      <c r="D2031" s="185"/>
      <c r="E2031" s="185"/>
    </row>
    <row r="2032" spans="4:5">
      <c r="D2032" s="185"/>
      <c r="E2032" s="185"/>
    </row>
    <row r="2033" spans="4:5">
      <c r="D2033" s="185"/>
      <c r="E2033" s="185"/>
    </row>
    <row r="2034" spans="4:5">
      <c r="D2034" s="185"/>
      <c r="E2034" s="185"/>
    </row>
    <row r="2035" spans="4:5">
      <c r="D2035" s="185"/>
      <c r="E2035" s="185"/>
    </row>
    <row r="2036" spans="4:5">
      <c r="D2036" s="185"/>
      <c r="E2036" s="185"/>
    </row>
    <row r="2037" spans="4:5">
      <c r="D2037" s="185"/>
      <c r="E2037" s="185"/>
    </row>
    <row r="2038" spans="4:5">
      <c r="D2038" s="185"/>
      <c r="E2038" s="185"/>
    </row>
    <row r="2039" spans="4:5">
      <c r="D2039" s="185"/>
      <c r="E2039" s="185"/>
    </row>
    <row r="2040" spans="4:5">
      <c r="D2040" s="185"/>
      <c r="E2040" s="185"/>
    </row>
    <row r="2041" spans="4:5">
      <c r="D2041" s="185"/>
      <c r="E2041" s="185"/>
    </row>
    <row r="2042" spans="4:5">
      <c r="D2042" s="185"/>
      <c r="E2042" s="185"/>
    </row>
    <row r="2043" spans="4:5">
      <c r="D2043" s="185"/>
      <c r="E2043" s="185"/>
    </row>
    <row r="2044" spans="4:5">
      <c r="D2044" s="185"/>
      <c r="E2044" s="185"/>
    </row>
    <row r="2045" spans="4:5">
      <c r="D2045" s="185"/>
      <c r="E2045" s="185"/>
    </row>
    <row r="2046" spans="4:5">
      <c r="D2046" s="185"/>
      <c r="E2046" s="185"/>
    </row>
    <row r="2047" spans="4:5">
      <c r="D2047" s="185"/>
      <c r="E2047" s="185"/>
    </row>
    <row r="2048" spans="4:5">
      <c r="D2048" s="185"/>
      <c r="E2048" s="185"/>
    </row>
    <row r="2049" spans="4:5">
      <c r="D2049" s="185"/>
      <c r="E2049" s="185"/>
    </row>
    <row r="2050" spans="4:5">
      <c r="D2050" s="185"/>
      <c r="E2050" s="185"/>
    </row>
    <row r="2051" spans="4:5">
      <c r="D2051" s="185"/>
      <c r="E2051" s="185"/>
    </row>
    <row r="2052" spans="4:5">
      <c r="D2052" s="185"/>
      <c r="E2052" s="185"/>
    </row>
    <row r="2053" spans="4:5">
      <c r="D2053" s="185"/>
      <c r="E2053" s="185"/>
    </row>
    <row r="2054" spans="4:5">
      <c r="D2054" s="185"/>
      <c r="E2054" s="185"/>
    </row>
    <row r="2055" spans="4:5">
      <c r="D2055" s="185"/>
      <c r="E2055" s="185"/>
    </row>
    <row r="2056" spans="4:5">
      <c r="D2056" s="185"/>
      <c r="E2056" s="185"/>
    </row>
    <row r="2057" spans="4:5">
      <c r="D2057" s="185"/>
      <c r="E2057" s="185"/>
    </row>
    <row r="2058" spans="4:5">
      <c r="D2058" s="185"/>
      <c r="E2058" s="185"/>
    </row>
    <row r="2059" spans="4:5">
      <c r="D2059" s="185"/>
      <c r="E2059" s="185"/>
    </row>
    <row r="2060" spans="4:5">
      <c r="D2060" s="185"/>
      <c r="E2060" s="185"/>
    </row>
    <row r="2061" spans="4:5">
      <c r="D2061" s="185"/>
      <c r="E2061" s="185"/>
    </row>
    <row r="2062" spans="4:5">
      <c r="D2062" s="185"/>
      <c r="E2062" s="185"/>
    </row>
    <row r="2063" spans="4:5">
      <c r="D2063" s="185"/>
      <c r="E2063" s="185"/>
    </row>
    <row r="2064" spans="4:5">
      <c r="D2064" s="185"/>
      <c r="E2064" s="185"/>
    </row>
    <row r="2065" spans="4:5">
      <c r="D2065" s="185"/>
      <c r="E2065" s="185"/>
    </row>
    <row r="2066" spans="4:5">
      <c r="D2066" s="185"/>
      <c r="E2066" s="185"/>
    </row>
    <row r="2067" spans="4:5">
      <c r="D2067" s="185"/>
      <c r="E2067" s="185"/>
    </row>
    <row r="2068" spans="4:5">
      <c r="D2068" s="185"/>
      <c r="E2068" s="185"/>
    </row>
    <row r="2069" spans="4:5">
      <c r="D2069" s="185"/>
      <c r="E2069" s="185"/>
    </row>
    <row r="2070" spans="4:5">
      <c r="D2070" s="185"/>
      <c r="E2070" s="185"/>
    </row>
    <row r="2071" spans="4:5">
      <c r="D2071" s="185"/>
      <c r="E2071" s="185"/>
    </row>
    <row r="2072" spans="4:5">
      <c r="D2072" s="185"/>
      <c r="E2072" s="185"/>
    </row>
    <row r="2073" spans="4:5">
      <c r="D2073" s="185"/>
      <c r="E2073" s="185"/>
    </row>
    <row r="2074" spans="4:5">
      <c r="D2074" s="185"/>
      <c r="E2074" s="185"/>
    </row>
    <row r="2075" spans="4:5">
      <c r="D2075" s="185"/>
      <c r="E2075" s="185"/>
    </row>
    <row r="2076" spans="4:5">
      <c r="D2076" s="185"/>
      <c r="E2076" s="185"/>
    </row>
    <row r="2077" spans="4:5">
      <c r="D2077" s="185"/>
      <c r="E2077" s="185"/>
    </row>
    <row r="2078" spans="4:5">
      <c r="D2078" s="185"/>
      <c r="E2078" s="185"/>
    </row>
    <row r="2079" spans="4:5">
      <c r="D2079" s="185"/>
      <c r="E2079" s="185"/>
    </row>
    <row r="2080" spans="4:5">
      <c r="D2080" s="185"/>
      <c r="E2080" s="185"/>
    </row>
    <row r="2081" spans="4:5">
      <c r="D2081" s="185"/>
      <c r="E2081" s="185"/>
    </row>
    <row r="2082" spans="4:5">
      <c r="D2082" s="185"/>
      <c r="E2082" s="185"/>
    </row>
    <row r="2083" spans="4:5">
      <c r="D2083" s="185"/>
      <c r="E2083" s="185"/>
    </row>
    <row r="2084" spans="4:5">
      <c r="D2084" s="185"/>
      <c r="E2084" s="185"/>
    </row>
    <row r="2085" spans="4:5">
      <c r="D2085" s="185"/>
      <c r="E2085" s="185"/>
    </row>
    <row r="2086" spans="4:5">
      <c r="D2086" s="185"/>
      <c r="E2086" s="185"/>
    </row>
    <row r="2087" spans="4:5">
      <c r="D2087" s="185"/>
      <c r="E2087" s="185"/>
    </row>
    <row r="2088" spans="4:5">
      <c r="D2088" s="185"/>
      <c r="E2088" s="185"/>
    </row>
    <row r="2089" spans="4:5">
      <c r="D2089" s="185"/>
      <c r="E2089" s="185"/>
    </row>
    <row r="2090" spans="4:5">
      <c r="D2090" s="185"/>
      <c r="E2090" s="185"/>
    </row>
    <row r="2091" spans="4:5">
      <c r="D2091" s="185"/>
      <c r="E2091" s="185"/>
    </row>
    <row r="2092" spans="4:5">
      <c r="D2092" s="185"/>
      <c r="E2092" s="185"/>
    </row>
    <row r="2093" spans="4:5">
      <c r="D2093" s="185"/>
      <c r="E2093" s="185"/>
    </row>
    <row r="2094" spans="4:5">
      <c r="D2094" s="185"/>
      <c r="E2094" s="185"/>
    </row>
    <row r="2095" spans="4:5">
      <c r="D2095" s="185"/>
      <c r="E2095" s="185"/>
    </row>
    <row r="2096" spans="4:5">
      <c r="D2096" s="185"/>
      <c r="E2096" s="185"/>
    </row>
    <row r="2097" spans="4:5">
      <c r="D2097" s="185"/>
      <c r="E2097" s="185"/>
    </row>
    <row r="2098" spans="4:5">
      <c r="D2098" s="185"/>
      <c r="E2098" s="185"/>
    </row>
    <row r="2099" spans="4:5">
      <c r="D2099" s="185"/>
      <c r="E2099" s="185"/>
    </row>
    <row r="2100" spans="4:5">
      <c r="D2100" s="185"/>
      <c r="E2100" s="185"/>
    </row>
    <row r="2101" spans="4:5">
      <c r="D2101" s="185"/>
      <c r="E2101" s="185"/>
    </row>
    <row r="2102" spans="4:5">
      <c r="D2102" s="185"/>
      <c r="E2102" s="185"/>
    </row>
    <row r="2103" spans="4:5">
      <c r="D2103" s="185"/>
      <c r="E2103" s="185"/>
    </row>
    <row r="2104" spans="4:5">
      <c r="D2104" s="185"/>
      <c r="E2104" s="185"/>
    </row>
    <row r="2105" spans="4:5">
      <c r="D2105" s="185"/>
      <c r="E2105" s="185"/>
    </row>
    <row r="2106" spans="4:5">
      <c r="D2106" s="185"/>
      <c r="E2106" s="185"/>
    </row>
    <row r="2107" spans="4:5">
      <c r="D2107" s="185"/>
      <c r="E2107" s="185"/>
    </row>
    <row r="2108" spans="4:5">
      <c r="D2108" s="185"/>
      <c r="E2108" s="185"/>
    </row>
    <row r="2109" spans="4:5">
      <c r="D2109" s="185"/>
      <c r="E2109" s="185"/>
    </row>
    <row r="2110" spans="4:5">
      <c r="D2110" s="185"/>
      <c r="E2110" s="185"/>
    </row>
    <row r="2111" spans="4:5">
      <c r="D2111" s="185"/>
      <c r="E2111" s="185"/>
    </row>
    <row r="2112" spans="4:5">
      <c r="D2112" s="185"/>
      <c r="E2112" s="185"/>
    </row>
    <row r="2113" spans="4:5">
      <c r="D2113" s="185"/>
      <c r="E2113" s="185"/>
    </row>
    <row r="2114" spans="4:5">
      <c r="D2114" s="185"/>
      <c r="E2114" s="185"/>
    </row>
    <row r="2115" spans="4:5">
      <c r="D2115" s="185"/>
      <c r="E2115" s="185"/>
    </row>
    <row r="2116" spans="4:5">
      <c r="D2116" s="185"/>
      <c r="E2116" s="185"/>
    </row>
    <row r="2117" spans="4:5">
      <c r="D2117" s="185"/>
      <c r="E2117" s="185"/>
    </row>
    <row r="2118" spans="4:5">
      <c r="D2118" s="185"/>
      <c r="E2118" s="185"/>
    </row>
    <row r="2119" spans="4:5">
      <c r="D2119" s="185"/>
      <c r="E2119" s="185"/>
    </row>
    <row r="2120" spans="4:5">
      <c r="D2120" s="185"/>
      <c r="E2120" s="185"/>
    </row>
    <row r="2121" spans="4:5">
      <c r="D2121" s="185"/>
      <c r="E2121" s="185"/>
    </row>
    <row r="2122" spans="4:5">
      <c r="D2122" s="185"/>
      <c r="E2122" s="185"/>
    </row>
    <row r="2123" spans="4:5">
      <c r="D2123" s="185"/>
      <c r="E2123" s="185"/>
    </row>
    <row r="2124" spans="4:5">
      <c r="D2124" s="185"/>
      <c r="E2124" s="185"/>
    </row>
    <row r="2125" spans="4:5">
      <c r="D2125" s="185"/>
      <c r="E2125" s="185"/>
    </row>
    <row r="2126" spans="4:5">
      <c r="D2126" s="185"/>
      <c r="E2126" s="185"/>
    </row>
    <row r="2127" spans="4:5">
      <c r="D2127" s="185"/>
      <c r="E2127" s="185"/>
    </row>
    <row r="2128" spans="4:5">
      <c r="D2128" s="185"/>
      <c r="E2128" s="185"/>
    </row>
    <row r="2129" spans="4:5">
      <c r="D2129" s="185"/>
      <c r="E2129" s="185"/>
    </row>
    <row r="2130" spans="4:5">
      <c r="D2130" s="185"/>
      <c r="E2130" s="185"/>
    </row>
    <row r="2131" spans="4:5">
      <c r="D2131" s="185"/>
      <c r="E2131" s="185"/>
    </row>
    <row r="2132" spans="4:5">
      <c r="D2132" s="185"/>
      <c r="E2132" s="185"/>
    </row>
    <row r="2133" spans="4:5">
      <c r="D2133" s="185"/>
      <c r="E2133" s="185"/>
    </row>
    <row r="2134" spans="4:5">
      <c r="D2134" s="185"/>
      <c r="E2134" s="185"/>
    </row>
    <row r="2135" spans="4:5">
      <c r="D2135" s="185"/>
      <c r="E2135" s="185"/>
    </row>
    <row r="2136" spans="4:5">
      <c r="D2136" s="185"/>
      <c r="E2136" s="185"/>
    </row>
    <row r="2137" spans="4:5">
      <c r="D2137" s="185"/>
      <c r="E2137" s="185"/>
    </row>
    <row r="2138" spans="4:5">
      <c r="D2138" s="185"/>
      <c r="E2138" s="185"/>
    </row>
    <row r="2139" spans="4:5">
      <c r="D2139" s="185"/>
      <c r="E2139" s="185"/>
    </row>
    <row r="2140" spans="4:5">
      <c r="D2140" s="185"/>
      <c r="E2140" s="185"/>
    </row>
    <row r="2141" spans="4:5">
      <c r="D2141" s="185"/>
      <c r="E2141" s="185"/>
    </row>
    <row r="2142" spans="4:5">
      <c r="D2142" s="185"/>
      <c r="E2142" s="185"/>
    </row>
    <row r="2143" spans="4:5">
      <c r="D2143" s="185"/>
      <c r="E2143" s="185"/>
    </row>
    <row r="2144" spans="4:5">
      <c r="D2144" s="185"/>
      <c r="E2144" s="185"/>
    </row>
    <row r="2145" spans="4:5">
      <c r="D2145" s="185"/>
      <c r="E2145" s="185"/>
    </row>
    <row r="2146" spans="4:5">
      <c r="D2146" s="185"/>
      <c r="E2146" s="185"/>
    </row>
    <row r="2147" spans="4:5">
      <c r="D2147" s="185"/>
      <c r="E2147" s="185"/>
    </row>
    <row r="2148" spans="4:5">
      <c r="D2148" s="185"/>
      <c r="E2148" s="185"/>
    </row>
    <row r="2149" spans="4:5">
      <c r="D2149" s="185"/>
      <c r="E2149" s="185"/>
    </row>
    <row r="2150" spans="4:5">
      <c r="D2150" s="185"/>
      <c r="E2150" s="185"/>
    </row>
    <row r="2151" spans="4:5">
      <c r="D2151" s="185"/>
      <c r="E2151" s="185"/>
    </row>
    <row r="2152" spans="4:5">
      <c r="D2152" s="185"/>
      <c r="E2152" s="185"/>
    </row>
    <row r="2153" spans="4:5">
      <c r="D2153" s="185"/>
      <c r="E2153" s="185"/>
    </row>
    <row r="2154" spans="4:5">
      <c r="D2154" s="185"/>
      <c r="E2154" s="185"/>
    </row>
    <row r="2155" spans="4:5">
      <c r="D2155" s="185"/>
      <c r="E2155" s="185"/>
    </row>
    <row r="2156" spans="4:5">
      <c r="D2156" s="185"/>
      <c r="E2156" s="185"/>
    </row>
    <row r="2157" spans="4:5">
      <c r="D2157" s="185"/>
      <c r="E2157" s="185"/>
    </row>
    <row r="2158" spans="4:5">
      <c r="D2158" s="185"/>
      <c r="E2158" s="185"/>
    </row>
    <row r="2159" spans="4:5">
      <c r="D2159" s="185"/>
      <c r="E2159" s="185"/>
    </row>
    <row r="2160" spans="4:5">
      <c r="D2160" s="185"/>
      <c r="E2160" s="185"/>
    </row>
    <row r="2161" spans="4:5">
      <c r="D2161" s="185"/>
      <c r="E2161" s="185"/>
    </row>
    <row r="2162" spans="4:5">
      <c r="D2162" s="185"/>
      <c r="E2162" s="185"/>
    </row>
    <row r="2163" spans="4:5">
      <c r="D2163" s="185"/>
      <c r="E2163" s="185"/>
    </row>
    <row r="2164" spans="4:5">
      <c r="D2164" s="185"/>
      <c r="E2164" s="185"/>
    </row>
    <row r="2165" spans="4:5">
      <c r="D2165" s="185"/>
      <c r="E2165" s="185"/>
    </row>
    <row r="2166" spans="4:5">
      <c r="D2166" s="185"/>
      <c r="E2166" s="185"/>
    </row>
    <row r="2167" spans="4:5">
      <c r="D2167" s="185"/>
      <c r="E2167" s="185"/>
    </row>
    <row r="2168" spans="4:5">
      <c r="D2168" s="185"/>
      <c r="E2168" s="185"/>
    </row>
    <row r="2169" spans="4:5">
      <c r="D2169" s="185"/>
      <c r="E2169" s="185"/>
    </row>
    <row r="2170" spans="4:5">
      <c r="D2170" s="185"/>
      <c r="E2170" s="185"/>
    </row>
    <row r="2171" spans="4:5">
      <c r="D2171" s="185"/>
      <c r="E2171" s="185"/>
    </row>
    <row r="2172" spans="4:5">
      <c r="D2172" s="185"/>
      <c r="E2172" s="185"/>
    </row>
    <row r="2173" spans="4:5">
      <c r="D2173" s="185"/>
      <c r="E2173" s="185"/>
    </row>
    <row r="2174" spans="4:5">
      <c r="D2174" s="185"/>
      <c r="E2174" s="185"/>
    </row>
    <row r="2175" spans="4:5">
      <c r="D2175" s="185"/>
      <c r="E2175" s="185"/>
    </row>
    <row r="2176" spans="4:5">
      <c r="D2176" s="185"/>
      <c r="E2176" s="185"/>
    </row>
    <row r="2177" spans="4:5">
      <c r="D2177" s="185"/>
      <c r="E2177" s="185"/>
    </row>
    <row r="2178" spans="4:5">
      <c r="D2178" s="185"/>
      <c r="E2178" s="185"/>
    </row>
    <row r="2179" spans="4:5">
      <c r="D2179" s="185"/>
      <c r="E2179" s="185"/>
    </row>
    <row r="2180" spans="4:5">
      <c r="D2180" s="185"/>
      <c r="E2180" s="185"/>
    </row>
    <row r="2181" spans="4:5">
      <c r="D2181" s="185"/>
      <c r="E2181" s="185"/>
    </row>
    <row r="2182" spans="4:5">
      <c r="D2182" s="185"/>
      <c r="E2182" s="185"/>
    </row>
    <row r="2183" spans="4:5">
      <c r="D2183" s="185"/>
      <c r="E2183" s="185"/>
    </row>
    <row r="2184" spans="4:5">
      <c r="D2184" s="185"/>
      <c r="E2184" s="185"/>
    </row>
    <row r="2185" spans="4:5">
      <c r="D2185" s="185"/>
      <c r="E2185" s="185"/>
    </row>
    <row r="2186" spans="4:5">
      <c r="D2186" s="185"/>
      <c r="E2186" s="185"/>
    </row>
    <row r="2187" spans="4:5">
      <c r="D2187" s="185"/>
      <c r="E2187" s="185"/>
    </row>
    <row r="2188" spans="4:5">
      <c r="D2188" s="185"/>
      <c r="E2188" s="185"/>
    </row>
    <row r="2189" spans="4:5">
      <c r="D2189" s="185"/>
      <c r="E2189" s="185"/>
    </row>
    <row r="2190" spans="4:5">
      <c r="D2190" s="185"/>
      <c r="E2190" s="185"/>
    </row>
    <row r="2191" spans="4:5">
      <c r="D2191" s="185"/>
      <c r="E2191" s="185"/>
    </row>
    <row r="2192" spans="4:5">
      <c r="D2192" s="185"/>
      <c r="E2192" s="185"/>
    </row>
    <row r="2193" spans="4:5">
      <c r="D2193" s="185"/>
      <c r="E2193" s="185"/>
    </row>
    <row r="2194" spans="4:5">
      <c r="D2194" s="185"/>
      <c r="E2194" s="185"/>
    </row>
    <row r="2195" spans="4:5">
      <c r="D2195" s="185"/>
      <c r="E2195" s="185"/>
    </row>
    <row r="2196" spans="4:5">
      <c r="D2196" s="185"/>
      <c r="E2196" s="185"/>
    </row>
    <row r="2197" spans="4:5">
      <c r="D2197" s="185"/>
      <c r="E2197" s="185"/>
    </row>
    <row r="2198" spans="4:5">
      <c r="D2198" s="185"/>
      <c r="E2198" s="185"/>
    </row>
    <row r="2199" spans="4:5">
      <c r="D2199" s="185"/>
      <c r="E2199" s="185"/>
    </row>
    <row r="2200" spans="4:5">
      <c r="D2200" s="185"/>
      <c r="E2200" s="185"/>
    </row>
    <row r="2201" spans="4:5">
      <c r="D2201" s="185"/>
      <c r="E2201" s="185"/>
    </row>
    <row r="2202" spans="4:5">
      <c r="D2202" s="185"/>
      <c r="E2202" s="185"/>
    </row>
    <row r="2203" spans="4:5">
      <c r="D2203" s="185"/>
      <c r="E2203" s="185"/>
    </row>
    <row r="2204" spans="4:5">
      <c r="D2204" s="185"/>
      <c r="E2204" s="185"/>
    </row>
    <row r="2205" spans="4:5">
      <c r="D2205" s="185"/>
      <c r="E2205" s="185"/>
    </row>
    <row r="2206" spans="4:5">
      <c r="D2206" s="185"/>
      <c r="E2206" s="185"/>
    </row>
    <row r="2207" spans="4:5">
      <c r="D2207" s="185"/>
      <c r="E2207" s="185"/>
    </row>
    <row r="2208" spans="4:5">
      <c r="D2208" s="185"/>
      <c r="E2208" s="185"/>
    </row>
    <row r="2209" spans="4:5">
      <c r="D2209" s="185"/>
      <c r="E2209" s="185"/>
    </row>
    <row r="2210" spans="4:5">
      <c r="D2210" s="185"/>
      <c r="E2210" s="185"/>
    </row>
    <row r="2211" spans="4:5">
      <c r="D2211" s="185"/>
      <c r="E2211" s="185"/>
    </row>
    <row r="2212" spans="4:5">
      <c r="D2212" s="185"/>
      <c r="E2212" s="185"/>
    </row>
    <row r="2213" spans="4:5">
      <c r="D2213" s="185"/>
      <c r="E2213" s="185"/>
    </row>
    <row r="2214" spans="4:5">
      <c r="D2214" s="185"/>
      <c r="E2214" s="185"/>
    </row>
    <row r="2215" spans="4:5">
      <c r="D2215" s="185"/>
      <c r="E2215" s="185"/>
    </row>
    <row r="2216" spans="4:5">
      <c r="D2216" s="185"/>
      <c r="E2216" s="185"/>
    </row>
    <row r="2217" spans="4:5">
      <c r="D2217" s="185"/>
      <c r="E2217" s="185"/>
    </row>
    <row r="2218" spans="4:5">
      <c r="D2218" s="185"/>
      <c r="E2218" s="185"/>
    </row>
    <row r="2219" spans="4:5">
      <c r="D2219" s="185"/>
      <c r="E2219" s="185"/>
    </row>
    <row r="2220" spans="4:5">
      <c r="D2220" s="185"/>
      <c r="E2220" s="185"/>
    </row>
    <row r="2221" spans="4:5">
      <c r="D2221" s="185"/>
      <c r="E2221" s="185"/>
    </row>
    <row r="2222" spans="4:5">
      <c r="D2222" s="185"/>
      <c r="E2222" s="185"/>
    </row>
    <row r="2223" spans="4:5">
      <c r="D2223" s="185"/>
      <c r="E2223" s="185"/>
    </row>
    <row r="2224" spans="4:5">
      <c r="D2224" s="185"/>
      <c r="E2224" s="185"/>
    </row>
    <row r="2225" spans="4:5">
      <c r="D2225" s="185"/>
      <c r="E2225" s="185"/>
    </row>
    <row r="2226" spans="4:5">
      <c r="D2226" s="185"/>
      <c r="E2226" s="185"/>
    </row>
    <row r="2227" spans="4:5">
      <c r="D2227" s="185"/>
      <c r="E2227" s="185"/>
    </row>
    <row r="2228" spans="4:5">
      <c r="D2228" s="185"/>
      <c r="E2228" s="185"/>
    </row>
    <row r="2229" spans="4:5">
      <c r="D2229" s="185"/>
      <c r="E2229" s="185"/>
    </row>
    <row r="2230" spans="4:5">
      <c r="D2230" s="185"/>
      <c r="E2230" s="185"/>
    </row>
    <row r="2231" spans="4:5">
      <c r="D2231" s="185"/>
      <c r="E2231" s="185"/>
    </row>
    <row r="2232" spans="4:5">
      <c r="D2232" s="185"/>
      <c r="E2232" s="185"/>
    </row>
    <row r="2233" spans="4:5">
      <c r="D2233" s="185"/>
      <c r="E2233" s="185"/>
    </row>
    <row r="2234" spans="4:5">
      <c r="D2234" s="185"/>
      <c r="E2234" s="185"/>
    </row>
    <row r="2235" spans="4:5">
      <c r="D2235" s="185"/>
      <c r="E2235" s="185"/>
    </row>
    <row r="2236" spans="4:5">
      <c r="D2236" s="185"/>
      <c r="E2236" s="185"/>
    </row>
    <row r="2237" spans="4:5">
      <c r="D2237" s="185"/>
      <c r="E2237" s="185"/>
    </row>
    <row r="2238" spans="4:5">
      <c r="D2238" s="185"/>
      <c r="E2238" s="185"/>
    </row>
    <row r="2239" spans="4:5">
      <c r="D2239" s="185"/>
      <c r="E2239" s="185"/>
    </row>
    <row r="2240" spans="4:5">
      <c r="D2240" s="185"/>
      <c r="E2240" s="185"/>
    </row>
    <row r="2241" spans="4:5">
      <c r="D2241" s="185"/>
      <c r="E2241" s="185"/>
    </row>
    <row r="2242" spans="4:5">
      <c r="D2242" s="185"/>
      <c r="E2242" s="185"/>
    </row>
    <row r="2243" spans="4:5">
      <c r="D2243" s="185"/>
      <c r="E2243" s="185"/>
    </row>
    <row r="2244" spans="4:5">
      <c r="D2244" s="185"/>
      <c r="E2244" s="185"/>
    </row>
    <row r="2245" spans="4:5">
      <c r="D2245" s="185"/>
      <c r="E2245" s="185"/>
    </row>
    <row r="2246" spans="4:5">
      <c r="D2246" s="185"/>
      <c r="E2246" s="185"/>
    </row>
    <row r="2247" spans="4:5">
      <c r="D2247" s="185"/>
      <c r="E2247" s="185"/>
    </row>
    <row r="2248" spans="4:5">
      <c r="D2248" s="185"/>
      <c r="E2248" s="185"/>
    </row>
    <row r="2249" spans="4:5">
      <c r="D2249" s="185"/>
      <c r="E2249" s="185"/>
    </row>
    <row r="2250" spans="4:5">
      <c r="D2250" s="185"/>
      <c r="E2250" s="185"/>
    </row>
    <row r="2251" spans="4:5">
      <c r="D2251" s="185"/>
      <c r="E2251" s="185"/>
    </row>
    <row r="2252" spans="4:5">
      <c r="D2252" s="185"/>
      <c r="E2252" s="185"/>
    </row>
    <row r="2253" spans="4:5">
      <c r="D2253" s="185"/>
      <c r="E2253" s="185"/>
    </row>
    <row r="2254" spans="4:5">
      <c r="D2254" s="185"/>
      <c r="E2254" s="185"/>
    </row>
    <row r="2255" spans="4:5">
      <c r="D2255" s="185"/>
      <c r="E2255" s="185"/>
    </row>
    <row r="2256" spans="4:5">
      <c r="D2256" s="185"/>
      <c r="E2256" s="185"/>
    </row>
    <row r="2257" spans="4:5">
      <c r="D2257" s="185"/>
      <c r="E2257" s="185"/>
    </row>
    <row r="2258" spans="4:5">
      <c r="D2258" s="185"/>
      <c r="E2258" s="185"/>
    </row>
    <row r="2259" spans="4:5">
      <c r="D2259" s="185"/>
      <c r="E2259" s="185"/>
    </row>
    <row r="2260" spans="4:5">
      <c r="D2260" s="185"/>
      <c r="E2260" s="185"/>
    </row>
    <row r="2261" spans="4:5">
      <c r="D2261" s="185"/>
      <c r="E2261" s="185"/>
    </row>
    <row r="2262" spans="4:5">
      <c r="D2262" s="185"/>
      <c r="E2262" s="185"/>
    </row>
    <row r="2263" spans="4:5">
      <c r="D2263" s="185"/>
      <c r="E2263" s="185"/>
    </row>
    <row r="2264" spans="4:5">
      <c r="D2264" s="185"/>
      <c r="E2264" s="185"/>
    </row>
    <row r="2265" spans="4:5">
      <c r="D2265" s="185"/>
      <c r="E2265" s="185"/>
    </row>
    <row r="2266" spans="4:5">
      <c r="D2266" s="185"/>
      <c r="E2266" s="185"/>
    </row>
    <row r="2267" spans="4:5">
      <c r="D2267" s="185"/>
      <c r="E2267" s="185"/>
    </row>
    <row r="2268" spans="4:5">
      <c r="D2268" s="185"/>
      <c r="E2268" s="185"/>
    </row>
    <row r="2269" spans="4:5">
      <c r="D2269" s="185"/>
      <c r="E2269" s="185"/>
    </row>
    <row r="2270" spans="4:5">
      <c r="D2270" s="185"/>
      <c r="E2270" s="185"/>
    </row>
    <row r="2271" spans="4:5">
      <c r="D2271" s="185"/>
      <c r="E2271" s="185"/>
    </row>
    <row r="2272" spans="4:5">
      <c r="D2272" s="185"/>
      <c r="E2272" s="185"/>
    </row>
    <row r="2273" spans="4:5">
      <c r="D2273" s="185"/>
      <c r="E2273" s="185"/>
    </row>
    <row r="2274" spans="4:5">
      <c r="D2274" s="185"/>
      <c r="E2274" s="185"/>
    </row>
    <row r="2275" spans="4:5">
      <c r="D2275" s="185"/>
      <c r="E2275" s="185"/>
    </row>
    <row r="2276" spans="4:5">
      <c r="D2276" s="185"/>
      <c r="E2276" s="185"/>
    </row>
    <row r="2277" spans="4:5">
      <c r="D2277" s="185"/>
      <c r="E2277" s="185"/>
    </row>
    <row r="2278" spans="4:5">
      <c r="D2278" s="185"/>
      <c r="E2278" s="185"/>
    </row>
    <row r="2279" spans="4:5">
      <c r="D2279" s="185"/>
      <c r="E2279" s="185"/>
    </row>
    <row r="2280" spans="4:5">
      <c r="D2280" s="185"/>
      <c r="E2280" s="185"/>
    </row>
    <row r="2281" spans="4:5">
      <c r="D2281" s="185"/>
      <c r="E2281" s="185"/>
    </row>
    <row r="2282" spans="4:5">
      <c r="D2282" s="185"/>
      <c r="E2282" s="185"/>
    </row>
    <row r="2283" spans="4:5">
      <c r="D2283" s="185"/>
      <c r="E2283" s="185"/>
    </row>
    <row r="2284" spans="4:5">
      <c r="D2284" s="185"/>
      <c r="E2284" s="185"/>
    </row>
    <row r="2285" spans="4:5">
      <c r="D2285" s="185"/>
      <c r="E2285" s="185"/>
    </row>
    <row r="2286" spans="4:5">
      <c r="D2286" s="185"/>
      <c r="E2286" s="185"/>
    </row>
    <row r="2287" spans="4:5">
      <c r="D2287" s="185"/>
      <c r="E2287" s="185"/>
    </row>
    <row r="2288" spans="4:5">
      <c r="D2288" s="185"/>
      <c r="E2288" s="185"/>
    </row>
    <row r="2289" spans="4:5">
      <c r="D2289" s="185"/>
      <c r="E2289" s="185"/>
    </row>
    <row r="2290" spans="4:5">
      <c r="D2290" s="185"/>
      <c r="E2290" s="185"/>
    </row>
    <row r="2291" spans="4:5">
      <c r="D2291" s="185"/>
      <c r="E2291" s="185"/>
    </row>
    <row r="2292" spans="4:5">
      <c r="D2292" s="185"/>
      <c r="E2292" s="185"/>
    </row>
    <row r="2293" spans="4:5">
      <c r="D2293" s="185"/>
      <c r="E2293" s="185"/>
    </row>
    <row r="2294" spans="4:5">
      <c r="D2294" s="185"/>
      <c r="E2294" s="185"/>
    </row>
    <row r="2295" spans="4:5">
      <c r="D2295" s="185"/>
      <c r="E2295" s="185"/>
    </row>
    <row r="2296" spans="4:5">
      <c r="D2296" s="185"/>
      <c r="E2296" s="185"/>
    </row>
    <row r="2297" spans="4:5">
      <c r="D2297" s="185"/>
      <c r="E2297" s="185"/>
    </row>
    <row r="2298" spans="4:5">
      <c r="D2298" s="185"/>
      <c r="E2298" s="185"/>
    </row>
    <row r="2299" spans="4:5">
      <c r="D2299" s="185"/>
      <c r="E2299" s="185"/>
    </row>
    <row r="2300" spans="4:5">
      <c r="D2300" s="185"/>
      <c r="E2300" s="185"/>
    </row>
    <row r="2301" spans="4:5">
      <c r="D2301" s="185"/>
      <c r="E2301" s="185"/>
    </row>
    <row r="2302" spans="4:5">
      <c r="D2302" s="185"/>
      <c r="E2302" s="185"/>
    </row>
    <row r="2303" spans="4:5">
      <c r="D2303" s="185"/>
      <c r="E2303" s="185"/>
    </row>
    <row r="2304" spans="4:5">
      <c r="D2304" s="185"/>
      <c r="E2304" s="185"/>
    </row>
    <row r="2305" spans="4:5">
      <c r="D2305" s="185"/>
      <c r="E2305" s="185"/>
    </row>
    <row r="2306" spans="4:5">
      <c r="D2306" s="185"/>
      <c r="E2306" s="185"/>
    </row>
    <row r="2307" spans="4:5">
      <c r="D2307" s="185"/>
      <c r="E2307" s="185"/>
    </row>
    <row r="2308" spans="4:5">
      <c r="D2308" s="185"/>
      <c r="E2308" s="185"/>
    </row>
    <row r="2309" spans="4:5">
      <c r="D2309" s="185"/>
      <c r="E2309" s="185"/>
    </row>
    <row r="2310" spans="4:5">
      <c r="D2310" s="185"/>
      <c r="E2310" s="185"/>
    </row>
    <row r="2311" spans="4:5">
      <c r="D2311" s="185"/>
      <c r="E2311" s="185"/>
    </row>
    <row r="2312" spans="4:5">
      <c r="D2312" s="185"/>
      <c r="E2312" s="185"/>
    </row>
    <row r="2313" spans="4:5">
      <c r="D2313" s="185"/>
      <c r="E2313" s="185"/>
    </row>
    <row r="2314" spans="4:5">
      <c r="D2314" s="185"/>
      <c r="E2314" s="185"/>
    </row>
    <row r="2315" spans="4:5">
      <c r="D2315" s="185"/>
      <c r="E2315" s="185"/>
    </row>
    <row r="2316" spans="4:5">
      <c r="D2316" s="185"/>
      <c r="E2316" s="185"/>
    </row>
    <row r="2317" spans="4:5">
      <c r="D2317" s="185"/>
      <c r="E2317" s="185"/>
    </row>
    <row r="2318" spans="4:5">
      <c r="D2318" s="185"/>
      <c r="E2318" s="185"/>
    </row>
    <row r="2319" spans="4:5">
      <c r="D2319" s="185"/>
      <c r="E2319" s="185"/>
    </row>
    <row r="2320" spans="4:5">
      <c r="D2320" s="185"/>
      <c r="E2320" s="185"/>
    </row>
    <row r="2321" spans="4:5">
      <c r="D2321" s="185"/>
      <c r="E2321" s="185"/>
    </row>
    <row r="2322" spans="4:5">
      <c r="D2322" s="185"/>
      <c r="E2322" s="185"/>
    </row>
    <row r="2323" spans="4:5">
      <c r="D2323" s="185"/>
      <c r="E2323" s="185"/>
    </row>
    <row r="2324" spans="4:5">
      <c r="D2324" s="185"/>
      <c r="E2324" s="185"/>
    </row>
    <row r="2325" spans="4:5">
      <c r="D2325" s="185"/>
      <c r="E2325" s="185"/>
    </row>
    <row r="2326" spans="4:5">
      <c r="D2326" s="185"/>
      <c r="E2326" s="185"/>
    </row>
    <row r="2327" spans="4:5">
      <c r="D2327" s="185"/>
      <c r="E2327" s="185"/>
    </row>
    <row r="2328" spans="4:5">
      <c r="D2328" s="185"/>
      <c r="E2328" s="185"/>
    </row>
    <row r="2329" spans="4:5">
      <c r="D2329" s="185"/>
      <c r="E2329" s="185"/>
    </row>
    <row r="2330" spans="4:5">
      <c r="D2330" s="185"/>
      <c r="E2330" s="185"/>
    </row>
    <row r="2331" spans="4:5">
      <c r="D2331" s="185"/>
      <c r="E2331" s="185"/>
    </row>
    <row r="2332" spans="4:5">
      <c r="D2332" s="185"/>
      <c r="E2332" s="185"/>
    </row>
    <row r="2333" spans="4:5">
      <c r="D2333" s="185"/>
      <c r="E2333" s="185"/>
    </row>
    <row r="2334" spans="4:5">
      <c r="D2334" s="185"/>
      <c r="E2334" s="185"/>
    </row>
    <row r="2335" spans="4:5">
      <c r="D2335" s="185"/>
      <c r="E2335" s="185"/>
    </row>
    <row r="2336" spans="4:5">
      <c r="D2336" s="185"/>
      <c r="E2336" s="185"/>
    </row>
    <row r="2337" spans="4:5">
      <c r="D2337" s="185"/>
      <c r="E2337" s="185"/>
    </row>
    <row r="2338" spans="4:5">
      <c r="D2338" s="185"/>
      <c r="E2338" s="185"/>
    </row>
    <row r="2339" spans="4:5">
      <c r="D2339" s="185"/>
      <c r="E2339" s="185"/>
    </row>
    <row r="2340" spans="4:5">
      <c r="D2340" s="185"/>
      <c r="E2340" s="185"/>
    </row>
    <row r="2341" spans="4:5">
      <c r="D2341" s="185"/>
      <c r="E2341" s="185"/>
    </row>
    <row r="2342" spans="4:5">
      <c r="D2342" s="185"/>
      <c r="E2342" s="185"/>
    </row>
    <row r="2343" spans="4:5">
      <c r="D2343" s="185"/>
      <c r="E2343" s="185"/>
    </row>
    <row r="2344" spans="4:5">
      <c r="D2344" s="185"/>
      <c r="E2344" s="185"/>
    </row>
    <row r="2345" spans="4:5">
      <c r="D2345" s="185"/>
      <c r="E2345" s="185"/>
    </row>
    <row r="2346" spans="4:5">
      <c r="D2346" s="185"/>
      <c r="E2346" s="185"/>
    </row>
    <row r="2347" spans="4:5">
      <c r="D2347" s="185"/>
      <c r="E2347" s="185"/>
    </row>
    <row r="2348" spans="4:5">
      <c r="D2348" s="185"/>
      <c r="E2348" s="185"/>
    </row>
    <row r="2349" spans="4:5">
      <c r="D2349" s="185"/>
      <c r="E2349" s="185"/>
    </row>
    <row r="2350" spans="4:5">
      <c r="D2350" s="185"/>
      <c r="E2350" s="185"/>
    </row>
    <row r="2351" spans="4:5">
      <c r="D2351" s="185"/>
      <c r="E2351" s="185"/>
    </row>
    <row r="2352" spans="4:5">
      <c r="D2352" s="185"/>
      <c r="E2352" s="185"/>
    </row>
    <row r="2353" spans="4:5">
      <c r="D2353" s="185"/>
      <c r="E2353" s="185"/>
    </row>
    <row r="2354" spans="4:5">
      <c r="D2354" s="185"/>
      <c r="E2354" s="185"/>
    </row>
    <row r="2355" spans="4:5">
      <c r="D2355" s="185"/>
      <c r="E2355" s="185"/>
    </row>
    <row r="2356" spans="4:5">
      <c r="D2356" s="185"/>
      <c r="E2356" s="185"/>
    </row>
    <row r="2357" spans="4:5">
      <c r="D2357" s="185"/>
      <c r="E2357" s="185"/>
    </row>
    <row r="2358" spans="4:5">
      <c r="D2358" s="185"/>
      <c r="E2358" s="185"/>
    </row>
    <row r="2359" spans="4:5">
      <c r="D2359" s="185"/>
      <c r="E2359" s="185"/>
    </row>
    <row r="2360" spans="4:5">
      <c r="D2360" s="185"/>
      <c r="E2360" s="185"/>
    </row>
    <row r="2361" spans="4:5">
      <c r="D2361" s="185"/>
      <c r="E2361" s="185"/>
    </row>
    <row r="2362" spans="4:5">
      <c r="D2362" s="185"/>
      <c r="E2362" s="185"/>
    </row>
    <row r="2363" spans="4:5">
      <c r="D2363" s="185"/>
      <c r="E2363" s="185"/>
    </row>
    <row r="2364" spans="4:5">
      <c r="D2364" s="185"/>
      <c r="E2364" s="185"/>
    </row>
    <row r="2365" spans="4:5">
      <c r="D2365" s="185"/>
      <c r="E2365" s="185"/>
    </row>
    <row r="2366" spans="4:5">
      <c r="D2366" s="185"/>
      <c r="E2366" s="185"/>
    </row>
    <row r="2367" spans="4:5">
      <c r="D2367" s="185"/>
      <c r="E2367" s="185"/>
    </row>
    <row r="2368" spans="4:5">
      <c r="D2368" s="185"/>
      <c r="E2368" s="185"/>
    </row>
    <row r="2369" spans="4:5">
      <c r="D2369" s="185"/>
      <c r="E2369" s="185"/>
    </row>
    <row r="2370" spans="4:5">
      <c r="D2370" s="185"/>
      <c r="E2370" s="185"/>
    </row>
    <row r="2371" spans="4:5">
      <c r="D2371" s="185"/>
      <c r="E2371" s="185"/>
    </row>
    <row r="2372" spans="4:5">
      <c r="D2372" s="185"/>
      <c r="E2372" s="185"/>
    </row>
    <row r="2373" spans="4:5">
      <c r="D2373" s="185"/>
      <c r="E2373" s="185"/>
    </row>
    <row r="2374" spans="4:5">
      <c r="D2374" s="185"/>
      <c r="E2374" s="185"/>
    </row>
    <row r="2375" spans="4:5">
      <c r="D2375" s="185"/>
      <c r="E2375" s="185"/>
    </row>
    <row r="2376" spans="4:5">
      <c r="D2376" s="185"/>
      <c r="E2376" s="185"/>
    </row>
    <row r="2377" spans="4:5">
      <c r="D2377" s="185"/>
      <c r="E2377" s="185"/>
    </row>
    <row r="2378" spans="4:5">
      <c r="D2378" s="185"/>
      <c r="E2378" s="185"/>
    </row>
    <row r="2379" spans="4:5">
      <c r="D2379" s="185"/>
      <c r="E2379" s="185"/>
    </row>
    <row r="2380" spans="4:5">
      <c r="D2380" s="185"/>
      <c r="E2380" s="185"/>
    </row>
    <row r="2381" spans="4:5">
      <c r="D2381" s="185"/>
      <c r="E2381" s="185"/>
    </row>
    <row r="2382" spans="4:5">
      <c r="D2382" s="185"/>
      <c r="E2382" s="185"/>
    </row>
    <row r="2383" spans="4:5">
      <c r="D2383" s="185"/>
      <c r="E2383" s="185"/>
    </row>
    <row r="2384" spans="4:5">
      <c r="D2384" s="185"/>
      <c r="E2384" s="185"/>
    </row>
    <row r="2385" spans="4:5">
      <c r="D2385" s="185"/>
      <c r="E2385" s="185"/>
    </row>
    <row r="2386" spans="4:5">
      <c r="D2386" s="185"/>
      <c r="E2386" s="185"/>
    </row>
    <row r="2387" spans="4:5">
      <c r="D2387" s="185"/>
      <c r="E2387" s="185"/>
    </row>
    <row r="2388" spans="4:5">
      <c r="D2388" s="185"/>
      <c r="E2388" s="185"/>
    </row>
    <row r="2389" spans="4:5">
      <c r="D2389" s="185"/>
      <c r="E2389" s="185"/>
    </row>
    <row r="2390" spans="4:5">
      <c r="D2390" s="185"/>
      <c r="E2390" s="185"/>
    </row>
    <row r="2391" spans="4:5">
      <c r="D2391" s="185"/>
      <c r="E2391" s="185"/>
    </row>
    <row r="2392" spans="4:5">
      <c r="D2392" s="185"/>
      <c r="E2392" s="185"/>
    </row>
    <row r="2393" spans="4:5">
      <c r="D2393" s="185"/>
      <c r="E2393" s="185"/>
    </row>
    <row r="2394" spans="4:5">
      <c r="D2394" s="185"/>
      <c r="E2394" s="185"/>
    </row>
    <row r="2395" spans="4:5">
      <c r="D2395" s="185"/>
      <c r="E2395" s="185"/>
    </row>
    <row r="2396" spans="4:5">
      <c r="D2396" s="185"/>
      <c r="E2396" s="185"/>
    </row>
    <row r="2397" spans="4:5">
      <c r="D2397" s="185"/>
      <c r="E2397" s="185"/>
    </row>
    <row r="2398" spans="4:5">
      <c r="D2398" s="185"/>
      <c r="E2398" s="185"/>
    </row>
    <row r="2399" spans="4:5">
      <c r="D2399" s="185"/>
      <c r="E2399" s="185"/>
    </row>
    <row r="2400" spans="4:5">
      <c r="D2400" s="185"/>
      <c r="E2400" s="185"/>
    </row>
    <row r="2401" spans="4:5">
      <c r="D2401" s="185"/>
      <c r="E2401" s="185"/>
    </row>
    <row r="2402" spans="4:5">
      <c r="D2402" s="185"/>
      <c r="E2402" s="185"/>
    </row>
    <row r="2403" spans="4:5">
      <c r="D2403" s="185"/>
      <c r="E2403" s="185"/>
    </row>
    <row r="2404" spans="4:5">
      <c r="D2404" s="185"/>
      <c r="E2404" s="185"/>
    </row>
    <row r="2405" spans="4:5">
      <c r="D2405" s="185"/>
      <c r="E2405" s="185"/>
    </row>
    <row r="2406" spans="4:5">
      <c r="D2406" s="185"/>
      <c r="E2406" s="185"/>
    </row>
    <row r="2407" spans="4:5">
      <c r="D2407" s="185"/>
      <c r="E2407" s="185"/>
    </row>
    <row r="2408" spans="4:5">
      <c r="D2408" s="185"/>
      <c r="E2408" s="185"/>
    </row>
    <row r="2409" spans="4:5">
      <c r="D2409" s="185"/>
      <c r="E2409" s="185"/>
    </row>
    <row r="2410" spans="4:5">
      <c r="D2410" s="185"/>
      <c r="E2410" s="185"/>
    </row>
    <row r="2411" spans="4:5">
      <c r="D2411" s="185"/>
      <c r="E2411" s="185"/>
    </row>
    <row r="2412" spans="4:5">
      <c r="D2412" s="185"/>
      <c r="E2412" s="185"/>
    </row>
    <row r="2413" spans="4:5">
      <c r="D2413" s="185"/>
      <c r="E2413" s="185"/>
    </row>
    <row r="2414" spans="4:5">
      <c r="D2414" s="185"/>
      <c r="E2414" s="185"/>
    </row>
    <row r="2415" spans="4:5">
      <c r="D2415" s="185"/>
      <c r="E2415" s="185"/>
    </row>
    <row r="2416" spans="4:5">
      <c r="D2416" s="185"/>
      <c r="E2416" s="185"/>
    </row>
    <row r="2417" spans="4:5">
      <c r="D2417" s="185"/>
      <c r="E2417" s="185"/>
    </row>
    <row r="2418" spans="4:5">
      <c r="D2418" s="185"/>
      <c r="E2418" s="185"/>
    </row>
    <row r="2419" spans="4:5">
      <c r="D2419" s="185"/>
      <c r="E2419" s="185"/>
    </row>
    <row r="2420" spans="4:5">
      <c r="D2420" s="185"/>
      <c r="E2420" s="185"/>
    </row>
    <row r="2421" spans="4:5">
      <c r="D2421" s="185"/>
      <c r="E2421" s="185"/>
    </row>
    <row r="2422" spans="4:5">
      <c r="D2422" s="185"/>
      <c r="E2422" s="185"/>
    </row>
    <row r="2423" spans="4:5">
      <c r="D2423" s="185"/>
      <c r="E2423" s="185"/>
    </row>
    <row r="2424" spans="4:5">
      <c r="D2424" s="185"/>
      <c r="E2424" s="185"/>
    </row>
    <row r="2425" spans="4:5">
      <c r="D2425" s="185"/>
      <c r="E2425" s="185"/>
    </row>
    <row r="2426" spans="4:5">
      <c r="D2426" s="185"/>
      <c r="E2426" s="185"/>
    </row>
    <row r="2427" spans="4:5">
      <c r="D2427" s="185"/>
      <c r="E2427" s="185"/>
    </row>
    <row r="2428" spans="4:5">
      <c r="D2428" s="185"/>
      <c r="E2428" s="185"/>
    </row>
    <row r="2429" spans="4:5">
      <c r="D2429" s="185"/>
      <c r="E2429" s="185"/>
    </row>
    <row r="2430" spans="4:5">
      <c r="D2430" s="185"/>
      <c r="E2430" s="185"/>
    </row>
    <row r="2431" spans="4:5">
      <c r="D2431" s="185"/>
      <c r="E2431" s="185"/>
    </row>
    <row r="2432" spans="4:5">
      <c r="D2432" s="185"/>
      <c r="E2432" s="185"/>
    </row>
    <row r="2433" spans="4:5">
      <c r="D2433" s="185"/>
      <c r="E2433" s="185"/>
    </row>
    <row r="2434" spans="4:5">
      <c r="D2434" s="185"/>
      <c r="E2434" s="185"/>
    </row>
    <row r="2435" spans="4:5">
      <c r="D2435" s="185"/>
      <c r="E2435" s="185"/>
    </row>
    <row r="2436" spans="4:5">
      <c r="D2436" s="185"/>
      <c r="E2436" s="185"/>
    </row>
    <row r="2437" spans="4:5">
      <c r="D2437" s="185"/>
      <c r="E2437" s="185"/>
    </row>
    <row r="2438" spans="4:5">
      <c r="D2438" s="185"/>
      <c r="E2438" s="185"/>
    </row>
    <row r="2439" spans="4:5">
      <c r="D2439" s="185"/>
      <c r="E2439" s="185"/>
    </row>
    <row r="2440" spans="4:5">
      <c r="D2440" s="185"/>
      <c r="E2440" s="185"/>
    </row>
    <row r="2441" spans="4:5">
      <c r="D2441" s="185"/>
      <c r="E2441" s="185"/>
    </row>
    <row r="2442" spans="4:5">
      <c r="D2442" s="185"/>
      <c r="E2442" s="185"/>
    </row>
    <row r="2443" spans="4:5">
      <c r="D2443" s="185"/>
      <c r="E2443" s="185"/>
    </row>
    <row r="2444" spans="4:5">
      <c r="D2444" s="185"/>
      <c r="E2444" s="185"/>
    </row>
    <row r="2445" spans="4:5">
      <c r="D2445" s="185"/>
      <c r="E2445" s="185"/>
    </row>
    <row r="2446" spans="4:5">
      <c r="D2446" s="185"/>
      <c r="E2446" s="185"/>
    </row>
    <row r="2447" spans="4:5">
      <c r="D2447" s="185"/>
      <c r="E2447" s="185"/>
    </row>
    <row r="2448" spans="4:5">
      <c r="D2448" s="185"/>
      <c r="E2448" s="185"/>
    </row>
    <row r="2449" spans="4:5">
      <c r="D2449" s="185"/>
      <c r="E2449" s="185"/>
    </row>
    <row r="2450" spans="4:5">
      <c r="D2450" s="185"/>
      <c r="E2450" s="185"/>
    </row>
    <row r="2451" spans="4:5">
      <c r="D2451" s="185"/>
      <c r="E2451" s="185"/>
    </row>
    <row r="2452" spans="4:5">
      <c r="D2452" s="185"/>
      <c r="E2452" s="185"/>
    </row>
    <row r="2453" spans="4:5">
      <c r="D2453" s="185"/>
      <c r="E2453" s="185"/>
    </row>
    <row r="2454" spans="4:5">
      <c r="D2454" s="185"/>
      <c r="E2454" s="185"/>
    </row>
    <row r="2455" spans="4:5">
      <c r="D2455" s="185"/>
      <c r="E2455" s="185"/>
    </row>
    <row r="2456" spans="4:5">
      <c r="D2456" s="185"/>
      <c r="E2456" s="185"/>
    </row>
    <row r="2457" spans="4:5">
      <c r="D2457" s="185"/>
      <c r="E2457" s="185"/>
    </row>
    <row r="2458" spans="4:5">
      <c r="D2458" s="185"/>
      <c r="E2458" s="185"/>
    </row>
    <row r="2459" spans="4:5">
      <c r="D2459" s="185"/>
      <c r="E2459" s="185"/>
    </row>
    <row r="2460" spans="4:5">
      <c r="D2460" s="185"/>
      <c r="E2460" s="185"/>
    </row>
    <row r="2461" spans="4:5">
      <c r="D2461" s="185"/>
      <c r="E2461" s="185"/>
    </row>
    <row r="2462" spans="4:5">
      <c r="D2462" s="185"/>
      <c r="E2462" s="185"/>
    </row>
    <row r="2463" spans="4:5">
      <c r="D2463" s="185"/>
      <c r="E2463" s="185"/>
    </row>
    <row r="2464" spans="4:5">
      <c r="D2464" s="185"/>
      <c r="E2464" s="185"/>
    </row>
    <row r="2465" spans="4:5">
      <c r="D2465" s="185"/>
      <c r="E2465" s="185"/>
    </row>
    <row r="2466" spans="4:5">
      <c r="D2466" s="185"/>
      <c r="E2466" s="185"/>
    </row>
    <row r="2467" spans="4:5">
      <c r="D2467" s="185"/>
      <c r="E2467" s="185"/>
    </row>
    <row r="2468" spans="4:5">
      <c r="D2468" s="185"/>
      <c r="E2468" s="185"/>
    </row>
    <row r="2469" spans="4:5">
      <c r="D2469" s="185"/>
      <c r="E2469" s="185"/>
    </row>
    <row r="2470" spans="4:5">
      <c r="D2470" s="185"/>
      <c r="E2470" s="185"/>
    </row>
    <row r="2471" spans="4:5">
      <c r="D2471" s="185"/>
      <c r="E2471" s="185"/>
    </row>
    <row r="2472" spans="4:5">
      <c r="D2472" s="185"/>
      <c r="E2472" s="185"/>
    </row>
    <row r="2473" spans="4:5">
      <c r="D2473" s="185"/>
      <c r="E2473" s="185"/>
    </row>
    <row r="2474" spans="4:5">
      <c r="D2474" s="185"/>
      <c r="E2474" s="185"/>
    </row>
    <row r="2475" spans="4:5">
      <c r="D2475" s="185"/>
      <c r="E2475" s="185"/>
    </row>
    <row r="2476" spans="4:5">
      <c r="D2476" s="185"/>
      <c r="E2476" s="185"/>
    </row>
    <row r="2477" spans="4:5">
      <c r="D2477" s="185"/>
      <c r="E2477" s="185"/>
    </row>
    <row r="2478" spans="4:5">
      <c r="D2478" s="185"/>
      <c r="E2478" s="185"/>
    </row>
    <row r="2479" spans="4:5">
      <c r="D2479" s="185"/>
      <c r="E2479" s="185"/>
    </row>
    <row r="2480" spans="4:5">
      <c r="D2480" s="185"/>
      <c r="E2480" s="185"/>
    </row>
    <row r="2481" spans="4:5">
      <c r="D2481" s="185"/>
      <c r="E2481" s="185"/>
    </row>
    <row r="2482" spans="4:5">
      <c r="D2482" s="185"/>
      <c r="E2482" s="185"/>
    </row>
    <row r="2483" spans="4:5">
      <c r="D2483" s="185"/>
      <c r="E2483" s="185"/>
    </row>
    <row r="2484" spans="4:5">
      <c r="D2484" s="185"/>
      <c r="E2484" s="185"/>
    </row>
    <row r="2485" spans="4:5">
      <c r="D2485" s="185"/>
      <c r="E2485" s="185"/>
    </row>
    <row r="2486" spans="4:5">
      <c r="D2486" s="185"/>
      <c r="E2486" s="185"/>
    </row>
    <row r="2487" spans="4:5">
      <c r="D2487" s="185"/>
      <c r="E2487" s="185"/>
    </row>
    <row r="2488" spans="4:5">
      <c r="D2488" s="185"/>
      <c r="E2488" s="185"/>
    </row>
    <row r="2489" spans="4:5">
      <c r="D2489" s="185"/>
      <c r="E2489" s="185"/>
    </row>
    <row r="2490" spans="4:5">
      <c r="D2490" s="185"/>
      <c r="E2490" s="185"/>
    </row>
    <row r="2491" spans="4:5">
      <c r="D2491" s="185"/>
      <c r="E2491" s="185"/>
    </row>
    <row r="2492" spans="4:5">
      <c r="D2492" s="185"/>
      <c r="E2492" s="185"/>
    </row>
    <row r="2493" spans="4:5">
      <c r="D2493" s="185"/>
      <c r="E2493" s="185"/>
    </row>
    <row r="2494" spans="4:5">
      <c r="D2494" s="185"/>
      <c r="E2494" s="185"/>
    </row>
    <row r="2495" spans="4:5">
      <c r="D2495" s="185"/>
      <c r="E2495" s="185"/>
    </row>
    <row r="2496" spans="4:5">
      <c r="D2496" s="185"/>
      <c r="E2496" s="185"/>
    </row>
    <row r="2497" spans="4:5">
      <c r="D2497" s="185"/>
      <c r="E2497" s="185"/>
    </row>
    <row r="2498" spans="4:5">
      <c r="D2498" s="185"/>
      <c r="E2498" s="185"/>
    </row>
    <row r="2499" spans="4:5">
      <c r="D2499" s="185"/>
      <c r="E2499" s="185"/>
    </row>
    <row r="2500" spans="4:5">
      <c r="D2500" s="185"/>
      <c r="E2500" s="185"/>
    </row>
    <row r="2501" spans="4:5">
      <c r="D2501" s="185"/>
      <c r="E2501" s="185"/>
    </row>
    <row r="2502" spans="4:5">
      <c r="D2502" s="185"/>
      <c r="E2502" s="185"/>
    </row>
    <row r="2503" spans="4:5">
      <c r="D2503" s="185"/>
      <c r="E2503" s="185"/>
    </row>
    <row r="2504" spans="4:5">
      <c r="D2504" s="185"/>
      <c r="E2504" s="185"/>
    </row>
    <row r="2505" spans="4:5">
      <c r="D2505" s="185"/>
      <c r="E2505" s="185"/>
    </row>
    <row r="2506" spans="4:5">
      <c r="D2506" s="185"/>
      <c r="E2506" s="185"/>
    </row>
    <row r="2507" spans="4:5">
      <c r="D2507" s="185"/>
      <c r="E2507" s="185"/>
    </row>
    <row r="2508" spans="4:5">
      <c r="D2508" s="185"/>
      <c r="E2508" s="185"/>
    </row>
    <row r="2509" spans="4:5">
      <c r="D2509" s="185"/>
      <c r="E2509" s="185"/>
    </row>
    <row r="2510" spans="4:5">
      <c r="D2510" s="185"/>
      <c r="E2510" s="185"/>
    </row>
    <row r="2511" spans="4:5">
      <c r="D2511" s="185"/>
      <c r="E2511" s="185"/>
    </row>
    <row r="2512" spans="4:5">
      <c r="D2512" s="185"/>
      <c r="E2512" s="185"/>
    </row>
    <row r="2513" spans="4:5">
      <c r="D2513" s="185"/>
      <c r="E2513" s="185"/>
    </row>
    <row r="2514" spans="4:5">
      <c r="D2514" s="185"/>
      <c r="E2514" s="185"/>
    </row>
    <row r="2515" spans="4:5">
      <c r="D2515" s="185"/>
      <c r="E2515" s="185"/>
    </row>
    <row r="2516" spans="4:5">
      <c r="D2516" s="185"/>
      <c r="E2516" s="185"/>
    </row>
    <row r="2517" spans="4:5">
      <c r="D2517" s="185"/>
      <c r="E2517" s="185"/>
    </row>
    <row r="2518" spans="4:5">
      <c r="D2518" s="185"/>
      <c r="E2518" s="185"/>
    </row>
    <row r="2519" spans="4:5">
      <c r="D2519" s="185"/>
      <c r="E2519" s="185"/>
    </row>
    <row r="2520" spans="4:5">
      <c r="D2520" s="185"/>
      <c r="E2520" s="185"/>
    </row>
    <row r="2521" spans="4:5">
      <c r="D2521" s="185"/>
      <c r="E2521" s="185"/>
    </row>
    <row r="2522" spans="4:5">
      <c r="D2522" s="185"/>
      <c r="E2522" s="185"/>
    </row>
    <row r="2523" spans="4:5">
      <c r="D2523" s="185"/>
      <c r="E2523" s="185"/>
    </row>
    <row r="2524" spans="4:5">
      <c r="D2524" s="185"/>
      <c r="E2524" s="185"/>
    </row>
    <row r="2525" spans="4:5">
      <c r="D2525" s="185"/>
      <c r="E2525" s="185"/>
    </row>
    <row r="2526" spans="4:5">
      <c r="D2526" s="185"/>
      <c r="E2526" s="185"/>
    </row>
    <row r="2527" spans="4:5">
      <c r="D2527" s="185"/>
      <c r="E2527" s="185"/>
    </row>
    <row r="2528" spans="4:5">
      <c r="D2528" s="185"/>
      <c r="E2528" s="185"/>
    </row>
    <row r="2529" spans="4:5">
      <c r="D2529" s="185"/>
      <c r="E2529" s="185"/>
    </row>
    <row r="2530" spans="4:5">
      <c r="D2530" s="185"/>
      <c r="E2530" s="185"/>
    </row>
    <row r="2531" spans="4:5">
      <c r="D2531" s="185"/>
      <c r="E2531" s="185"/>
    </row>
    <row r="2532" spans="4:5">
      <c r="D2532" s="185"/>
      <c r="E2532" s="185"/>
    </row>
    <row r="2533" spans="4:5">
      <c r="D2533" s="185"/>
      <c r="E2533" s="185"/>
    </row>
    <row r="2534" spans="4:5">
      <c r="D2534" s="185"/>
      <c r="E2534" s="185"/>
    </row>
    <row r="2535" spans="4:5">
      <c r="D2535" s="185"/>
      <c r="E2535" s="185"/>
    </row>
    <row r="2536" spans="4:5">
      <c r="D2536" s="185"/>
      <c r="E2536" s="185"/>
    </row>
    <row r="2537" spans="4:5">
      <c r="D2537" s="185"/>
      <c r="E2537" s="185"/>
    </row>
    <row r="2538" spans="4:5">
      <c r="D2538" s="185"/>
      <c r="E2538" s="185"/>
    </row>
    <row r="2539" spans="4:5">
      <c r="D2539" s="185"/>
      <c r="E2539" s="185"/>
    </row>
    <row r="2540" spans="4:5">
      <c r="D2540" s="185"/>
      <c r="E2540" s="185"/>
    </row>
    <row r="2541" spans="4:5">
      <c r="D2541" s="185"/>
      <c r="E2541" s="185"/>
    </row>
    <row r="2542" spans="4:5">
      <c r="D2542" s="185"/>
      <c r="E2542" s="185"/>
    </row>
    <row r="2543" spans="4:5">
      <c r="D2543" s="185"/>
      <c r="E2543" s="185"/>
    </row>
    <row r="2544" spans="4:5">
      <c r="D2544" s="185"/>
      <c r="E2544" s="185"/>
    </row>
    <row r="2545" spans="4:5">
      <c r="D2545" s="185"/>
      <c r="E2545" s="185"/>
    </row>
    <row r="2546" spans="4:5">
      <c r="D2546" s="185"/>
      <c r="E2546" s="185"/>
    </row>
    <row r="2547" spans="4:5">
      <c r="D2547" s="185"/>
      <c r="E2547" s="185"/>
    </row>
    <row r="2548" spans="4:5">
      <c r="D2548" s="185"/>
      <c r="E2548" s="185"/>
    </row>
    <row r="2549" spans="4:5">
      <c r="D2549" s="185"/>
      <c r="E2549" s="185"/>
    </row>
    <row r="2550" spans="4:5">
      <c r="D2550" s="185"/>
      <c r="E2550" s="185"/>
    </row>
    <row r="2551" spans="4:5">
      <c r="D2551" s="185"/>
      <c r="E2551" s="185"/>
    </row>
    <row r="2552" spans="4:5">
      <c r="D2552" s="185"/>
      <c r="E2552" s="185"/>
    </row>
    <row r="2553" spans="4:5">
      <c r="D2553" s="185"/>
      <c r="E2553" s="185"/>
    </row>
    <row r="2554" spans="4:5">
      <c r="D2554" s="185"/>
      <c r="E2554" s="185"/>
    </row>
    <row r="2555" spans="4:5">
      <c r="D2555" s="185"/>
      <c r="E2555" s="185"/>
    </row>
    <row r="2556" spans="4:5">
      <c r="D2556" s="185"/>
      <c r="E2556" s="185"/>
    </row>
    <row r="2557" spans="4:5">
      <c r="D2557" s="185"/>
      <c r="E2557" s="185"/>
    </row>
    <row r="2558" spans="4:5">
      <c r="D2558" s="185"/>
      <c r="E2558" s="185"/>
    </row>
    <row r="2559" spans="4:5">
      <c r="D2559" s="185"/>
      <c r="E2559" s="185"/>
    </row>
    <row r="2560" spans="4:5">
      <c r="D2560" s="185"/>
      <c r="E2560" s="185"/>
    </row>
    <row r="2561" spans="4:5">
      <c r="D2561" s="185"/>
      <c r="E2561" s="185"/>
    </row>
    <row r="2562" spans="4:5">
      <c r="D2562" s="185"/>
      <c r="E2562" s="185"/>
    </row>
    <row r="2563" spans="4:5">
      <c r="D2563" s="185"/>
      <c r="E2563" s="185"/>
    </row>
    <row r="2564" spans="4:5">
      <c r="D2564" s="185"/>
      <c r="E2564" s="185"/>
    </row>
    <row r="2565" spans="4:5">
      <c r="D2565" s="185"/>
      <c r="E2565" s="185"/>
    </row>
    <row r="2566" spans="4:5">
      <c r="D2566" s="185"/>
      <c r="E2566" s="185"/>
    </row>
    <row r="2567" spans="4:5">
      <c r="D2567" s="185"/>
      <c r="E2567" s="185"/>
    </row>
    <row r="2568" spans="4:5">
      <c r="D2568" s="185"/>
      <c r="E2568" s="185"/>
    </row>
    <row r="2569" spans="4:5">
      <c r="D2569" s="185"/>
      <c r="E2569" s="185"/>
    </row>
    <row r="2570" spans="4:5">
      <c r="D2570" s="185"/>
      <c r="E2570" s="185"/>
    </row>
    <row r="2571" spans="4:5">
      <c r="D2571" s="185"/>
      <c r="E2571" s="185"/>
    </row>
    <row r="2572" spans="4:5">
      <c r="D2572" s="185"/>
      <c r="E2572" s="185"/>
    </row>
    <row r="2573" spans="4:5">
      <c r="D2573" s="185"/>
      <c r="E2573" s="185"/>
    </row>
    <row r="2574" spans="4:5">
      <c r="D2574" s="185"/>
      <c r="E2574" s="185"/>
    </row>
    <row r="2575" spans="4:5">
      <c r="D2575" s="185"/>
      <c r="E2575" s="185"/>
    </row>
    <row r="2576" spans="4:5">
      <c r="D2576" s="185"/>
      <c r="E2576" s="185"/>
    </row>
    <row r="2577" spans="4:5">
      <c r="D2577" s="185"/>
      <c r="E2577" s="185"/>
    </row>
    <row r="2578" spans="4:5">
      <c r="D2578" s="185"/>
      <c r="E2578" s="185"/>
    </row>
    <row r="2579" spans="4:5">
      <c r="D2579" s="185"/>
      <c r="E2579" s="185"/>
    </row>
    <row r="2580" spans="4:5">
      <c r="D2580" s="185"/>
      <c r="E2580" s="185"/>
    </row>
    <row r="2581" spans="4:5">
      <c r="D2581" s="185"/>
      <c r="E2581" s="185"/>
    </row>
    <row r="2582" spans="4:5">
      <c r="D2582" s="185"/>
      <c r="E2582" s="185"/>
    </row>
    <row r="2583" spans="4:5">
      <c r="D2583" s="185"/>
      <c r="E2583" s="185"/>
    </row>
    <row r="2584" spans="4:5">
      <c r="D2584" s="185"/>
      <c r="E2584" s="185"/>
    </row>
    <row r="2585" spans="4:5">
      <c r="D2585" s="185"/>
      <c r="E2585" s="185"/>
    </row>
    <row r="2586" spans="4:5">
      <c r="D2586" s="185"/>
      <c r="E2586" s="185"/>
    </row>
    <row r="2587" spans="4:5">
      <c r="D2587" s="185"/>
      <c r="E2587" s="185"/>
    </row>
    <row r="2588" spans="4:5">
      <c r="D2588" s="185"/>
      <c r="E2588" s="185"/>
    </row>
    <row r="2589" spans="4:5">
      <c r="D2589" s="185"/>
      <c r="E2589" s="185"/>
    </row>
    <row r="2590" spans="4:5">
      <c r="D2590" s="185"/>
      <c r="E2590" s="185"/>
    </row>
    <row r="2591" spans="4:5">
      <c r="D2591" s="185"/>
      <c r="E2591" s="185"/>
    </row>
    <row r="2592" spans="4:5">
      <c r="D2592" s="185"/>
      <c r="E2592" s="185"/>
    </row>
    <row r="2593" spans="4:5">
      <c r="D2593" s="185"/>
      <c r="E2593" s="185"/>
    </row>
    <row r="2594" spans="4:5">
      <c r="D2594" s="185"/>
      <c r="E2594" s="185"/>
    </row>
    <row r="2595" spans="4:5">
      <c r="D2595" s="185"/>
      <c r="E2595" s="185"/>
    </row>
    <row r="2596" spans="4:5">
      <c r="D2596" s="185"/>
      <c r="E2596" s="185"/>
    </row>
    <row r="2597" spans="4:5">
      <c r="D2597" s="185"/>
      <c r="E2597" s="185"/>
    </row>
    <row r="2598" spans="4:5">
      <c r="D2598" s="185"/>
      <c r="E2598" s="185"/>
    </row>
    <row r="2599" spans="4:5">
      <c r="D2599" s="185"/>
      <c r="E2599" s="185"/>
    </row>
    <row r="2600" spans="4:5">
      <c r="D2600" s="185"/>
      <c r="E2600" s="185"/>
    </row>
    <row r="2601" spans="4:5">
      <c r="D2601" s="185"/>
      <c r="E2601" s="185"/>
    </row>
    <row r="2602" spans="4:5">
      <c r="D2602" s="185"/>
      <c r="E2602" s="185"/>
    </row>
    <row r="2603" spans="4:5">
      <c r="D2603" s="185"/>
      <c r="E2603" s="185"/>
    </row>
    <row r="2604" spans="4:5">
      <c r="D2604" s="185"/>
      <c r="E2604" s="185"/>
    </row>
    <row r="2605" spans="4:5">
      <c r="D2605" s="185"/>
      <c r="E2605" s="185"/>
    </row>
    <row r="2606" spans="4:5">
      <c r="D2606" s="185"/>
      <c r="E2606" s="185"/>
    </row>
    <row r="2607" spans="4:5">
      <c r="D2607" s="185"/>
      <c r="E2607" s="185"/>
    </row>
    <row r="2608" spans="4:5">
      <c r="D2608" s="185"/>
      <c r="E2608" s="185"/>
    </row>
    <row r="2609" spans="4:5">
      <c r="D2609" s="185"/>
      <c r="E2609" s="185"/>
    </row>
    <row r="2610" spans="4:5">
      <c r="D2610" s="185"/>
      <c r="E2610" s="185"/>
    </row>
    <row r="2611" spans="4:5">
      <c r="D2611" s="185"/>
      <c r="E2611" s="185"/>
    </row>
    <row r="2612" spans="4:5">
      <c r="D2612" s="185"/>
      <c r="E2612" s="185"/>
    </row>
    <row r="2613" spans="4:5">
      <c r="D2613" s="185"/>
      <c r="E2613" s="185"/>
    </row>
    <row r="2614" spans="4:5">
      <c r="D2614" s="185"/>
      <c r="E2614" s="185"/>
    </row>
    <row r="2615" spans="4:5">
      <c r="D2615" s="185"/>
      <c r="E2615" s="185"/>
    </row>
    <row r="2616" spans="4:5">
      <c r="D2616" s="185"/>
      <c r="E2616" s="185"/>
    </row>
    <row r="2617" spans="4:5">
      <c r="D2617" s="185"/>
      <c r="E2617" s="185"/>
    </row>
    <row r="2618" spans="4:5">
      <c r="D2618" s="185"/>
      <c r="E2618" s="185"/>
    </row>
    <row r="2619" spans="4:5">
      <c r="D2619" s="185"/>
      <c r="E2619" s="185"/>
    </row>
    <row r="2620" spans="4:5">
      <c r="D2620" s="185"/>
      <c r="E2620" s="185"/>
    </row>
    <row r="2621" spans="4:5">
      <c r="D2621" s="185"/>
      <c r="E2621" s="185"/>
    </row>
    <row r="2622" spans="4:5">
      <c r="D2622" s="185"/>
      <c r="E2622" s="185"/>
    </row>
    <row r="2623" spans="4:5">
      <c r="D2623" s="185"/>
      <c r="E2623" s="185"/>
    </row>
    <row r="2624" spans="4:5">
      <c r="D2624" s="185"/>
      <c r="E2624" s="185"/>
    </row>
    <row r="2625" spans="4:5">
      <c r="D2625" s="185"/>
      <c r="E2625" s="185"/>
    </row>
    <row r="2626" spans="4:5">
      <c r="D2626" s="185"/>
      <c r="E2626" s="185"/>
    </row>
    <row r="2627" spans="4:5">
      <c r="D2627" s="185"/>
      <c r="E2627" s="185"/>
    </row>
    <row r="2628" spans="4:5">
      <c r="D2628" s="185"/>
      <c r="E2628" s="185"/>
    </row>
    <row r="2629" spans="4:5">
      <c r="D2629" s="185"/>
      <c r="E2629" s="185"/>
    </row>
    <row r="2630" spans="4:5">
      <c r="D2630" s="185"/>
      <c r="E2630" s="185"/>
    </row>
    <row r="2631" spans="4:5">
      <c r="D2631" s="185"/>
      <c r="E2631" s="185"/>
    </row>
    <row r="2632" spans="4:5">
      <c r="D2632" s="185"/>
      <c r="E2632" s="185"/>
    </row>
    <row r="2633" spans="4:5">
      <c r="D2633" s="185"/>
      <c r="E2633" s="185"/>
    </row>
    <row r="2634" spans="4:5">
      <c r="D2634" s="185"/>
      <c r="E2634" s="185"/>
    </row>
    <row r="2635" spans="4:5">
      <c r="D2635" s="185"/>
      <c r="E2635" s="185"/>
    </row>
    <row r="2636" spans="4:5">
      <c r="D2636" s="185"/>
      <c r="E2636" s="185"/>
    </row>
    <row r="2637" spans="4:5">
      <c r="D2637" s="185"/>
      <c r="E2637" s="185"/>
    </row>
    <row r="2638" spans="4:5">
      <c r="D2638" s="185"/>
      <c r="E2638" s="185"/>
    </row>
    <row r="2639" spans="4:5">
      <c r="D2639" s="185"/>
      <c r="E2639" s="185"/>
    </row>
    <row r="2640" spans="4:5">
      <c r="D2640" s="185"/>
      <c r="E2640" s="185"/>
    </row>
    <row r="2641" spans="4:5">
      <c r="D2641" s="185"/>
      <c r="E2641" s="185"/>
    </row>
    <row r="2642" spans="4:5">
      <c r="D2642" s="185"/>
      <c r="E2642" s="185"/>
    </row>
    <row r="2643" spans="4:5">
      <c r="D2643" s="185"/>
      <c r="E2643" s="185"/>
    </row>
    <row r="2644" spans="4:5">
      <c r="D2644" s="185"/>
      <c r="E2644" s="185"/>
    </row>
    <row r="2645" spans="4:5">
      <c r="D2645" s="185"/>
      <c r="E2645" s="185"/>
    </row>
    <row r="2646" spans="4:5">
      <c r="D2646" s="185"/>
      <c r="E2646" s="185"/>
    </row>
    <row r="2647" spans="4:5">
      <c r="D2647" s="185"/>
      <c r="E2647" s="185"/>
    </row>
    <row r="2648" spans="4:5">
      <c r="D2648" s="185"/>
      <c r="E2648" s="185"/>
    </row>
    <row r="2649" spans="4:5">
      <c r="D2649" s="185"/>
      <c r="E2649" s="185"/>
    </row>
    <row r="2650" spans="4:5">
      <c r="D2650" s="185"/>
      <c r="E2650" s="185"/>
    </row>
    <row r="2651" spans="4:5">
      <c r="D2651" s="185"/>
      <c r="E2651" s="185"/>
    </row>
    <row r="2652" spans="4:5">
      <c r="D2652" s="185"/>
      <c r="E2652" s="185"/>
    </row>
    <row r="2653" spans="4:5">
      <c r="D2653" s="185"/>
      <c r="E2653" s="185"/>
    </row>
    <row r="2654" spans="4:5">
      <c r="D2654" s="185"/>
      <c r="E2654" s="185"/>
    </row>
    <row r="2655" spans="4:5">
      <c r="D2655" s="185"/>
      <c r="E2655" s="185"/>
    </row>
    <row r="2656" spans="4:5">
      <c r="D2656" s="185"/>
      <c r="E2656" s="185"/>
    </row>
    <row r="2657" spans="4:5">
      <c r="D2657" s="185"/>
      <c r="E2657" s="185"/>
    </row>
    <row r="2658" spans="4:5">
      <c r="D2658" s="185"/>
      <c r="E2658" s="185"/>
    </row>
    <row r="2659" spans="4:5">
      <c r="D2659" s="185"/>
      <c r="E2659" s="185"/>
    </row>
    <row r="2660" spans="4:5">
      <c r="D2660" s="185"/>
      <c r="E2660" s="185"/>
    </row>
    <row r="2661" spans="4:5">
      <c r="D2661" s="185"/>
      <c r="E2661" s="185"/>
    </row>
    <row r="2662" spans="4:5">
      <c r="D2662" s="185"/>
      <c r="E2662" s="185"/>
    </row>
    <row r="2663" spans="4:5">
      <c r="D2663" s="185"/>
      <c r="E2663" s="185"/>
    </row>
    <row r="2664" spans="4:5">
      <c r="D2664" s="185"/>
      <c r="E2664" s="185"/>
    </row>
    <row r="2665" spans="4:5">
      <c r="D2665" s="185"/>
      <c r="E2665" s="185"/>
    </row>
    <row r="2666" spans="4:5">
      <c r="D2666" s="185"/>
      <c r="E2666" s="185"/>
    </row>
    <row r="2667" spans="4:5">
      <c r="D2667" s="185"/>
      <c r="E2667" s="185"/>
    </row>
    <row r="2668" spans="4:5">
      <c r="D2668" s="185"/>
      <c r="E2668" s="185"/>
    </row>
    <row r="2669" spans="4:5">
      <c r="D2669" s="185"/>
      <c r="E2669" s="185"/>
    </row>
    <row r="2670" spans="4:5">
      <c r="D2670" s="185"/>
      <c r="E2670" s="185"/>
    </row>
    <row r="2671" spans="4:5">
      <c r="D2671" s="185"/>
      <c r="E2671" s="185"/>
    </row>
    <row r="2672" spans="4:5">
      <c r="D2672" s="185"/>
      <c r="E2672" s="185"/>
    </row>
    <row r="2673" spans="4:5">
      <c r="D2673" s="185"/>
      <c r="E2673" s="185"/>
    </row>
    <row r="2674" spans="4:5">
      <c r="D2674" s="185"/>
      <c r="E2674" s="185"/>
    </row>
    <row r="2675" spans="4:5">
      <c r="D2675" s="185"/>
      <c r="E2675" s="185"/>
    </row>
    <row r="2676" spans="4:5">
      <c r="D2676" s="185"/>
      <c r="E2676" s="185"/>
    </row>
    <row r="2677" spans="4:5">
      <c r="D2677" s="185"/>
      <c r="E2677" s="185"/>
    </row>
    <row r="2678" spans="4:5">
      <c r="D2678" s="185"/>
      <c r="E2678" s="185"/>
    </row>
    <row r="2679" spans="4:5">
      <c r="D2679" s="185"/>
      <c r="E2679" s="185"/>
    </row>
    <row r="2680" spans="4:5">
      <c r="D2680" s="185"/>
      <c r="E2680" s="185"/>
    </row>
    <row r="2681" spans="4:5">
      <c r="D2681" s="185"/>
      <c r="E2681" s="185"/>
    </row>
    <row r="2682" spans="4:5">
      <c r="D2682" s="185"/>
      <c r="E2682" s="185"/>
    </row>
    <row r="2683" spans="4:5">
      <c r="D2683" s="185"/>
      <c r="E2683" s="185"/>
    </row>
    <row r="2684" spans="4:5">
      <c r="D2684" s="185"/>
      <c r="E2684" s="185"/>
    </row>
    <row r="2685" spans="4:5">
      <c r="D2685" s="185"/>
      <c r="E2685" s="185"/>
    </row>
    <row r="2686" spans="4:5">
      <c r="D2686" s="185"/>
      <c r="E2686" s="185"/>
    </row>
    <row r="2687" spans="4:5">
      <c r="D2687" s="185"/>
      <c r="E2687" s="185"/>
    </row>
    <row r="2688" spans="4:5">
      <c r="D2688" s="185"/>
      <c r="E2688" s="185"/>
    </row>
    <row r="2689" spans="4:5">
      <c r="D2689" s="185"/>
      <c r="E2689" s="185"/>
    </row>
    <row r="2690" spans="4:5">
      <c r="D2690" s="185"/>
      <c r="E2690" s="185"/>
    </row>
    <row r="2691" spans="4:5">
      <c r="D2691" s="185"/>
      <c r="E2691" s="185"/>
    </row>
    <row r="2692" spans="4:5">
      <c r="D2692" s="185"/>
      <c r="E2692" s="185"/>
    </row>
    <row r="2693" spans="4:5">
      <c r="D2693" s="185"/>
      <c r="E2693" s="185"/>
    </row>
    <row r="2694" spans="4:5">
      <c r="D2694" s="185"/>
      <c r="E2694" s="185"/>
    </row>
    <row r="2695" spans="4:5">
      <c r="D2695" s="185"/>
      <c r="E2695" s="185"/>
    </row>
    <row r="2696" spans="4:5">
      <c r="D2696" s="185"/>
      <c r="E2696" s="185"/>
    </row>
    <row r="2697" spans="4:5">
      <c r="D2697" s="185"/>
      <c r="E2697" s="185"/>
    </row>
    <row r="2698" spans="4:5">
      <c r="D2698" s="185"/>
      <c r="E2698" s="185"/>
    </row>
    <row r="2699" spans="4:5">
      <c r="D2699" s="185"/>
      <c r="E2699" s="185"/>
    </row>
    <row r="2700" spans="4:5">
      <c r="D2700" s="185"/>
      <c r="E2700" s="185"/>
    </row>
    <row r="2701" spans="4:5">
      <c r="D2701" s="185"/>
      <c r="E2701" s="185"/>
    </row>
    <row r="2702" spans="4:5">
      <c r="D2702" s="185"/>
      <c r="E2702" s="185"/>
    </row>
    <row r="2703" spans="4:5">
      <c r="D2703" s="185"/>
      <c r="E2703" s="185"/>
    </row>
    <row r="2704" spans="4:5">
      <c r="D2704" s="185"/>
      <c r="E2704" s="185"/>
    </row>
    <row r="2705" spans="4:5">
      <c r="D2705" s="185"/>
      <c r="E2705" s="185"/>
    </row>
    <row r="2706" spans="4:5">
      <c r="D2706" s="185"/>
      <c r="E2706" s="185"/>
    </row>
    <row r="2707" spans="4:5">
      <c r="D2707" s="185"/>
      <c r="E2707" s="185"/>
    </row>
    <row r="2708" spans="4:5">
      <c r="D2708" s="185"/>
      <c r="E2708" s="185"/>
    </row>
    <row r="2709" spans="4:5">
      <c r="D2709" s="185"/>
      <c r="E2709" s="185"/>
    </row>
    <row r="2710" spans="4:5">
      <c r="D2710" s="185"/>
      <c r="E2710" s="185"/>
    </row>
    <row r="2711" spans="4:5">
      <c r="D2711" s="185"/>
      <c r="E2711" s="185"/>
    </row>
    <row r="2712" spans="4:5">
      <c r="D2712" s="185"/>
      <c r="E2712" s="185"/>
    </row>
    <row r="2713" spans="4:5">
      <c r="D2713" s="185"/>
      <c r="E2713" s="185"/>
    </row>
    <row r="2714" spans="4:5">
      <c r="D2714" s="185"/>
      <c r="E2714" s="185"/>
    </row>
    <row r="2715" spans="4:5">
      <c r="D2715" s="185"/>
      <c r="E2715" s="185"/>
    </row>
    <row r="2716" spans="4:5">
      <c r="D2716" s="185"/>
      <c r="E2716" s="185"/>
    </row>
    <row r="2717" spans="4:5">
      <c r="D2717" s="185"/>
      <c r="E2717" s="185"/>
    </row>
    <row r="2718" spans="4:5">
      <c r="D2718" s="185"/>
      <c r="E2718" s="185"/>
    </row>
    <row r="2719" spans="4:5">
      <c r="D2719" s="185"/>
      <c r="E2719" s="185"/>
    </row>
    <row r="2720" spans="4:5">
      <c r="D2720" s="185"/>
      <c r="E2720" s="185"/>
    </row>
    <row r="2721" spans="4:5">
      <c r="D2721" s="185"/>
      <c r="E2721" s="185"/>
    </row>
    <row r="2722" spans="4:5">
      <c r="D2722" s="185"/>
      <c r="E2722" s="185"/>
    </row>
    <row r="2723" spans="4:5">
      <c r="D2723" s="185"/>
      <c r="E2723" s="185"/>
    </row>
    <row r="2724" spans="4:5">
      <c r="D2724" s="185"/>
      <c r="E2724" s="185"/>
    </row>
    <row r="2725" spans="4:5">
      <c r="D2725" s="185"/>
      <c r="E2725" s="185"/>
    </row>
    <row r="2726" spans="4:5">
      <c r="D2726" s="185"/>
      <c r="E2726" s="185"/>
    </row>
    <row r="2727" spans="4:5">
      <c r="D2727" s="185"/>
      <c r="E2727" s="185"/>
    </row>
    <row r="2728" spans="4:5">
      <c r="D2728" s="185"/>
      <c r="E2728" s="185"/>
    </row>
    <row r="2729" spans="4:5">
      <c r="D2729" s="185"/>
      <c r="E2729" s="185"/>
    </row>
    <row r="2730" spans="4:5">
      <c r="D2730" s="185"/>
      <c r="E2730" s="185"/>
    </row>
    <row r="2731" spans="4:5">
      <c r="D2731" s="185"/>
      <c r="E2731" s="185"/>
    </row>
    <row r="2732" spans="4:5">
      <c r="D2732" s="185"/>
      <c r="E2732" s="185"/>
    </row>
    <row r="2733" spans="4:5">
      <c r="D2733" s="185"/>
      <c r="E2733" s="185"/>
    </row>
    <row r="2734" spans="4:5">
      <c r="D2734" s="185"/>
      <c r="E2734" s="185"/>
    </row>
    <row r="2735" spans="4:5">
      <c r="D2735" s="185"/>
      <c r="E2735" s="185"/>
    </row>
    <row r="2736" spans="4:5">
      <c r="D2736" s="185"/>
      <c r="E2736" s="185"/>
    </row>
    <row r="2737" spans="4:5">
      <c r="D2737" s="185"/>
      <c r="E2737" s="185"/>
    </row>
    <row r="2738" spans="4:5">
      <c r="D2738" s="185"/>
      <c r="E2738" s="185"/>
    </row>
    <row r="2739" spans="4:5">
      <c r="D2739" s="185"/>
      <c r="E2739" s="185"/>
    </row>
    <row r="2740" spans="4:5">
      <c r="D2740" s="185"/>
      <c r="E2740" s="185"/>
    </row>
    <row r="2741" spans="4:5">
      <c r="D2741" s="185"/>
      <c r="E2741" s="185"/>
    </row>
    <row r="2742" spans="4:5">
      <c r="D2742" s="185"/>
      <c r="E2742" s="185"/>
    </row>
    <row r="2743" spans="4:5">
      <c r="D2743" s="185"/>
      <c r="E2743" s="185"/>
    </row>
    <row r="2744" spans="4:5">
      <c r="D2744" s="185"/>
      <c r="E2744" s="185"/>
    </row>
    <row r="2745" spans="4:5">
      <c r="D2745" s="185"/>
      <c r="E2745" s="185"/>
    </row>
    <row r="2746" spans="4:5">
      <c r="D2746" s="185"/>
      <c r="E2746" s="185"/>
    </row>
    <row r="2747" spans="4:5">
      <c r="D2747" s="185"/>
      <c r="E2747" s="185"/>
    </row>
    <row r="2748" spans="4:5">
      <c r="D2748" s="185"/>
      <c r="E2748" s="185"/>
    </row>
    <row r="2749" spans="4:5">
      <c r="D2749" s="185"/>
      <c r="E2749" s="185"/>
    </row>
    <row r="2750" spans="4:5">
      <c r="D2750" s="185"/>
      <c r="E2750" s="185"/>
    </row>
    <row r="2751" spans="4:5">
      <c r="D2751" s="185"/>
      <c r="E2751" s="185"/>
    </row>
    <row r="2752" spans="4:5">
      <c r="D2752" s="185"/>
      <c r="E2752" s="185"/>
    </row>
    <row r="2753" spans="4:5">
      <c r="D2753" s="185"/>
      <c r="E2753" s="185"/>
    </row>
    <row r="2754" spans="4:5">
      <c r="D2754" s="185"/>
      <c r="E2754" s="185"/>
    </row>
    <row r="2755" spans="4:5">
      <c r="D2755" s="185"/>
      <c r="E2755" s="185"/>
    </row>
    <row r="2756" spans="4:5">
      <c r="D2756" s="185"/>
      <c r="E2756" s="185"/>
    </row>
    <row r="2757" spans="4:5">
      <c r="D2757" s="185"/>
      <c r="E2757" s="185"/>
    </row>
    <row r="2758" spans="4:5">
      <c r="D2758" s="185"/>
      <c r="E2758" s="185"/>
    </row>
    <row r="2759" spans="4:5">
      <c r="D2759" s="185"/>
      <c r="E2759" s="185"/>
    </row>
    <row r="2760" spans="4:5">
      <c r="D2760" s="185"/>
      <c r="E2760" s="185"/>
    </row>
    <row r="2761" spans="4:5">
      <c r="D2761" s="185"/>
      <c r="E2761" s="185"/>
    </row>
    <row r="2762" spans="4:5">
      <c r="D2762" s="185"/>
      <c r="E2762" s="185"/>
    </row>
    <row r="2763" spans="4:5">
      <c r="D2763" s="185"/>
      <c r="E2763" s="185"/>
    </row>
    <row r="2764" spans="4:5">
      <c r="D2764" s="185"/>
      <c r="E2764" s="185"/>
    </row>
    <row r="2765" spans="4:5">
      <c r="D2765" s="185"/>
      <c r="E2765" s="185"/>
    </row>
    <row r="2766" spans="4:5">
      <c r="D2766" s="185"/>
      <c r="E2766" s="185"/>
    </row>
    <row r="2767" spans="4:5">
      <c r="D2767" s="185"/>
      <c r="E2767" s="185"/>
    </row>
    <row r="2768" spans="4:5">
      <c r="D2768" s="185"/>
      <c r="E2768" s="185"/>
    </row>
    <row r="2769" spans="4:5">
      <c r="D2769" s="185"/>
      <c r="E2769" s="185"/>
    </row>
    <row r="2770" spans="4:5">
      <c r="D2770" s="185"/>
      <c r="E2770" s="185"/>
    </row>
    <row r="2771" spans="4:5">
      <c r="D2771" s="185"/>
      <c r="E2771" s="185"/>
    </row>
    <row r="2772" spans="4:5">
      <c r="D2772" s="185"/>
      <c r="E2772" s="185"/>
    </row>
    <row r="2773" spans="4:5">
      <c r="D2773" s="185"/>
      <c r="E2773" s="185"/>
    </row>
    <row r="2774" spans="4:5">
      <c r="D2774" s="185"/>
      <c r="E2774" s="185"/>
    </row>
    <row r="2775" spans="4:5">
      <c r="D2775" s="185"/>
      <c r="E2775" s="185"/>
    </row>
    <row r="2776" spans="4:5">
      <c r="D2776" s="185"/>
      <c r="E2776" s="185"/>
    </row>
    <row r="2777" spans="4:5">
      <c r="D2777" s="185"/>
      <c r="E2777" s="185"/>
    </row>
    <row r="2778" spans="4:5">
      <c r="D2778" s="185"/>
      <c r="E2778" s="185"/>
    </row>
    <row r="2779" spans="4:5">
      <c r="D2779" s="185"/>
      <c r="E2779" s="185"/>
    </row>
    <row r="2780" spans="4:5">
      <c r="D2780" s="185"/>
      <c r="E2780" s="185"/>
    </row>
    <row r="2781" spans="4:5">
      <c r="D2781" s="185"/>
      <c r="E2781" s="185"/>
    </row>
    <row r="2782" spans="4:5">
      <c r="D2782" s="185"/>
      <c r="E2782" s="185"/>
    </row>
    <row r="2783" spans="4:5">
      <c r="D2783" s="185"/>
      <c r="E2783" s="185"/>
    </row>
    <row r="2784" spans="4:5">
      <c r="D2784" s="185"/>
      <c r="E2784" s="185"/>
    </row>
    <row r="2785" spans="4:5">
      <c r="D2785" s="185"/>
      <c r="E2785" s="185"/>
    </row>
    <row r="2786" spans="4:5">
      <c r="D2786" s="185"/>
      <c r="E2786" s="185"/>
    </row>
    <row r="2787" spans="4:5">
      <c r="D2787" s="185"/>
      <c r="E2787" s="185"/>
    </row>
    <row r="2788" spans="4:5">
      <c r="D2788" s="185"/>
      <c r="E2788" s="185"/>
    </row>
    <row r="2789" spans="4:5">
      <c r="D2789" s="185"/>
      <c r="E2789" s="185"/>
    </row>
    <row r="2790" spans="4:5">
      <c r="D2790" s="185"/>
      <c r="E2790" s="185"/>
    </row>
    <row r="2791" spans="4:5">
      <c r="D2791" s="185"/>
      <c r="E2791" s="185"/>
    </row>
    <row r="2792" spans="4:5">
      <c r="D2792" s="185"/>
      <c r="E2792" s="185"/>
    </row>
    <row r="2793" spans="4:5">
      <c r="D2793" s="185"/>
      <c r="E2793" s="185"/>
    </row>
    <row r="2794" spans="4:5">
      <c r="D2794" s="185"/>
      <c r="E2794" s="185"/>
    </row>
    <row r="2795" spans="4:5">
      <c r="D2795" s="185"/>
      <c r="E2795" s="185"/>
    </row>
    <row r="2796" spans="4:5">
      <c r="D2796" s="185"/>
      <c r="E2796" s="185"/>
    </row>
    <row r="2797" spans="4:5">
      <c r="D2797" s="185"/>
      <c r="E2797" s="185"/>
    </row>
    <row r="2798" spans="4:5">
      <c r="D2798" s="185"/>
      <c r="E2798" s="185"/>
    </row>
    <row r="2799" spans="4:5">
      <c r="D2799" s="185"/>
      <c r="E2799" s="185"/>
    </row>
    <row r="2800" spans="4:5">
      <c r="D2800" s="185"/>
      <c r="E2800" s="185"/>
    </row>
    <row r="2801" spans="4:5">
      <c r="D2801" s="185"/>
      <c r="E2801" s="185"/>
    </row>
    <row r="2802" spans="4:5">
      <c r="D2802" s="185"/>
      <c r="E2802" s="185"/>
    </row>
    <row r="2803" spans="4:5">
      <c r="D2803" s="185"/>
      <c r="E2803" s="185"/>
    </row>
    <row r="2804" spans="4:5">
      <c r="D2804" s="185"/>
      <c r="E2804" s="185"/>
    </row>
    <row r="2805" spans="4:5">
      <c r="D2805" s="185"/>
      <c r="E2805" s="185"/>
    </row>
    <row r="2806" spans="4:5">
      <c r="D2806" s="185"/>
      <c r="E2806" s="185"/>
    </row>
    <row r="2807" spans="4:5">
      <c r="D2807" s="185"/>
      <c r="E2807" s="185"/>
    </row>
    <row r="2808" spans="4:5">
      <c r="D2808" s="185"/>
      <c r="E2808" s="185"/>
    </row>
    <row r="2809" spans="4:5">
      <c r="D2809" s="185"/>
      <c r="E2809" s="185"/>
    </row>
    <row r="2810" spans="4:5">
      <c r="D2810" s="185"/>
      <c r="E2810" s="185"/>
    </row>
    <row r="2811" spans="4:5">
      <c r="D2811" s="185"/>
      <c r="E2811" s="185"/>
    </row>
    <row r="2812" spans="4:5">
      <c r="D2812" s="185"/>
      <c r="E2812" s="185"/>
    </row>
    <row r="2813" spans="4:5">
      <c r="D2813" s="185"/>
      <c r="E2813" s="185"/>
    </row>
    <row r="2814" spans="4:5">
      <c r="D2814" s="185"/>
      <c r="E2814" s="185"/>
    </row>
    <row r="2815" spans="4:5">
      <c r="D2815" s="185"/>
      <c r="E2815" s="185"/>
    </row>
    <row r="2816" spans="4:5">
      <c r="D2816" s="185"/>
      <c r="E2816" s="185"/>
    </row>
    <row r="2817" spans="4:5">
      <c r="D2817" s="185"/>
      <c r="E2817" s="185"/>
    </row>
    <row r="2818" spans="4:5">
      <c r="D2818" s="185"/>
      <c r="E2818" s="185"/>
    </row>
    <row r="2819" spans="4:5">
      <c r="D2819" s="185"/>
      <c r="E2819" s="185"/>
    </row>
    <row r="2820" spans="4:5">
      <c r="D2820" s="185"/>
      <c r="E2820" s="185"/>
    </row>
    <row r="2821" spans="4:5">
      <c r="D2821" s="185"/>
      <c r="E2821" s="185"/>
    </row>
    <row r="2822" spans="4:5">
      <c r="D2822" s="185"/>
      <c r="E2822" s="185"/>
    </row>
    <row r="2823" spans="4:5">
      <c r="D2823" s="185"/>
      <c r="E2823" s="185"/>
    </row>
    <row r="2824" spans="4:5">
      <c r="D2824" s="185"/>
      <c r="E2824" s="185"/>
    </row>
    <row r="2825" spans="4:5">
      <c r="D2825" s="185"/>
      <c r="E2825" s="185"/>
    </row>
    <row r="2826" spans="4:5">
      <c r="D2826" s="185"/>
      <c r="E2826" s="185"/>
    </row>
    <row r="2827" spans="4:5">
      <c r="D2827" s="185"/>
      <c r="E2827" s="185"/>
    </row>
    <row r="2828" spans="4:5">
      <c r="D2828" s="185"/>
      <c r="E2828" s="185"/>
    </row>
    <row r="2829" spans="4:5">
      <c r="D2829" s="185"/>
      <c r="E2829" s="185"/>
    </row>
    <row r="2830" spans="4:5">
      <c r="D2830" s="185"/>
      <c r="E2830" s="185"/>
    </row>
    <row r="2831" spans="4:5">
      <c r="D2831" s="185"/>
      <c r="E2831" s="185"/>
    </row>
    <row r="2832" spans="4:5">
      <c r="D2832" s="185"/>
      <c r="E2832" s="185"/>
    </row>
    <row r="2833" spans="4:5">
      <c r="D2833" s="185"/>
      <c r="E2833" s="185"/>
    </row>
    <row r="2834" spans="4:5">
      <c r="D2834" s="185"/>
      <c r="E2834" s="185"/>
    </row>
    <row r="2835" spans="4:5">
      <c r="D2835" s="185"/>
      <c r="E2835" s="185"/>
    </row>
    <row r="2836" spans="4:5">
      <c r="D2836" s="185"/>
      <c r="E2836" s="185"/>
    </row>
    <row r="2837" spans="4:5">
      <c r="D2837" s="185"/>
      <c r="E2837" s="185"/>
    </row>
    <row r="2838" spans="4:5">
      <c r="D2838" s="185"/>
      <c r="E2838" s="185"/>
    </row>
    <row r="2839" spans="4:5">
      <c r="D2839" s="185"/>
      <c r="E2839" s="185"/>
    </row>
    <row r="2840" spans="4:5">
      <c r="D2840" s="185"/>
      <c r="E2840" s="185"/>
    </row>
    <row r="2841" spans="4:5">
      <c r="D2841" s="185"/>
      <c r="E2841" s="185"/>
    </row>
    <row r="2842" spans="4:5">
      <c r="D2842" s="185"/>
      <c r="E2842" s="185"/>
    </row>
    <row r="2843" spans="4:5">
      <c r="D2843" s="185"/>
      <c r="E2843" s="185"/>
    </row>
    <row r="2844" spans="4:5">
      <c r="D2844" s="185"/>
      <c r="E2844" s="185"/>
    </row>
    <row r="2845" spans="4:5">
      <c r="D2845" s="185"/>
      <c r="E2845" s="185"/>
    </row>
    <row r="2846" spans="4:5">
      <c r="D2846" s="185"/>
      <c r="E2846" s="185"/>
    </row>
    <row r="2847" spans="4:5">
      <c r="D2847" s="185"/>
      <c r="E2847" s="185"/>
    </row>
    <row r="2848" spans="4:5">
      <c r="D2848" s="185"/>
      <c r="E2848" s="185"/>
    </row>
    <row r="2849" spans="4:5">
      <c r="D2849" s="185"/>
      <c r="E2849" s="185"/>
    </row>
    <row r="2850" spans="4:5">
      <c r="D2850" s="185"/>
      <c r="E2850" s="185"/>
    </row>
    <row r="2851" spans="4:5">
      <c r="D2851" s="185"/>
      <c r="E2851" s="185"/>
    </row>
    <row r="2852" spans="4:5">
      <c r="D2852" s="185"/>
      <c r="E2852" s="185"/>
    </row>
    <row r="2853" spans="4:5">
      <c r="D2853" s="185"/>
      <c r="E2853" s="185"/>
    </row>
    <row r="2854" spans="4:5">
      <c r="D2854" s="185"/>
      <c r="E2854" s="185"/>
    </row>
    <row r="2855" spans="4:5">
      <c r="D2855" s="185"/>
      <c r="E2855" s="185"/>
    </row>
    <row r="2856" spans="4:5">
      <c r="D2856" s="185"/>
      <c r="E2856" s="185"/>
    </row>
    <row r="2857" spans="4:5">
      <c r="D2857" s="185"/>
      <c r="E2857" s="185"/>
    </row>
    <row r="2858" spans="4:5">
      <c r="D2858" s="185"/>
      <c r="E2858" s="185"/>
    </row>
    <row r="2859" spans="4:5">
      <c r="D2859" s="185"/>
      <c r="E2859" s="185"/>
    </row>
    <row r="2860" spans="4:5">
      <c r="D2860" s="185"/>
      <c r="E2860" s="185"/>
    </row>
    <row r="2861" spans="4:5">
      <c r="D2861" s="185"/>
      <c r="E2861" s="185"/>
    </row>
    <row r="2862" spans="4:5">
      <c r="D2862" s="185"/>
      <c r="E2862" s="185"/>
    </row>
    <row r="2863" spans="4:5">
      <c r="D2863" s="185"/>
      <c r="E2863" s="185"/>
    </row>
    <row r="2864" spans="4:5">
      <c r="D2864" s="185"/>
      <c r="E2864" s="185"/>
    </row>
    <row r="2865" spans="4:5">
      <c r="D2865" s="185"/>
      <c r="E2865" s="185"/>
    </row>
    <row r="2866" spans="4:5">
      <c r="D2866" s="185"/>
      <c r="E2866" s="185"/>
    </row>
    <row r="2867" spans="4:5">
      <c r="D2867" s="185"/>
      <c r="E2867" s="185"/>
    </row>
    <row r="2868" spans="4:5">
      <c r="D2868" s="185"/>
      <c r="E2868" s="185"/>
    </row>
    <row r="2869" spans="4:5">
      <c r="D2869" s="185"/>
      <c r="E2869" s="185"/>
    </row>
    <row r="2870" spans="4:5">
      <c r="D2870" s="185"/>
      <c r="E2870" s="185"/>
    </row>
    <row r="2871" spans="4:5">
      <c r="D2871" s="185"/>
      <c r="E2871" s="185"/>
    </row>
    <row r="2872" spans="4:5">
      <c r="D2872" s="185"/>
      <c r="E2872" s="185"/>
    </row>
    <row r="2873" spans="4:5">
      <c r="D2873" s="185"/>
      <c r="E2873" s="185"/>
    </row>
    <row r="2874" spans="4:5">
      <c r="D2874" s="185"/>
      <c r="E2874" s="185"/>
    </row>
    <row r="2875" spans="4:5">
      <c r="D2875" s="185"/>
      <c r="E2875" s="185"/>
    </row>
    <row r="2876" spans="4:5">
      <c r="D2876" s="185"/>
      <c r="E2876" s="185"/>
    </row>
    <row r="2877" spans="4:5">
      <c r="D2877" s="185"/>
      <c r="E2877" s="185"/>
    </row>
    <row r="2878" spans="4:5">
      <c r="D2878" s="185"/>
      <c r="E2878" s="185"/>
    </row>
    <row r="2879" spans="4:5">
      <c r="D2879" s="185"/>
      <c r="E2879" s="185"/>
    </row>
    <row r="2880" spans="4:5">
      <c r="D2880" s="185"/>
      <c r="E2880" s="185"/>
    </row>
    <row r="2881" spans="4:5">
      <c r="D2881" s="185"/>
      <c r="E2881" s="185"/>
    </row>
    <row r="2882" spans="4:5">
      <c r="D2882" s="185"/>
      <c r="E2882" s="185"/>
    </row>
    <row r="2883" spans="4:5">
      <c r="D2883" s="185"/>
      <c r="E2883" s="185"/>
    </row>
    <row r="2884" spans="4:5">
      <c r="D2884" s="185"/>
      <c r="E2884" s="185"/>
    </row>
    <row r="2885" spans="4:5">
      <c r="D2885" s="185"/>
      <c r="E2885" s="185"/>
    </row>
    <row r="2886" spans="4:5">
      <c r="D2886" s="185"/>
      <c r="E2886" s="185"/>
    </row>
    <row r="2887" spans="4:5">
      <c r="D2887" s="185"/>
      <c r="E2887" s="185"/>
    </row>
    <row r="2888" spans="4:5">
      <c r="D2888" s="185"/>
      <c r="E2888" s="185"/>
    </row>
    <row r="2889" spans="4:5">
      <c r="D2889" s="185"/>
      <c r="E2889" s="185"/>
    </row>
    <row r="2890" spans="4:5">
      <c r="D2890" s="185"/>
      <c r="E2890" s="185"/>
    </row>
    <row r="2891" spans="4:5">
      <c r="D2891" s="185"/>
      <c r="E2891" s="185"/>
    </row>
    <row r="2892" spans="4:5">
      <c r="D2892" s="185"/>
      <c r="E2892" s="185"/>
    </row>
    <row r="2893" spans="4:5">
      <c r="D2893" s="185"/>
      <c r="E2893" s="185"/>
    </row>
    <row r="2894" spans="4:5">
      <c r="D2894" s="185"/>
      <c r="E2894" s="185"/>
    </row>
    <row r="2895" spans="4:5">
      <c r="D2895" s="185"/>
      <c r="E2895" s="185"/>
    </row>
    <row r="2896" spans="4:5">
      <c r="D2896" s="185"/>
      <c r="E2896" s="185"/>
    </row>
    <row r="2897" spans="4:5">
      <c r="D2897" s="185"/>
      <c r="E2897" s="185"/>
    </row>
    <row r="2898" spans="4:5">
      <c r="D2898" s="185"/>
      <c r="E2898" s="185"/>
    </row>
    <row r="2899" spans="4:5">
      <c r="D2899" s="185"/>
      <c r="E2899" s="185"/>
    </row>
    <row r="2900" spans="4:5">
      <c r="D2900" s="185"/>
      <c r="E2900" s="185"/>
    </row>
    <row r="2901" spans="4:5">
      <c r="D2901" s="185"/>
      <c r="E2901" s="185"/>
    </row>
    <row r="2902" spans="4:5">
      <c r="D2902" s="185"/>
      <c r="E2902" s="185"/>
    </row>
    <row r="2903" spans="4:5">
      <c r="D2903" s="185"/>
      <c r="E2903" s="185"/>
    </row>
    <row r="2904" spans="4:5">
      <c r="D2904" s="185"/>
      <c r="E2904" s="185"/>
    </row>
    <row r="2905" spans="4:5">
      <c r="D2905" s="185"/>
      <c r="E2905" s="185"/>
    </row>
    <row r="2906" spans="4:5">
      <c r="D2906" s="185"/>
      <c r="E2906" s="185"/>
    </row>
    <row r="2907" spans="4:5">
      <c r="D2907" s="185"/>
      <c r="E2907" s="185"/>
    </row>
    <row r="2908" spans="4:5">
      <c r="D2908" s="185"/>
      <c r="E2908" s="185"/>
    </row>
    <row r="2909" spans="4:5">
      <c r="D2909" s="185"/>
      <c r="E2909" s="185"/>
    </row>
    <row r="2910" spans="4:5">
      <c r="D2910" s="185"/>
      <c r="E2910" s="185"/>
    </row>
    <row r="2911" spans="4:5">
      <c r="D2911" s="185"/>
      <c r="E2911" s="185"/>
    </row>
    <row r="2912" spans="4:5">
      <c r="D2912" s="185"/>
      <c r="E2912" s="185"/>
    </row>
    <row r="2913" spans="4:5">
      <c r="D2913" s="185"/>
      <c r="E2913" s="185"/>
    </row>
    <row r="2914" spans="4:5">
      <c r="D2914" s="185"/>
      <c r="E2914" s="185"/>
    </row>
    <row r="2915" spans="4:5">
      <c r="D2915" s="185"/>
      <c r="E2915" s="185"/>
    </row>
    <row r="2916" spans="4:5">
      <c r="D2916" s="185"/>
      <c r="E2916" s="185"/>
    </row>
    <row r="2917" spans="4:5">
      <c r="D2917" s="185"/>
      <c r="E2917" s="185"/>
    </row>
    <row r="2918" spans="4:5">
      <c r="D2918" s="185"/>
      <c r="E2918" s="185"/>
    </row>
    <row r="2919" spans="4:5">
      <c r="D2919" s="185"/>
      <c r="E2919" s="185"/>
    </row>
    <row r="2920" spans="4:5">
      <c r="D2920" s="185"/>
      <c r="E2920" s="185"/>
    </row>
    <row r="2921" spans="4:5">
      <c r="D2921" s="185"/>
      <c r="E2921" s="185"/>
    </row>
    <row r="2922" spans="4:5">
      <c r="D2922" s="185"/>
      <c r="E2922" s="185"/>
    </row>
    <row r="2923" spans="4:5">
      <c r="D2923" s="185"/>
      <c r="E2923" s="185"/>
    </row>
    <row r="2924" spans="4:5">
      <c r="D2924" s="185"/>
      <c r="E2924" s="185"/>
    </row>
    <row r="2925" spans="4:5">
      <c r="D2925" s="185"/>
      <c r="E2925" s="185"/>
    </row>
    <row r="2926" spans="4:5">
      <c r="D2926" s="185"/>
      <c r="E2926" s="185"/>
    </row>
    <row r="2927" spans="4:5">
      <c r="D2927" s="185"/>
      <c r="E2927" s="185"/>
    </row>
    <row r="2928" spans="4:5">
      <c r="D2928" s="185"/>
      <c r="E2928" s="185"/>
    </row>
    <row r="2929" spans="4:5">
      <c r="D2929" s="185"/>
      <c r="E2929" s="185"/>
    </row>
    <row r="2930" spans="4:5">
      <c r="D2930" s="185"/>
      <c r="E2930" s="185"/>
    </row>
    <row r="2931" spans="4:5">
      <c r="D2931" s="185"/>
      <c r="E2931" s="185"/>
    </row>
    <row r="2932" spans="4:5">
      <c r="D2932" s="185"/>
      <c r="E2932" s="185"/>
    </row>
    <row r="2933" spans="4:5">
      <c r="D2933" s="185"/>
      <c r="E2933" s="185"/>
    </row>
    <row r="2934" spans="4:5">
      <c r="D2934" s="185"/>
      <c r="E2934" s="185"/>
    </row>
    <row r="2935" spans="4:5">
      <c r="D2935" s="185"/>
      <c r="E2935" s="185"/>
    </row>
    <row r="2936" spans="4:5">
      <c r="D2936" s="185"/>
      <c r="E2936" s="185"/>
    </row>
    <row r="2937" spans="4:5">
      <c r="D2937" s="185"/>
      <c r="E2937" s="185"/>
    </row>
    <row r="2938" spans="4:5">
      <c r="D2938" s="185"/>
      <c r="E2938" s="185"/>
    </row>
    <row r="2939" spans="4:5">
      <c r="D2939" s="185"/>
      <c r="E2939" s="185"/>
    </row>
    <row r="2940" spans="4:5">
      <c r="D2940" s="185"/>
      <c r="E2940" s="185"/>
    </row>
    <row r="2941" spans="4:5">
      <c r="D2941" s="185"/>
      <c r="E2941" s="185"/>
    </row>
    <row r="2942" spans="4:5">
      <c r="D2942" s="185"/>
      <c r="E2942" s="185"/>
    </row>
    <row r="2943" spans="4:5">
      <c r="D2943" s="185"/>
      <c r="E2943" s="185"/>
    </row>
    <row r="2944" spans="4:5">
      <c r="D2944" s="185"/>
      <c r="E2944" s="185"/>
    </row>
    <row r="2945" spans="4:5">
      <c r="D2945" s="185"/>
      <c r="E2945" s="185"/>
    </row>
    <row r="2946" spans="4:5">
      <c r="D2946" s="185"/>
      <c r="E2946" s="185"/>
    </row>
    <row r="2947" spans="4:5">
      <c r="D2947" s="185"/>
      <c r="E2947" s="185"/>
    </row>
    <row r="2948" spans="4:5">
      <c r="D2948" s="185"/>
      <c r="E2948" s="185"/>
    </row>
    <row r="2949" spans="4:5">
      <c r="D2949" s="185"/>
      <c r="E2949" s="185"/>
    </row>
    <row r="2950" spans="4:5">
      <c r="D2950" s="185"/>
      <c r="E2950" s="185"/>
    </row>
    <row r="2951" spans="4:5">
      <c r="D2951" s="185"/>
      <c r="E2951" s="185"/>
    </row>
    <row r="2952" spans="4:5">
      <c r="D2952" s="185"/>
      <c r="E2952" s="185"/>
    </row>
    <row r="2953" spans="4:5">
      <c r="D2953" s="185"/>
      <c r="E2953" s="185"/>
    </row>
    <row r="2954" spans="4:5">
      <c r="D2954" s="185"/>
      <c r="E2954" s="185"/>
    </row>
    <row r="2955" spans="4:5">
      <c r="D2955" s="185"/>
      <c r="E2955" s="185"/>
    </row>
    <row r="2956" spans="4:5">
      <c r="D2956" s="185"/>
      <c r="E2956" s="185"/>
    </row>
    <row r="2957" spans="4:5">
      <c r="D2957" s="185"/>
      <c r="E2957" s="185"/>
    </row>
    <row r="2958" spans="4:5">
      <c r="D2958" s="185"/>
      <c r="E2958" s="185"/>
    </row>
    <row r="2959" spans="4:5">
      <c r="D2959" s="185"/>
      <c r="E2959" s="185"/>
    </row>
    <row r="2960" spans="4:5">
      <c r="D2960" s="185"/>
      <c r="E2960" s="185"/>
    </row>
    <row r="2961" spans="4:5">
      <c r="D2961" s="185"/>
      <c r="E2961" s="185"/>
    </row>
    <row r="2962" spans="4:5">
      <c r="D2962" s="185"/>
      <c r="E2962" s="185"/>
    </row>
    <row r="2963" spans="4:5">
      <c r="D2963" s="185"/>
      <c r="E2963" s="185"/>
    </row>
    <row r="2964" spans="4:5">
      <c r="D2964" s="185"/>
      <c r="E2964" s="185"/>
    </row>
    <row r="2965" spans="4:5">
      <c r="D2965" s="185"/>
      <c r="E2965" s="185"/>
    </row>
    <row r="2966" spans="4:5">
      <c r="D2966" s="185"/>
      <c r="E2966" s="185"/>
    </row>
    <row r="2967" spans="4:5">
      <c r="D2967" s="185"/>
      <c r="E2967" s="185"/>
    </row>
    <row r="2968" spans="4:5">
      <c r="D2968" s="185"/>
      <c r="E2968" s="185"/>
    </row>
    <row r="2969" spans="4:5">
      <c r="D2969" s="185"/>
      <c r="E2969" s="185"/>
    </row>
    <row r="2970" spans="4:5">
      <c r="D2970" s="185"/>
      <c r="E2970" s="185"/>
    </row>
    <row r="2971" spans="4:5">
      <c r="D2971" s="185"/>
      <c r="E2971" s="185"/>
    </row>
    <row r="2972" spans="4:5">
      <c r="D2972" s="185"/>
      <c r="E2972" s="185"/>
    </row>
    <row r="2973" spans="4:5">
      <c r="D2973" s="185"/>
      <c r="E2973" s="185"/>
    </row>
    <row r="2974" spans="4:5">
      <c r="D2974" s="185"/>
      <c r="E2974" s="185"/>
    </row>
    <row r="2975" spans="4:5">
      <c r="D2975" s="185"/>
      <c r="E2975" s="185"/>
    </row>
    <row r="2976" spans="4:5">
      <c r="D2976" s="185"/>
      <c r="E2976" s="185"/>
    </row>
    <row r="2977" spans="4:5">
      <c r="D2977" s="185"/>
      <c r="E2977" s="185"/>
    </row>
    <row r="2978" spans="4:5">
      <c r="D2978" s="185"/>
      <c r="E2978" s="185"/>
    </row>
    <row r="2979" spans="4:5">
      <c r="D2979" s="185"/>
      <c r="E2979" s="185"/>
    </row>
    <row r="2980" spans="4:5">
      <c r="D2980" s="185"/>
      <c r="E2980" s="185"/>
    </row>
    <row r="2981" spans="4:5">
      <c r="D2981" s="185"/>
      <c r="E2981" s="185"/>
    </row>
    <row r="2982" spans="4:5">
      <c r="D2982" s="185"/>
      <c r="E2982" s="185"/>
    </row>
    <row r="2983" spans="4:5">
      <c r="D2983" s="185"/>
      <c r="E2983" s="185"/>
    </row>
    <row r="2984" spans="4:5">
      <c r="D2984" s="185"/>
      <c r="E2984" s="185"/>
    </row>
    <row r="2985" spans="4:5">
      <c r="D2985" s="185"/>
      <c r="E2985" s="185"/>
    </row>
    <row r="2986" spans="4:5">
      <c r="D2986" s="185"/>
      <c r="E2986" s="185"/>
    </row>
    <row r="2987" spans="4:5">
      <c r="D2987" s="185"/>
      <c r="E2987" s="185"/>
    </row>
    <row r="2988" spans="4:5">
      <c r="D2988" s="185"/>
      <c r="E2988" s="185"/>
    </row>
    <row r="2989" spans="4:5">
      <c r="D2989" s="185"/>
      <c r="E2989" s="185"/>
    </row>
    <row r="2990" spans="4:5">
      <c r="D2990" s="185"/>
      <c r="E2990" s="185"/>
    </row>
    <row r="2991" spans="4:5">
      <c r="D2991" s="185"/>
      <c r="E2991" s="185"/>
    </row>
    <row r="2992" spans="4:5">
      <c r="D2992" s="185"/>
      <c r="E2992" s="185"/>
    </row>
    <row r="2993" spans="4:5">
      <c r="D2993" s="185"/>
      <c r="E2993" s="185"/>
    </row>
    <row r="2994" spans="4:5">
      <c r="D2994" s="185"/>
      <c r="E2994" s="185"/>
    </row>
    <row r="2995" spans="4:5">
      <c r="D2995" s="185"/>
      <c r="E2995" s="185"/>
    </row>
    <row r="2996" spans="4:5">
      <c r="D2996" s="185"/>
      <c r="E2996" s="185"/>
    </row>
    <row r="2997" spans="4:5">
      <c r="D2997" s="185"/>
      <c r="E2997" s="185"/>
    </row>
    <row r="2998" spans="4:5">
      <c r="D2998" s="185"/>
      <c r="E2998" s="185"/>
    </row>
    <row r="2999" spans="4:5">
      <c r="D2999" s="185"/>
      <c r="E2999" s="185"/>
    </row>
    <row r="3000" spans="4:5">
      <c r="D3000" s="185"/>
      <c r="E3000" s="185"/>
    </row>
    <row r="3001" spans="4:5">
      <c r="D3001" s="185"/>
      <c r="E3001" s="185"/>
    </row>
    <row r="3002" spans="4:5">
      <c r="D3002" s="185"/>
      <c r="E3002" s="185"/>
    </row>
    <row r="3003" spans="4:5">
      <c r="D3003" s="185"/>
      <c r="E3003" s="185"/>
    </row>
    <row r="3004" spans="4:5">
      <c r="D3004" s="185"/>
      <c r="E3004" s="185"/>
    </row>
    <row r="3005" spans="4:5">
      <c r="D3005" s="185"/>
      <c r="E3005" s="185"/>
    </row>
    <row r="3006" spans="4:5">
      <c r="D3006" s="185"/>
      <c r="E3006" s="185"/>
    </row>
    <row r="3007" spans="4:5">
      <c r="D3007" s="185"/>
      <c r="E3007" s="185"/>
    </row>
    <row r="3008" spans="4:5">
      <c r="D3008" s="185"/>
      <c r="E3008" s="185"/>
    </row>
    <row r="3009" spans="4:5">
      <c r="D3009" s="185"/>
      <c r="E3009" s="185"/>
    </row>
    <row r="3010" spans="4:5">
      <c r="D3010" s="185"/>
      <c r="E3010" s="185"/>
    </row>
    <row r="3011" spans="4:5">
      <c r="D3011" s="185"/>
      <c r="E3011" s="185"/>
    </row>
    <row r="3012" spans="4:5">
      <c r="D3012" s="185"/>
      <c r="E3012" s="185"/>
    </row>
    <row r="3013" spans="4:5">
      <c r="D3013" s="185"/>
      <c r="E3013" s="185"/>
    </row>
    <row r="3014" spans="4:5">
      <c r="D3014" s="185"/>
      <c r="E3014" s="185"/>
    </row>
    <row r="3015" spans="4:5">
      <c r="D3015" s="185"/>
      <c r="E3015" s="185"/>
    </row>
    <row r="3016" spans="4:5">
      <c r="D3016" s="185"/>
      <c r="E3016" s="185"/>
    </row>
    <row r="3017" spans="4:5">
      <c r="D3017" s="185"/>
      <c r="E3017" s="185"/>
    </row>
    <row r="3018" spans="4:5">
      <c r="D3018" s="185"/>
      <c r="E3018" s="185"/>
    </row>
    <row r="3019" spans="4:5">
      <c r="D3019" s="185"/>
      <c r="E3019" s="185"/>
    </row>
    <row r="3020" spans="4:5">
      <c r="D3020" s="185"/>
      <c r="E3020" s="185"/>
    </row>
    <row r="3021" spans="4:5">
      <c r="D3021" s="185"/>
      <c r="E3021" s="185"/>
    </row>
    <row r="3022" spans="4:5">
      <c r="D3022" s="185"/>
      <c r="E3022" s="185"/>
    </row>
    <row r="3023" spans="4:5">
      <c r="D3023" s="185"/>
      <c r="E3023" s="185"/>
    </row>
    <row r="3024" spans="4:5">
      <c r="D3024" s="185"/>
      <c r="E3024" s="185"/>
    </row>
    <row r="3025" spans="4:5">
      <c r="D3025" s="185"/>
      <c r="E3025" s="185"/>
    </row>
    <row r="3026" spans="4:5">
      <c r="D3026" s="185"/>
      <c r="E3026" s="185"/>
    </row>
    <row r="3027" spans="4:5">
      <c r="D3027" s="185"/>
      <c r="E3027" s="185"/>
    </row>
    <row r="3028" spans="4:5">
      <c r="D3028" s="185"/>
      <c r="E3028" s="185"/>
    </row>
    <row r="3029" spans="4:5">
      <c r="D3029" s="185"/>
      <c r="E3029" s="185"/>
    </row>
    <row r="3030" spans="4:5">
      <c r="D3030" s="185"/>
      <c r="E3030" s="185"/>
    </row>
    <row r="3031" spans="4:5">
      <c r="D3031" s="185"/>
      <c r="E3031" s="185"/>
    </row>
    <row r="3032" spans="4:5">
      <c r="D3032" s="185"/>
      <c r="E3032" s="185"/>
    </row>
    <row r="3033" spans="4:5">
      <c r="D3033" s="185"/>
      <c r="E3033" s="185"/>
    </row>
    <row r="3034" spans="4:5">
      <c r="D3034" s="185"/>
      <c r="E3034" s="185"/>
    </row>
    <row r="3035" spans="4:5">
      <c r="D3035" s="185"/>
      <c r="E3035" s="185"/>
    </row>
    <row r="3036" spans="4:5">
      <c r="D3036" s="185"/>
      <c r="E3036" s="185"/>
    </row>
    <row r="3037" spans="4:5">
      <c r="D3037" s="185"/>
      <c r="E3037" s="185"/>
    </row>
    <row r="3038" spans="4:5">
      <c r="D3038" s="185"/>
      <c r="E3038" s="185"/>
    </row>
    <row r="3039" spans="4:5">
      <c r="D3039" s="185"/>
      <c r="E3039" s="185"/>
    </row>
    <row r="3040" spans="4:5">
      <c r="D3040" s="185"/>
      <c r="E3040" s="185"/>
    </row>
    <row r="3041" spans="4:5">
      <c r="D3041" s="185"/>
      <c r="E3041" s="185"/>
    </row>
    <row r="3042" spans="4:5">
      <c r="D3042" s="185"/>
      <c r="E3042" s="185"/>
    </row>
    <row r="3043" spans="4:5">
      <c r="D3043" s="185"/>
      <c r="E3043" s="185"/>
    </row>
    <row r="3044" spans="4:5">
      <c r="D3044" s="185"/>
      <c r="E3044" s="185"/>
    </row>
    <row r="3045" spans="4:5">
      <c r="D3045" s="185"/>
      <c r="E3045" s="185"/>
    </row>
    <row r="3046" spans="4:5">
      <c r="D3046" s="185"/>
      <c r="E3046" s="185"/>
    </row>
    <row r="3047" spans="4:5">
      <c r="D3047" s="185"/>
      <c r="E3047" s="185"/>
    </row>
    <row r="3048" spans="4:5">
      <c r="D3048" s="185"/>
      <c r="E3048" s="185"/>
    </row>
    <row r="3049" spans="4:5">
      <c r="D3049" s="185"/>
      <c r="E3049" s="185"/>
    </row>
    <row r="3050" spans="4:5">
      <c r="D3050" s="185"/>
      <c r="E3050" s="185"/>
    </row>
    <row r="3051" spans="4:5">
      <c r="D3051" s="185"/>
      <c r="E3051" s="185"/>
    </row>
    <row r="3052" spans="4:5">
      <c r="D3052" s="185"/>
      <c r="E3052" s="185"/>
    </row>
    <row r="3053" spans="4:5">
      <c r="D3053" s="185"/>
      <c r="E3053" s="185"/>
    </row>
    <row r="3054" spans="4:5">
      <c r="D3054" s="185"/>
      <c r="E3054" s="185"/>
    </row>
    <row r="3055" spans="4:5">
      <c r="D3055" s="185"/>
      <c r="E3055" s="185"/>
    </row>
    <row r="3056" spans="4:5">
      <c r="D3056" s="185"/>
      <c r="E3056" s="185"/>
    </row>
    <row r="3057" spans="4:5">
      <c r="D3057" s="185"/>
      <c r="E3057" s="185"/>
    </row>
    <row r="3058" spans="4:5">
      <c r="D3058" s="185"/>
      <c r="E3058" s="185"/>
    </row>
    <row r="3059" spans="4:5">
      <c r="D3059" s="185"/>
      <c r="E3059" s="185"/>
    </row>
    <row r="3060" spans="4:5">
      <c r="D3060" s="185"/>
      <c r="E3060" s="185"/>
    </row>
    <row r="3061" spans="4:5">
      <c r="D3061" s="185"/>
      <c r="E3061" s="185"/>
    </row>
    <row r="3062" spans="4:5">
      <c r="D3062" s="185"/>
      <c r="E3062" s="185"/>
    </row>
    <row r="3063" spans="4:5">
      <c r="D3063" s="185"/>
      <c r="E3063" s="185"/>
    </row>
    <row r="3064" spans="4:5">
      <c r="D3064" s="185"/>
      <c r="E3064" s="185"/>
    </row>
    <row r="3065" spans="4:5">
      <c r="D3065" s="185"/>
      <c r="E3065" s="185"/>
    </row>
    <row r="3066" spans="4:5">
      <c r="D3066" s="185"/>
      <c r="E3066" s="185"/>
    </row>
    <row r="3067" spans="4:5">
      <c r="D3067" s="185"/>
      <c r="E3067" s="185"/>
    </row>
    <row r="3068" spans="4:5">
      <c r="D3068" s="185"/>
      <c r="E3068" s="185"/>
    </row>
    <row r="3069" spans="4:5">
      <c r="D3069" s="185"/>
      <c r="E3069" s="185"/>
    </row>
    <row r="3070" spans="4:5">
      <c r="D3070" s="185"/>
      <c r="E3070" s="185"/>
    </row>
    <row r="3071" spans="4:5">
      <c r="D3071" s="185"/>
      <c r="E3071" s="185"/>
    </row>
    <row r="3072" spans="4:5">
      <c r="D3072" s="185"/>
      <c r="E3072" s="185"/>
    </row>
    <row r="3073" spans="4:5">
      <c r="D3073" s="185"/>
      <c r="E3073" s="185"/>
    </row>
    <row r="3074" spans="4:5">
      <c r="D3074" s="185"/>
      <c r="E3074" s="185"/>
    </row>
    <row r="3075" spans="4:5">
      <c r="D3075" s="185"/>
      <c r="E3075" s="185"/>
    </row>
    <row r="3076" spans="4:5">
      <c r="D3076" s="185"/>
      <c r="E3076" s="185"/>
    </row>
    <row r="3077" spans="4:5">
      <c r="D3077" s="185"/>
      <c r="E3077" s="185"/>
    </row>
    <row r="3078" spans="4:5">
      <c r="D3078" s="185"/>
      <c r="E3078" s="185"/>
    </row>
    <row r="3079" spans="4:5">
      <c r="D3079" s="185"/>
      <c r="E3079" s="185"/>
    </row>
    <row r="3080" spans="4:5">
      <c r="D3080" s="185"/>
      <c r="E3080" s="185"/>
    </row>
    <row r="3081" spans="4:5">
      <c r="D3081" s="185"/>
      <c r="E3081" s="185"/>
    </row>
    <row r="3082" spans="4:5">
      <c r="D3082" s="185"/>
      <c r="E3082" s="185"/>
    </row>
    <row r="3083" spans="4:5">
      <c r="D3083" s="185"/>
      <c r="E3083" s="185"/>
    </row>
    <row r="3084" spans="4:5">
      <c r="D3084" s="185"/>
      <c r="E3084" s="185"/>
    </row>
    <row r="3085" spans="4:5">
      <c r="D3085" s="185"/>
      <c r="E3085" s="185"/>
    </row>
    <row r="3086" spans="4:5">
      <c r="D3086" s="185"/>
      <c r="E3086" s="185"/>
    </row>
    <row r="3087" spans="4:5">
      <c r="D3087" s="185"/>
      <c r="E3087" s="185"/>
    </row>
    <row r="3088" spans="4:5">
      <c r="D3088" s="185"/>
      <c r="E3088" s="185"/>
    </row>
    <row r="3089" spans="4:5">
      <c r="D3089" s="185"/>
      <c r="E3089" s="185"/>
    </row>
    <row r="3090" spans="4:5">
      <c r="D3090" s="185"/>
      <c r="E3090" s="185"/>
    </row>
    <row r="3091" spans="4:5">
      <c r="D3091" s="185"/>
      <c r="E3091" s="185"/>
    </row>
    <row r="3092" spans="4:5">
      <c r="D3092" s="185"/>
      <c r="E3092" s="185"/>
    </row>
    <row r="3093" spans="4:5">
      <c r="D3093" s="185"/>
      <c r="E3093" s="185"/>
    </row>
    <row r="3094" spans="4:5">
      <c r="D3094" s="185"/>
      <c r="E3094" s="185"/>
    </row>
    <row r="3095" spans="4:5">
      <c r="D3095" s="185"/>
      <c r="E3095" s="185"/>
    </row>
    <row r="3096" spans="4:5">
      <c r="D3096" s="185"/>
      <c r="E3096" s="185"/>
    </row>
    <row r="3097" spans="4:5">
      <c r="D3097" s="185"/>
      <c r="E3097" s="185"/>
    </row>
    <row r="3098" spans="4:5">
      <c r="D3098" s="185"/>
      <c r="E3098" s="185"/>
    </row>
    <row r="3099" spans="4:5">
      <c r="D3099" s="185"/>
      <c r="E3099" s="185"/>
    </row>
    <row r="3100" spans="4:5">
      <c r="D3100" s="185"/>
      <c r="E3100" s="185"/>
    </row>
    <row r="3101" spans="4:5">
      <c r="D3101" s="185"/>
      <c r="E3101" s="185"/>
    </row>
    <row r="3102" spans="4:5">
      <c r="D3102" s="185"/>
      <c r="E3102" s="185"/>
    </row>
    <row r="3103" spans="4:5">
      <c r="D3103" s="185"/>
      <c r="E3103" s="185"/>
    </row>
    <row r="3104" spans="4:5">
      <c r="D3104" s="185"/>
      <c r="E3104" s="185"/>
    </row>
    <row r="3105" spans="4:5">
      <c r="D3105" s="185"/>
      <c r="E3105" s="185"/>
    </row>
    <row r="3106" spans="4:5">
      <c r="D3106" s="185"/>
      <c r="E3106" s="185"/>
    </row>
    <row r="3107" spans="4:5">
      <c r="D3107" s="185"/>
      <c r="E3107" s="185"/>
    </row>
    <row r="3108" spans="4:5">
      <c r="D3108" s="185"/>
      <c r="E3108" s="185"/>
    </row>
    <row r="3109" spans="4:5">
      <c r="D3109" s="185"/>
      <c r="E3109" s="185"/>
    </row>
    <row r="3110" spans="4:5">
      <c r="D3110" s="185"/>
      <c r="E3110" s="185"/>
    </row>
    <row r="3111" spans="4:5">
      <c r="D3111" s="185"/>
      <c r="E3111" s="185"/>
    </row>
    <row r="3112" spans="4:5">
      <c r="D3112" s="185"/>
      <c r="E3112" s="185"/>
    </row>
    <row r="3113" spans="4:5">
      <c r="D3113" s="185"/>
      <c r="E3113" s="185"/>
    </row>
    <row r="3114" spans="4:5">
      <c r="D3114" s="185"/>
      <c r="E3114" s="185"/>
    </row>
    <row r="3115" spans="4:5">
      <c r="D3115" s="185"/>
      <c r="E3115" s="185"/>
    </row>
    <row r="3116" spans="4:5">
      <c r="D3116" s="185"/>
      <c r="E3116" s="185"/>
    </row>
    <row r="3117" spans="4:5">
      <c r="D3117" s="185"/>
      <c r="E3117" s="185"/>
    </row>
    <row r="3118" spans="4:5">
      <c r="D3118" s="185"/>
      <c r="E3118" s="185"/>
    </row>
    <row r="3119" spans="4:5">
      <c r="D3119" s="185"/>
      <c r="E3119" s="185"/>
    </row>
    <row r="3120" spans="4:5">
      <c r="D3120" s="185"/>
      <c r="E3120" s="185"/>
    </row>
    <row r="3121" spans="4:5">
      <c r="D3121" s="185"/>
      <c r="E3121" s="185"/>
    </row>
    <row r="3122" spans="4:5">
      <c r="D3122" s="185"/>
      <c r="E3122" s="185"/>
    </row>
    <row r="3123" spans="4:5">
      <c r="D3123" s="185"/>
      <c r="E3123" s="185"/>
    </row>
    <row r="3124" spans="4:5">
      <c r="D3124" s="185"/>
      <c r="E3124" s="185"/>
    </row>
    <row r="3125" spans="4:5">
      <c r="D3125" s="185"/>
      <c r="E3125" s="185"/>
    </row>
    <row r="3126" spans="4:5">
      <c r="D3126" s="185"/>
      <c r="E3126" s="185"/>
    </row>
    <row r="3127" spans="4:5">
      <c r="D3127" s="185"/>
      <c r="E3127" s="185"/>
    </row>
    <row r="3128" spans="4:5">
      <c r="D3128" s="185"/>
      <c r="E3128" s="185"/>
    </row>
    <row r="3129" spans="4:5">
      <c r="D3129" s="185"/>
      <c r="E3129" s="185"/>
    </row>
    <row r="3130" spans="4:5">
      <c r="D3130" s="185"/>
      <c r="E3130" s="185"/>
    </row>
    <row r="3131" spans="4:5">
      <c r="D3131" s="185"/>
      <c r="E3131" s="185"/>
    </row>
    <row r="3132" spans="4:5">
      <c r="D3132" s="185"/>
      <c r="E3132" s="185"/>
    </row>
    <row r="3133" spans="4:5">
      <c r="D3133" s="185"/>
      <c r="E3133" s="185"/>
    </row>
    <row r="3134" spans="4:5">
      <c r="D3134" s="185"/>
      <c r="E3134" s="185"/>
    </row>
    <row r="3135" spans="4:5">
      <c r="D3135" s="185"/>
      <c r="E3135" s="185"/>
    </row>
    <row r="3136" spans="4:5">
      <c r="D3136" s="185"/>
      <c r="E3136" s="185"/>
    </row>
    <row r="3137" spans="4:5">
      <c r="D3137" s="185"/>
      <c r="E3137" s="185"/>
    </row>
    <row r="3138" spans="4:5">
      <c r="D3138" s="185"/>
      <c r="E3138" s="185"/>
    </row>
    <row r="3139" spans="4:5">
      <c r="D3139" s="185"/>
      <c r="E3139" s="185"/>
    </row>
    <row r="3140" spans="4:5">
      <c r="D3140" s="185"/>
      <c r="E3140" s="185"/>
    </row>
    <row r="3141" spans="4:5">
      <c r="D3141" s="185"/>
      <c r="E3141" s="185"/>
    </row>
    <row r="3142" spans="4:5">
      <c r="D3142" s="185"/>
      <c r="E3142" s="185"/>
    </row>
    <row r="3143" spans="4:5">
      <c r="D3143" s="185"/>
      <c r="E3143" s="185"/>
    </row>
    <row r="3144" spans="4:5">
      <c r="D3144" s="185"/>
      <c r="E3144" s="185"/>
    </row>
    <row r="3145" spans="4:5">
      <c r="D3145" s="185"/>
      <c r="E3145" s="185"/>
    </row>
    <row r="3146" spans="4:5">
      <c r="D3146" s="185"/>
      <c r="E3146" s="185"/>
    </row>
    <row r="3147" spans="4:5">
      <c r="D3147" s="185"/>
      <c r="E3147" s="185"/>
    </row>
    <row r="3148" spans="4:5">
      <c r="D3148" s="185"/>
      <c r="E3148" s="185"/>
    </row>
    <row r="3149" spans="4:5">
      <c r="D3149" s="185"/>
      <c r="E3149" s="185"/>
    </row>
    <row r="3150" spans="4:5">
      <c r="D3150" s="185"/>
      <c r="E3150" s="185"/>
    </row>
    <row r="3151" spans="4:5">
      <c r="D3151" s="185"/>
      <c r="E3151" s="185"/>
    </row>
    <row r="3152" spans="4:5">
      <c r="D3152" s="185"/>
      <c r="E3152" s="185"/>
    </row>
    <row r="3153" spans="4:5">
      <c r="D3153" s="185"/>
      <c r="E3153" s="185"/>
    </row>
    <row r="3154" spans="4:5">
      <c r="D3154" s="185"/>
      <c r="E3154" s="185"/>
    </row>
    <row r="3155" spans="4:5">
      <c r="D3155" s="185"/>
      <c r="E3155" s="185"/>
    </row>
    <row r="3156" spans="4:5">
      <c r="D3156" s="185"/>
      <c r="E3156" s="185"/>
    </row>
    <row r="3157" spans="4:5">
      <c r="D3157" s="185"/>
      <c r="E3157" s="185"/>
    </row>
    <row r="3158" spans="4:5">
      <c r="D3158" s="185"/>
      <c r="E3158" s="185"/>
    </row>
    <row r="3159" spans="4:5">
      <c r="D3159" s="185"/>
      <c r="E3159" s="185"/>
    </row>
    <row r="3160" spans="4:5">
      <c r="D3160" s="185"/>
      <c r="E3160" s="185"/>
    </row>
    <row r="3161" spans="4:5">
      <c r="D3161" s="185"/>
      <c r="E3161" s="185"/>
    </row>
    <row r="3162" spans="4:5">
      <c r="D3162" s="185"/>
      <c r="E3162" s="185"/>
    </row>
    <row r="3163" spans="4:5">
      <c r="D3163" s="185"/>
      <c r="E3163" s="185"/>
    </row>
    <row r="3164" spans="4:5">
      <c r="D3164" s="185"/>
      <c r="E3164" s="185"/>
    </row>
    <row r="3165" spans="4:5">
      <c r="D3165" s="185"/>
      <c r="E3165" s="185"/>
    </row>
    <row r="3166" spans="4:5">
      <c r="D3166" s="185"/>
      <c r="E3166" s="185"/>
    </row>
    <row r="3167" spans="4:5">
      <c r="D3167" s="185"/>
      <c r="E3167" s="185"/>
    </row>
    <row r="3168" spans="4:5">
      <c r="D3168" s="185"/>
      <c r="E3168" s="185"/>
    </row>
    <row r="3169" spans="4:5">
      <c r="D3169" s="185"/>
      <c r="E3169" s="185"/>
    </row>
    <row r="3170" spans="4:5">
      <c r="D3170" s="185"/>
      <c r="E3170" s="185"/>
    </row>
    <row r="3171" spans="4:5">
      <c r="D3171" s="185"/>
      <c r="E3171" s="185"/>
    </row>
    <row r="3172" spans="4:5">
      <c r="D3172" s="185"/>
      <c r="E3172" s="185"/>
    </row>
    <row r="3173" spans="4:5">
      <c r="D3173" s="185"/>
      <c r="E3173" s="185"/>
    </row>
    <row r="3174" spans="4:5">
      <c r="D3174" s="185"/>
      <c r="E3174" s="185"/>
    </row>
    <row r="3175" spans="4:5">
      <c r="D3175" s="185"/>
      <c r="E3175" s="185"/>
    </row>
    <row r="3176" spans="4:5">
      <c r="D3176" s="185"/>
      <c r="E3176" s="185"/>
    </row>
    <row r="3177" spans="4:5">
      <c r="D3177" s="185"/>
      <c r="E3177" s="185"/>
    </row>
    <row r="3178" spans="4:5">
      <c r="D3178" s="185"/>
      <c r="E3178" s="185"/>
    </row>
    <row r="3179" spans="4:5">
      <c r="D3179" s="185"/>
      <c r="E3179" s="185"/>
    </row>
    <row r="3180" spans="4:5">
      <c r="D3180" s="185"/>
      <c r="E3180" s="185"/>
    </row>
    <row r="3181" spans="4:5">
      <c r="D3181" s="185"/>
      <c r="E3181" s="185"/>
    </row>
    <row r="3182" spans="4:5">
      <c r="D3182" s="185"/>
      <c r="E3182" s="185"/>
    </row>
    <row r="3183" spans="4:5">
      <c r="D3183" s="185"/>
      <c r="E3183" s="185"/>
    </row>
    <row r="3184" spans="4:5">
      <c r="D3184" s="185"/>
      <c r="E3184" s="185"/>
    </row>
    <row r="3185" spans="4:5">
      <c r="D3185" s="185"/>
      <c r="E3185" s="185"/>
    </row>
    <row r="3186" spans="4:5">
      <c r="D3186" s="185"/>
      <c r="E3186" s="185"/>
    </row>
    <row r="3187" spans="4:5">
      <c r="D3187" s="185"/>
      <c r="E3187" s="185"/>
    </row>
    <row r="3188" spans="4:5">
      <c r="D3188" s="185"/>
      <c r="E3188" s="185"/>
    </row>
    <row r="3189" spans="4:5">
      <c r="D3189" s="185"/>
      <c r="E3189" s="185"/>
    </row>
    <row r="3190" spans="4:5">
      <c r="D3190" s="185"/>
      <c r="E3190" s="185"/>
    </row>
    <row r="3191" spans="4:5">
      <c r="D3191" s="185"/>
      <c r="E3191" s="185"/>
    </row>
    <row r="3192" spans="4:5">
      <c r="D3192" s="185"/>
      <c r="E3192" s="185"/>
    </row>
    <row r="3193" spans="4:5">
      <c r="D3193" s="185"/>
      <c r="E3193" s="185"/>
    </row>
    <row r="3194" spans="4:5">
      <c r="D3194" s="185"/>
      <c r="E3194" s="185"/>
    </row>
    <row r="3195" spans="4:5">
      <c r="D3195" s="185"/>
      <c r="E3195" s="185"/>
    </row>
    <row r="3196" spans="4:5">
      <c r="D3196" s="185"/>
      <c r="E3196" s="185"/>
    </row>
    <row r="3197" spans="4:5">
      <c r="D3197" s="185"/>
      <c r="E3197" s="185"/>
    </row>
    <row r="3198" spans="4:5">
      <c r="D3198" s="185"/>
      <c r="E3198" s="185"/>
    </row>
    <row r="3199" spans="4:5">
      <c r="D3199" s="185"/>
      <c r="E3199" s="185"/>
    </row>
    <row r="3200" spans="4:5">
      <c r="D3200" s="185"/>
      <c r="E3200" s="185"/>
    </row>
    <row r="3201" spans="4:5">
      <c r="D3201" s="185"/>
      <c r="E3201" s="185"/>
    </row>
    <row r="3202" spans="4:5">
      <c r="D3202" s="185"/>
      <c r="E3202" s="185"/>
    </row>
    <row r="3203" spans="4:5">
      <c r="D3203" s="185"/>
      <c r="E3203" s="185"/>
    </row>
    <row r="3204" spans="4:5">
      <c r="D3204" s="185"/>
      <c r="E3204" s="185"/>
    </row>
    <row r="3205" spans="4:5">
      <c r="D3205" s="185"/>
      <c r="E3205" s="185"/>
    </row>
    <row r="3206" spans="4:5">
      <c r="D3206" s="185"/>
      <c r="E3206" s="185"/>
    </row>
    <row r="3207" spans="4:5">
      <c r="D3207" s="185"/>
      <c r="E3207" s="185"/>
    </row>
    <row r="3208" spans="4:5">
      <c r="D3208" s="185"/>
      <c r="E3208" s="185"/>
    </row>
    <row r="3209" spans="4:5">
      <c r="D3209" s="185"/>
      <c r="E3209" s="185"/>
    </row>
    <row r="3210" spans="4:5">
      <c r="D3210" s="185"/>
      <c r="E3210" s="185"/>
    </row>
    <row r="3211" spans="4:5">
      <c r="D3211" s="185"/>
      <c r="E3211" s="185"/>
    </row>
    <row r="3212" spans="4:5">
      <c r="D3212" s="185"/>
      <c r="E3212" s="185"/>
    </row>
    <row r="3213" spans="4:5">
      <c r="D3213" s="185"/>
      <c r="E3213" s="185"/>
    </row>
    <row r="3214" spans="4:5">
      <c r="D3214" s="185"/>
      <c r="E3214" s="185"/>
    </row>
    <row r="3215" spans="4:5">
      <c r="D3215" s="185"/>
      <c r="E3215" s="185"/>
    </row>
    <row r="3216" spans="4:5">
      <c r="D3216" s="185"/>
      <c r="E3216" s="185"/>
    </row>
    <row r="3217" spans="4:5">
      <c r="D3217" s="185"/>
      <c r="E3217" s="185"/>
    </row>
    <row r="3218" spans="4:5">
      <c r="D3218" s="185"/>
      <c r="E3218" s="185"/>
    </row>
    <row r="3219" spans="4:5">
      <c r="D3219" s="185"/>
      <c r="E3219" s="185"/>
    </row>
    <row r="3220" spans="4:5">
      <c r="D3220" s="185"/>
      <c r="E3220" s="185"/>
    </row>
    <row r="3221" spans="4:5">
      <c r="D3221" s="185"/>
      <c r="E3221" s="185"/>
    </row>
    <row r="3222" spans="4:5">
      <c r="D3222" s="185"/>
      <c r="E3222" s="185"/>
    </row>
    <row r="3223" spans="4:5">
      <c r="D3223" s="185"/>
      <c r="E3223" s="185"/>
    </row>
    <row r="3224" spans="4:5">
      <c r="D3224" s="185"/>
      <c r="E3224" s="185"/>
    </row>
    <row r="3225" spans="4:5">
      <c r="D3225" s="185"/>
      <c r="E3225" s="185"/>
    </row>
    <row r="3226" spans="4:5">
      <c r="D3226" s="185"/>
      <c r="E3226" s="185"/>
    </row>
    <row r="3227" spans="4:5">
      <c r="D3227" s="185"/>
      <c r="E3227" s="185"/>
    </row>
    <row r="3228" spans="4:5">
      <c r="D3228" s="185"/>
      <c r="E3228" s="185"/>
    </row>
    <row r="3229" spans="4:5">
      <c r="D3229" s="185"/>
      <c r="E3229" s="185"/>
    </row>
    <row r="3230" spans="4:5">
      <c r="D3230" s="185"/>
      <c r="E3230" s="185"/>
    </row>
    <row r="3231" spans="4:5">
      <c r="D3231" s="185"/>
      <c r="E3231" s="185"/>
    </row>
    <row r="3232" spans="4:5">
      <c r="D3232" s="185"/>
      <c r="E3232" s="185"/>
    </row>
    <row r="3233" spans="4:5">
      <c r="D3233" s="185"/>
      <c r="E3233" s="185"/>
    </row>
    <row r="3234" spans="4:5">
      <c r="D3234" s="185"/>
      <c r="E3234" s="185"/>
    </row>
    <row r="3235" spans="4:5">
      <c r="D3235" s="185"/>
      <c r="E3235" s="185"/>
    </row>
    <row r="3236" spans="4:5">
      <c r="D3236" s="185"/>
      <c r="E3236" s="185"/>
    </row>
    <row r="3237" spans="4:5">
      <c r="D3237" s="185"/>
      <c r="E3237" s="185"/>
    </row>
    <row r="3238" spans="4:5">
      <c r="D3238" s="185"/>
      <c r="E3238" s="185"/>
    </row>
    <row r="3239" spans="4:5">
      <c r="D3239" s="185"/>
      <c r="E3239" s="185"/>
    </row>
    <row r="3240" spans="4:5">
      <c r="D3240" s="185"/>
      <c r="E3240" s="185"/>
    </row>
    <row r="3241" spans="4:5">
      <c r="D3241" s="185"/>
      <c r="E3241" s="185"/>
    </row>
    <row r="3242" spans="4:5">
      <c r="D3242" s="185"/>
      <c r="E3242" s="185"/>
    </row>
    <row r="3243" spans="4:5">
      <c r="D3243" s="185"/>
      <c r="E3243" s="185"/>
    </row>
    <row r="3244" spans="4:5">
      <c r="D3244" s="185"/>
      <c r="E3244" s="185"/>
    </row>
    <row r="3245" spans="4:5">
      <c r="D3245" s="185"/>
      <c r="E3245" s="185"/>
    </row>
    <row r="3246" spans="4:5">
      <c r="D3246" s="185"/>
      <c r="E3246" s="185"/>
    </row>
    <row r="3247" spans="4:5">
      <c r="D3247" s="185"/>
      <c r="E3247" s="185"/>
    </row>
    <row r="3248" spans="4:5">
      <c r="D3248" s="185"/>
      <c r="E3248" s="185"/>
    </row>
    <row r="3249" spans="4:5">
      <c r="D3249" s="185"/>
      <c r="E3249" s="185"/>
    </row>
    <row r="3250" spans="4:5">
      <c r="D3250" s="185"/>
      <c r="E3250" s="185"/>
    </row>
    <row r="3251" spans="4:5">
      <c r="D3251" s="185"/>
      <c r="E3251" s="185"/>
    </row>
    <row r="3252" spans="4:5">
      <c r="D3252" s="185"/>
      <c r="E3252" s="185"/>
    </row>
    <row r="3253" spans="4:5">
      <c r="D3253" s="185"/>
      <c r="E3253" s="185"/>
    </row>
    <row r="3254" spans="4:5">
      <c r="D3254" s="185"/>
      <c r="E3254" s="185"/>
    </row>
    <row r="3255" spans="4:5">
      <c r="D3255" s="185"/>
      <c r="E3255" s="185"/>
    </row>
    <row r="3256" spans="4:5">
      <c r="D3256" s="185"/>
      <c r="E3256" s="185"/>
    </row>
    <row r="3257" spans="4:5">
      <c r="D3257" s="185"/>
      <c r="E3257" s="185"/>
    </row>
    <row r="3258" spans="4:5">
      <c r="D3258" s="185"/>
      <c r="E3258" s="185"/>
    </row>
    <row r="3259" spans="4:5">
      <c r="D3259" s="185"/>
      <c r="E3259" s="185"/>
    </row>
    <row r="3260" spans="4:5">
      <c r="D3260" s="185"/>
      <c r="E3260" s="185"/>
    </row>
    <row r="3261" spans="4:5">
      <c r="D3261" s="185"/>
      <c r="E3261" s="185"/>
    </row>
    <row r="3262" spans="4:5">
      <c r="D3262" s="185"/>
      <c r="E3262" s="185"/>
    </row>
    <row r="3263" spans="4:5">
      <c r="D3263" s="185"/>
      <c r="E3263" s="185"/>
    </row>
    <row r="3264" spans="4:5">
      <c r="D3264" s="185"/>
      <c r="E3264" s="185"/>
    </row>
    <row r="3265" spans="4:5">
      <c r="D3265" s="185"/>
      <c r="E3265" s="185"/>
    </row>
    <row r="3266" spans="4:5">
      <c r="D3266" s="185"/>
      <c r="E3266" s="185"/>
    </row>
    <row r="3267" spans="4:5">
      <c r="D3267" s="185"/>
      <c r="E3267" s="185"/>
    </row>
    <row r="3268" spans="4:5">
      <c r="D3268" s="185"/>
      <c r="E3268" s="185"/>
    </row>
    <row r="3269" spans="4:5">
      <c r="D3269" s="185"/>
      <c r="E3269" s="185"/>
    </row>
    <row r="3270" spans="4:5">
      <c r="D3270" s="185"/>
      <c r="E3270" s="185"/>
    </row>
    <row r="3271" spans="4:5">
      <c r="D3271" s="185"/>
      <c r="E3271" s="185"/>
    </row>
    <row r="3272" spans="4:5">
      <c r="D3272" s="185"/>
      <c r="E3272" s="185"/>
    </row>
    <row r="3273" spans="4:5">
      <c r="D3273" s="185"/>
      <c r="E3273" s="185"/>
    </row>
    <row r="3274" spans="4:5">
      <c r="D3274" s="185"/>
      <c r="E3274" s="185"/>
    </row>
    <row r="3275" spans="4:5">
      <c r="D3275" s="185"/>
      <c r="E3275" s="185"/>
    </row>
    <row r="3276" spans="4:5">
      <c r="D3276" s="185"/>
      <c r="E3276" s="185"/>
    </row>
    <row r="3277" spans="4:5">
      <c r="D3277" s="185"/>
      <c r="E3277" s="185"/>
    </row>
    <row r="3278" spans="4:5">
      <c r="D3278" s="185"/>
      <c r="E3278" s="185"/>
    </row>
    <row r="3279" spans="4:5">
      <c r="D3279" s="185"/>
      <c r="E3279" s="185"/>
    </row>
    <row r="3280" spans="4:5">
      <c r="D3280" s="185"/>
      <c r="E3280" s="185"/>
    </row>
    <row r="3281" spans="4:5">
      <c r="D3281" s="185"/>
      <c r="E3281" s="185"/>
    </row>
    <row r="3282" spans="4:5">
      <c r="D3282" s="185"/>
      <c r="E3282" s="185"/>
    </row>
    <row r="3283" spans="4:5">
      <c r="D3283" s="185"/>
      <c r="E3283" s="185"/>
    </row>
    <row r="3284" spans="4:5">
      <c r="D3284" s="185"/>
      <c r="E3284" s="185"/>
    </row>
    <row r="3285" spans="4:5">
      <c r="D3285" s="185"/>
      <c r="E3285" s="185"/>
    </row>
    <row r="3286" spans="4:5">
      <c r="D3286" s="185"/>
      <c r="E3286" s="185"/>
    </row>
    <row r="3287" spans="4:5">
      <c r="D3287" s="185"/>
      <c r="E3287" s="185"/>
    </row>
    <row r="3288" spans="4:5">
      <c r="D3288" s="185"/>
      <c r="E3288" s="185"/>
    </row>
    <row r="3289" spans="4:5">
      <c r="D3289" s="185"/>
      <c r="E3289" s="185"/>
    </row>
    <row r="3290" spans="4:5">
      <c r="D3290" s="185"/>
      <c r="E3290" s="185"/>
    </row>
    <row r="3291" spans="4:5">
      <c r="D3291" s="185"/>
      <c r="E3291" s="185"/>
    </row>
    <row r="3292" spans="4:5">
      <c r="D3292" s="185"/>
      <c r="E3292" s="185"/>
    </row>
    <row r="3293" spans="4:5">
      <c r="D3293" s="185"/>
      <c r="E3293" s="185"/>
    </row>
    <row r="3294" spans="4:5">
      <c r="D3294" s="185"/>
      <c r="E3294" s="185"/>
    </row>
    <row r="3295" spans="4:5">
      <c r="D3295" s="185"/>
      <c r="E3295" s="185"/>
    </row>
    <row r="3296" spans="4:5">
      <c r="D3296" s="185"/>
      <c r="E3296" s="185"/>
    </row>
    <row r="3297" spans="4:5">
      <c r="D3297" s="185"/>
      <c r="E3297" s="185"/>
    </row>
    <row r="3298" spans="4:5">
      <c r="D3298" s="185"/>
      <c r="E3298" s="185"/>
    </row>
    <row r="3299" spans="4:5">
      <c r="D3299" s="185"/>
      <c r="E3299" s="185"/>
    </row>
    <row r="3300" spans="4:5">
      <c r="D3300" s="185"/>
      <c r="E3300" s="185"/>
    </row>
    <row r="3301" spans="4:5">
      <c r="D3301" s="185"/>
      <c r="E3301" s="185"/>
    </row>
    <row r="3302" spans="4:5">
      <c r="D3302" s="185"/>
      <c r="E3302" s="185"/>
    </row>
    <row r="3303" spans="4:5">
      <c r="D3303" s="185"/>
      <c r="E3303" s="185"/>
    </row>
    <row r="3304" spans="4:5">
      <c r="D3304" s="185"/>
      <c r="E3304" s="185"/>
    </row>
    <row r="3305" spans="4:5">
      <c r="D3305" s="185"/>
      <c r="E3305" s="185"/>
    </row>
    <row r="3306" spans="4:5">
      <c r="D3306" s="185"/>
      <c r="E3306" s="185"/>
    </row>
    <row r="3307" spans="4:5">
      <c r="D3307" s="185"/>
      <c r="E3307" s="185"/>
    </row>
    <row r="3308" spans="4:5">
      <c r="D3308" s="185"/>
      <c r="E3308" s="185"/>
    </row>
    <row r="3309" spans="4:5">
      <c r="D3309" s="185"/>
      <c r="E3309" s="185"/>
    </row>
    <row r="3310" spans="4:5">
      <c r="D3310" s="185"/>
      <c r="E3310" s="185"/>
    </row>
    <row r="3311" spans="4:5">
      <c r="D3311" s="185"/>
      <c r="E3311" s="185"/>
    </row>
    <row r="3312" spans="4:5">
      <c r="D3312" s="185"/>
      <c r="E3312" s="185"/>
    </row>
    <row r="3313" spans="4:5">
      <c r="D3313" s="185"/>
      <c r="E3313" s="185"/>
    </row>
    <row r="3314" spans="4:5">
      <c r="D3314" s="185"/>
      <c r="E3314" s="185"/>
    </row>
    <row r="3315" spans="4:5">
      <c r="D3315" s="185"/>
      <c r="E3315" s="185"/>
    </row>
    <row r="3316" spans="4:5">
      <c r="D3316" s="185"/>
      <c r="E3316" s="185"/>
    </row>
    <row r="3317" spans="4:5">
      <c r="D3317" s="185"/>
      <c r="E3317" s="185"/>
    </row>
    <row r="3318" spans="4:5">
      <c r="D3318" s="185"/>
      <c r="E3318" s="185"/>
    </row>
    <row r="3319" spans="4:5">
      <c r="D3319" s="185"/>
      <c r="E3319" s="185"/>
    </row>
    <row r="3320" spans="4:5">
      <c r="D3320" s="185"/>
      <c r="E3320" s="185"/>
    </row>
    <row r="3321" spans="4:5">
      <c r="D3321" s="185"/>
      <c r="E3321" s="185"/>
    </row>
    <row r="3322" spans="4:5">
      <c r="D3322" s="185"/>
      <c r="E3322" s="185"/>
    </row>
    <row r="3323" spans="4:5">
      <c r="D3323" s="185"/>
      <c r="E3323" s="185"/>
    </row>
    <row r="3324" spans="4:5">
      <c r="D3324" s="185"/>
      <c r="E3324" s="185"/>
    </row>
    <row r="3325" spans="4:5">
      <c r="D3325" s="185"/>
      <c r="E3325" s="185"/>
    </row>
    <row r="3326" spans="4:5">
      <c r="D3326" s="185"/>
      <c r="E3326" s="185"/>
    </row>
    <row r="3327" spans="4:5">
      <c r="D3327" s="185"/>
      <c r="E3327" s="185"/>
    </row>
    <row r="3328" spans="4:5">
      <c r="D3328" s="185"/>
      <c r="E3328" s="185"/>
    </row>
    <row r="3329" spans="4:5">
      <c r="D3329" s="185"/>
      <c r="E3329" s="185"/>
    </row>
    <row r="3330" spans="4:5">
      <c r="D3330" s="185"/>
      <c r="E3330" s="185"/>
    </row>
    <row r="3331" spans="4:5">
      <c r="D3331" s="185"/>
      <c r="E3331" s="185"/>
    </row>
    <row r="3332" spans="4:5">
      <c r="D3332" s="185"/>
      <c r="E3332" s="185"/>
    </row>
    <row r="3333" spans="4:5">
      <c r="D3333" s="185"/>
      <c r="E3333" s="185"/>
    </row>
    <row r="3334" spans="4:5">
      <c r="D3334" s="185"/>
      <c r="E3334" s="185"/>
    </row>
    <row r="3335" spans="4:5">
      <c r="D3335" s="185"/>
      <c r="E3335" s="185"/>
    </row>
    <row r="3336" spans="4:5">
      <c r="D3336" s="185"/>
      <c r="E3336" s="185"/>
    </row>
    <row r="3337" spans="4:5">
      <c r="D3337" s="185"/>
      <c r="E3337" s="185"/>
    </row>
    <row r="3338" spans="4:5">
      <c r="D3338" s="185"/>
      <c r="E3338" s="185"/>
    </row>
    <row r="3339" spans="4:5">
      <c r="D3339" s="185"/>
      <c r="E3339" s="185"/>
    </row>
    <row r="3340" spans="4:5">
      <c r="D3340" s="185"/>
      <c r="E3340" s="185"/>
    </row>
    <row r="3341" spans="4:5">
      <c r="D3341" s="185"/>
      <c r="E3341" s="185"/>
    </row>
    <row r="3342" spans="4:5">
      <c r="D3342" s="185"/>
      <c r="E3342" s="185"/>
    </row>
    <row r="3343" spans="4:5">
      <c r="D3343" s="185"/>
      <c r="E3343" s="185"/>
    </row>
    <row r="3344" spans="4:5">
      <c r="D3344" s="185"/>
      <c r="E3344" s="185"/>
    </row>
    <row r="3345" spans="4:5">
      <c r="D3345" s="185"/>
      <c r="E3345" s="185"/>
    </row>
    <row r="3346" spans="4:5">
      <c r="D3346" s="185"/>
      <c r="E3346" s="185"/>
    </row>
    <row r="3347" spans="4:5">
      <c r="D3347" s="185"/>
      <c r="E3347" s="185"/>
    </row>
    <row r="3348" spans="4:5">
      <c r="D3348" s="185"/>
      <c r="E3348" s="185"/>
    </row>
    <row r="3349" spans="4:5">
      <c r="D3349" s="185"/>
      <c r="E3349" s="185"/>
    </row>
    <row r="3350" spans="4:5">
      <c r="D3350" s="185"/>
      <c r="E3350" s="185"/>
    </row>
    <row r="3351" spans="4:5">
      <c r="D3351" s="185"/>
      <c r="E3351" s="185"/>
    </row>
    <row r="3352" spans="4:5">
      <c r="D3352" s="185"/>
      <c r="E3352" s="185"/>
    </row>
    <row r="3353" spans="4:5">
      <c r="D3353" s="185"/>
      <c r="E3353" s="185"/>
    </row>
    <row r="3354" spans="4:5">
      <c r="D3354" s="185"/>
      <c r="E3354" s="185"/>
    </row>
    <row r="3355" spans="4:5">
      <c r="D3355" s="185"/>
      <c r="E3355" s="185"/>
    </row>
    <row r="3356" spans="4:5">
      <c r="D3356" s="185"/>
      <c r="E3356" s="185"/>
    </row>
    <row r="3357" spans="4:5">
      <c r="D3357" s="185"/>
      <c r="E3357" s="185"/>
    </row>
    <row r="3358" spans="4:5">
      <c r="D3358" s="185"/>
      <c r="E3358" s="185"/>
    </row>
    <row r="3359" spans="4:5">
      <c r="D3359" s="185"/>
      <c r="E3359" s="185"/>
    </row>
    <row r="3360" spans="4:5">
      <c r="D3360" s="185"/>
      <c r="E3360" s="185"/>
    </row>
    <row r="3361" spans="4:5">
      <c r="D3361" s="185"/>
      <c r="E3361" s="185"/>
    </row>
    <row r="3362" spans="4:5">
      <c r="D3362" s="185"/>
      <c r="E3362" s="185"/>
    </row>
    <row r="3363" spans="4:5">
      <c r="D3363" s="185"/>
      <c r="E3363" s="185"/>
    </row>
    <row r="3364" spans="4:5">
      <c r="D3364" s="185"/>
      <c r="E3364" s="185"/>
    </row>
    <row r="3365" spans="4:5">
      <c r="D3365" s="185"/>
      <c r="E3365" s="185"/>
    </row>
    <row r="3366" spans="4:5">
      <c r="D3366" s="185"/>
      <c r="E3366" s="185"/>
    </row>
    <row r="3367" spans="4:5">
      <c r="D3367" s="185"/>
      <c r="E3367" s="185"/>
    </row>
    <row r="3368" spans="4:5">
      <c r="D3368" s="185"/>
      <c r="E3368" s="185"/>
    </row>
    <row r="3369" spans="4:5">
      <c r="D3369" s="185"/>
      <c r="E3369" s="185"/>
    </row>
    <row r="3370" spans="4:5">
      <c r="D3370" s="185"/>
      <c r="E3370" s="185"/>
    </row>
    <row r="3371" spans="4:5">
      <c r="D3371" s="185"/>
      <c r="E3371" s="185"/>
    </row>
    <row r="3372" spans="4:5">
      <c r="D3372" s="185"/>
      <c r="E3372" s="185"/>
    </row>
    <row r="3373" spans="4:5">
      <c r="D3373" s="185"/>
      <c r="E3373" s="185"/>
    </row>
    <row r="3374" spans="4:5">
      <c r="D3374" s="185"/>
      <c r="E3374" s="185"/>
    </row>
    <row r="3375" spans="4:5">
      <c r="D3375" s="185"/>
      <c r="E3375" s="185"/>
    </row>
    <row r="3376" spans="4:5">
      <c r="D3376" s="185"/>
      <c r="E3376" s="185"/>
    </row>
    <row r="3377" spans="4:5">
      <c r="D3377" s="185"/>
      <c r="E3377" s="185"/>
    </row>
    <row r="3378" spans="4:5">
      <c r="D3378" s="185"/>
      <c r="E3378" s="185"/>
    </row>
    <row r="3379" spans="4:5">
      <c r="D3379" s="185"/>
      <c r="E3379" s="185"/>
    </row>
    <row r="3380" spans="4:5">
      <c r="D3380" s="185"/>
      <c r="E3380" s="185"/>
    </row>
    <row r="3381" spans="4:5">
      <c r="D3381" s="185"/>
      <c r="E3381" s="185"/>
    </row>
    <row r="3382" spans="4:5">
      <c r="D3382" s="185"/>
      <c r="E3382" s="185"/>
    </row>
    <row r="3383" spans="4:5">
      <c r="D3383" s="185"/>
      <c r="E3383" s="185"/>
    </row>
    <row r="3384" spans="4:5">
      <c r="D3384" s="185"/>
      <c r="E3384" s="185"/>
    </row>
    <row r="3385" spans="4:5">
      <c r="D3385" s="185"/>
      <c r="E3385" s="185"/>
    </row>
    <row r="3386" spans="4:5">
      <c r="D3386" s="185"/>
      <c r="E3386" s="185"/>
    </row>
    <row r="3387" spans="4:5">
      <c r="D3387" s="185"/>
      <c r="E3387" s="185"/>
    </row>
    <row r="3388" spans="4:5">
      <c r="D3388" s="185"/>
      <c r="E3388" s="185"/>
    </row>
    <row r="3389" spans="4:5">
      <c r="D3389" s="185"/>
      <c r="E3389" s="185"/>
    </row>
    <row r="3390" spans="4:5">
      <c r="D3390" s="185"/>
      <c r="E3390" s="185"/>
    </row>
    <row r="3391" spans="4:5">
      <c r="D3391" s="185"/>
      <c r="E3391" s="185"/>
    </row>
    <row r="3392" spans="4:5">
      <c r="D3392" s="185"/>
      <c r="E3392" s="185"/>
    </row>
    <row r="3393" spans="4:5">
      <c r="D3393" s="185"/>
      <c r="E3393" s="185"/>
    </row>
    <row r="3394" spans="4:5">
      <c r="D3394" s="185"/>
      <c r="E3394" s="185"/>
    </row>
    <row r="3395" spans="4:5">
      <c r="D3395" s="185"/>
      <c r="E3395" s="185"/>
    </row>
    <row r="3396" spans="4:5">
      <c r="D3396" s="185"/>
      <c r="E3396" s="185"/>
    </row>
    <row r="3397" spans="4:5">
      <c r="D3397" s="185"/>
      <c r="E3397" s="185"/>
    </row>
    <row r="3398" spans="4:5">
      <c r="D3398" s="185"/>
      <c r="E3398" s="185"/>
    </row>
    <row r="3399" spans="4:5">
      <c r="D3399" s="185"/>
      <c r="E3399" s="185"/>
    </row>
    <row r="3400" spans="4:5">
      <c r="D3400" s="185"/>
      <c r="E3400" s="185"/>
    </row>
    <row r="3401" spans="4:5">
      <c r="D3401" s="185"/>
      <c r="E3401" s="185"/>
    </row>
    <row r="3402" spans="4:5">
      <c r="D3402" s="185"/>
      <c r="E3402" s="185"/>
    </row>
    <row r="3403" spans="4:5">
      <c r="D3403" s="185"/>
      <c r="E3403" s="185"/>
    </row>
    <row r="3404" spans="4:5">
      <c r="D3404" s="185"/>
      <c r="E3404" s="185"/>
    </row>
    <row r="3405" spans="4:5">
      <c r="D3405" s="185"/>
      <c r="E3405" s="185"/>
    </row>
    <row r="3406" spans="4:5">
      <c r="D3406" s="185"/>
      <c r="E3406" s="185"/>
    </row>
    <row r="3407" spans="4:5">
      <c r="D3407" s="185"/>
      <c r="E3407" s="185"/>
    </row>
    <row r="3408" spans="4:5">
      <c r="D3408" s="185"/>
      <c r="E3408" s="185"/>
    </row>
    <row r="3409" spans="4:5">
      <c r="D3409" s="185"/>
      <c r="E3409" s="185"/>
    </row>
    <row r="3410" spans="4:5">
      <c r="D3410" s="185"/>
      <c r="E3410" s="185"/>
    </row>
    <row r="3411" spans="4:5">
      <c r="D3411" s="185"/>
      <c r="E3411" s="185"/>
    </row>
    <row r="3412" spans="4:5">
      <c r="D3412" s="185"/>
      <c r="E3412" s="185"/>
    </row>
    <row r="3413" spans="4:5">
      <c r="D3413" s="185"/>
      <c r="E3413" s="185"/>
    </row>
    <row r="3414" spans="4:5">
      <c r="D3414" s="185"/>
      <c r="E3414" s="185"/>
    </row>
    <row r="3415" spans="4:5">
      <c r="D3415" s="185"/>
      <c r="E3415" s="185"/>
    </row>
    <row r="3416" spans="4:5">
      <c r="D3416" s="185"/>
      <c r="E3416" s="185"/>
    </row>
    <row r="3417" spans="4:5">
      <c r="D3417" s="185"/>
      <c r="E3417" s="185"/>
    </row>
    <row r="3418" spans="4:5">
      <c r="D3418" s="185"/>
      <c r="E3418" s="185"/>
    </row>
    <row r="3419" spans="4:5">
      <c r="D3419" s="185"/>
      <c r="E3419" s="185"/>
    </row>
    <row r="3420" spans="4:5">
      <c r="D3420" s="185"/>
      <c r="E3420" s="185"/>
    </row>
    <row r="3421" spans="4:5">
      <c r="D3421" s="185"/>
      <c r="E3421" s="185"/>
    </row>
    <row r="3422" spans="4:5">
      <c r="D3422" s="185"/>
      <c r="E3422" s="185"/>
    </row>
    <row r="3423" spans="4:5">
      <c r="D3423" s="185"/>
      <c r="E3423" s="185"/>
    </row>
    <row r="3424" spans="4:5">
      <c r="D3424" s="185"/>
      <c r="E3424" s="185"/>
    </row>
    <row r="3425" spans="4:5">
      <c r="D3425" s="185"/>
      <c r="E3425" s="185"/>
    </row>
    <row r="3426" spans="4:5">
      <c r="D3426" s="185"/>
      <c r="E3426" s="185"/>
    </row>
    <row r="3427" spans="4:5">
      <c r="D3427" s="185"/>
      <c r="E3427" s="185"/>
    </row>
    <row r="3428" spans="4:5">
      <c r="D3428" s="185"/>
      <c r="E3428" s="185"/>
    </row>
    <row r="3429" spans="4:5">
      <c r="D3429" s="185"/>
      <c r="E3429" s="185"/>
    </row>
    <row r="3430" spans="4:5">
      <c r="D3430" s="185"/>
      <c r="E3430" s="185"/>
    </row>
    <row r="3431" spans="4:5">
      <c r="D3431" s="185"/>
      <c r="E3431" s="185"/>
    </row>
    <row r="3432" spans="4:5">
      <c r="D3432" s="185"/>
      <c r="E3432" s="185"/>
    </row>
    <row r="3433" spans="4:5">
      <c r="D3433" s="185"/>
      <c r="E3433" s="185"/>
    </row>
    <row r="3434" spans="4:5">
      <c r="D3434" s="185"/>
      <c r="E3434" s="185"/>
    </row>
    <row r="3435" spans="4:5">
      <c r="D3435" s="185"/>
      <c r="E3435" s="185"/>
    </row>
    <row r="3436" spans="4:5">
      <c r="D3436" s="185"/>
      <c r="E3436" s="185"/>
    </row>
    <row r="3437" spans="4:5">
      <c r="D3437" s="185"/>
      <c r="E3437" s="185"/>
    </row>
    <row r="3438" spans="4:5">
      <c r="D3438" s="185"/>
      <c r="E3438" s="185"/>
    </row>
    <row r="3439" spans="4:5">
      <c r="D3439" s="185"/>
      <c r="E3439" s="185"/>
    </row>
    <row r="3440" spans="4:5">
      <c r="D3440" s="185"/>
      <c r="E3440" s="185"/>
    </row>
    <row r="3441" spans="4:5">
      <c r="D3441" s="185"/>
      <c r="E3441" s="185"/>
    </row>
    <row r="3442" spans="4:5">
      <c r="D3442" s="185"/>
      <c r="E3442" s="185"/>
    </row>
    <row r="3443" spans="4:5">
      <c r="D3443" s="185"/>
      <c r="E3443" s="185"/>
    </row>
    <row r="3444" spans="4:5">
      <c r="D3444" s="185"/>
      <c r="E3444" s="185"/>
    </row>
    <row r="3445" spans="4:5">
      <c r="D3445" s="185"/>
      <c r="E3445" s="185"/>
    </row>
    <row r="3446" spans="4:5">
      <c r="D3446" s="185"/>
      <c r="E3446" s="185"/>
    </row>
    <row r="3447" spans="4:5">
      <c r="D3447" s="185"/>
      <c r="E3447" s="185"/>
    </row>
    <row r="3448" spans="4:5">
      <c r="D3448" s="185"/>
      <c r="E3448" s="185"/>
    </row>
    <row r="3449" spans="4:5">
      <c r="D3449" s="185"/>
      <c r="E3449" s="185"/>
    </row>
    <row r="3450" spans="4:5">
      <c r="D3450" s="185"/>
      <c r="E3450" s="185"/>
    </row>
    <row r="3451" spans="4:5">
      <c r="D3451" s="185"/>
      <c r="E3451" s="185"/>
    </row>
    <row r="3452" spans="4:5">
      <c r="D3452" s="185"/>
      <c r="E3452" s="185"/>
    </row>
    <row r="3453" spans="4:5">
      <c r="D3453" s="185"/>
      <c r="E3453" s="185"/>
    </row>
    <row r="3454" spans="4:5">
      <c r="D3454" s="185"/>
      <c r="E3454" s="185"/>
    </row>
    <row r="3455" spans="4:5">
      <c r="D3455" s="185"/>
      <c r="E3455" s="185"/>
    </row>
    <row r="3456" spans="4:5">
      <c r="D3456" s="185"/>
      <c r="E3456" s="185"/>
    </row>
    <row r="3457" spans="4:5">
      <c r="D3457" s="185"/>
      <c r="E3457" s="185"/>
    </row>
    <row r="3458" spans="4:5">
      <c r="D3458" s="185"/>
      <c r="E3458" s="185"/>
    </row>
    <row r="3459" spans="4:5">
      <c r="D3459" s="185"/>
      <c r="E3459" s="185"/>
    </row>
    <row r="3460" spans="4:5">
      <c r="D3460" s="185"/>
      <c r="E3460" s="185"/>
    </row>
    <row r="3461" spans="4:5">
      <c r="D3461" s="185"/>
      <c r="E3461" s="185"/>
    </row>
    <row r="3462" spans="4:5">
      <c r="D3462" s="185"/>
      <c r="E3462" s="185"/>
    </row>
    <row r="3463" spans="4:5">
      <c r="D3463" s="185"/>
      <c r="E3463" s="185"/>
    </row>
    <row r="3464" spans="4:5">
      <c r="D3464" s="185"/>
      <c r="E3464" s="185"/>
    </row>
    <row r="3465" spans="4:5">
      <c r="D3465" s="185"/>
      <c r="E3465" s="185"/>
    </row>
    <row r="3466" spans="4:5">
      <c r="D3466" s="185"/>
      <c r="E3466" s="185"/>
    </row>
    <row r="3467" spans="4:5">
      <c r="D3467" s="185"/>
      <c r="E3467" s="185"/>
    </row>
    <row r="3468" spans="4:5">
      <c r="D3468" s="185"/>
      <c r="E3468" s="185"/>
    </row>
    <row r="3469" spans="4:5">
      <c r="D3469" s="185"/>
      <c r="E3469" s="185"/>
    </row>
    <row r="3470" spans="4:5">
      <c r="D3470" s="185"/>
      <c r="E3470" s="185"/>
    </row>
    <row r="3471" spans="4:5">
      <c r="D3471" s="185"/>
      <c r="E3471" s="185"/>
    </row>
    <row r="3472" spans="4:5">
      <c r="D3472" s="185"/>
      <c r="E3472" s="185"/>
    </row>
    <row r="3473" spans="4:5">
      <c r="D3473" s="185"/>
      <c r="E3473" s="185"/>
    </row>
    <row r="3474" spans="4:5">
      <c r="D3474" s="185"/>
      <c r="E3474" s="185"/>
    </row>
    <row r="3475" spans="4:5">
      <c r="D3475" s="185"/>
      <c r="E3475" s="185"/>
    </row>
    <row r="3476" spans="4:5">
      <c r="D3476" s="185"/>
      <c r="E3476" s="185"/>
    </row>
    <row r="3477" spans="4:5">
      <c r="D3477" s="185"/>
      <c r="E3477" s="185"/>
    </row>
    <row r="3478" spans="4:5">
      <c r="D3478" s="185"/>
      <c r="E3478" s="185"/>
    </row>
    <row r="3479" spans="4:5">
      <c r="D3479" s="185"/>
      <c r="E3479" s="185"/>
    </row>
    <row r="3480" spans="4:5">
      <c r="D3480" s="185"/>
      <c r="E3480" s="185"/>
    </row>
    <row r="3481" spans="4:5">
      <c r="D3481" s="185"/>
      <c r="E3481" s="185"/>
    </row>
    <row r="3482" spans="4:5">
      <c r="D3482" s="185"/>
      <c r="E3482" s="185"/>
    </row>
    <row r="3483" spans="4:5">
      <c r="D3483" s="185"/>
      <c r="E3483" s="185"/>
    </row>
    <row r="3484" spans="4:5">
      <c r="D3484" s="185"/>
      <c r="E3484" s="185"/>
    </row>
    <row r="3485" spans="4:5">
      <c r="D3485" s="185"/>
      <c r="E3485" s="185"/>
    </row>
    <row r="3486" spans="4:5">
      <c r="D3486" s="185"/>
      <c r="E3486" s="185"/>
    </row>
    <row r="3487" spans="4:5">
      <c r="D3487" s="185"/>
      <c r="E3487" s="185"/>
    </row>
    <row r="3488" spans="4:5">
      <c r="D3488" s="185"/>
      <c r="E3488" s="185"/>
    </row>
    <row r="3489" spans="4:5">
      <c r="D3489" s="185"/>
      <c r="E3489" s="185"/>
    </row>
    <row r="3490" spans="4:5">
      <c r="D3490" s="185"/>
      <c r="E3490" s="185"/>
    </row>
    <row r="3491" spans="4:5">
      <c r="D3491" s="185"/>
      <c r="E3491" s="185"/>
    </row>
    <row r="3492" spans="4:5">
      <c r="D3492" s="185"/>
      <c r="E3492" s="185"/>
    </row>
    <row r="3493" spans="4:5">
      <c r="D3493" s="185"/>
      <c r="E3493" s="185"/>
    </row>
    <row r="3494" spans="4:5">
      <c r="D3494" s="185"/>
      <c r="E3494" s="185"/>
    </row>
    <row r="3495" spans="4:5">
      <c r="D3495" s="185"/>
      <c r="E3495" s="185"/>
    </row>
    <row r="3496" spans="4:5">
      <c r="D3496" s="185"/>
      <c r="E3496" s="185"/>
    </row>
    <row r="3497" spans="4:5">
      <c r="D3497" s="185"/>
      <c r="E3497" s="185"/>
    </row>
    <row r="3498" spans="4:5">
      <c r="D3498" s="185"/>
      <c r="E3498" s="185"/>
    </row>
    <row r="3499" spans="4:5">
      <c r="D3499" s="185"/>
      <c r="E3499" s="185"/>
    </row>
    <row r="3500" spans="4:5">
      <c r="D3500" s="185"/>
      <c r="E3500" s="185"/>
    </row>
    <row r="3501" spans="4:5">
      <c r="D3501" s="185"/>
      <c r="E3501" s="185"/>
    </row>
    <row r="3502" spans="4:5">
      <c r="D3502" s="185"/>
      <c r="E3502" s="185"/>
    </row>
    <row r="3503" spans="4:5">
      <c r="D3503" s="185"/>
      <c r="E3503" s="185"/>
    </row>
    <row r="3504" spans="4:5">
      <c r="D3504" s="185"/>
      <c r="E3504" s="185"/>
    </row>
    <row r="3505" spans="4:5">
      <c r="D3505" s="185"/>
      <c r="E3505" s="185"/>
    </row>
    <row r="3506" spans="4:5">
      <c r="D3506" s="185"/>
      <c r="E3506" s="185"/>
    </row>
    <row r="3507" spans="4:5">
      <c r="D3507" s="185"/>
      <c r="E3507" s="185"/>
    </row>
    <row r="3508" spans="4:5">
      <c r="D3508" s="185"/>
      <c r="E3508" s="185"/>
    </row>
    <row r="3509" spans="4:5">
      <c r="D3509" s="185"/>
      <c r="E3509" s="185"/>
    </row>
    <row r="3510" spans="4:5">
      <c r="D3510" s="185"/>
      <c r="E3510" s="185"/>
    </row>
    <row r="3511" spans="4:5">
      <c r="D3511" s="185"/>
      <c r="E3511" s="185"/>
    </row>
    <row r="3512" spans="4:5">
      <c r="D3512" s="185"/>
      <c r="E3512" s="185"/>
    </row>
    <row r="3513" spans="4:5">
      <c r="D3513" s="185"/>
      <c r="E3513" s="185"/>
    </row>
    <row r="3514" spans="4:5">
      <c r="D3514" s="185"/>
      <c r="E3514" s="185"/>
    </row>
    <row r="3515" spans="4:5">
      <c r="D3515" s="185"/>
      <c r="E3515" s="185"/>
    </row>
    <row r="3516" spans="4:5">
      <c r="D3516" s="185"/>
      <c r="E3516" s="185"/>
    </row>
    <row r="3517" spans="4:5">
      <c r="D3517" s="185"/>
      <c r="E3517" s="185"/>
    </row>
    <row r="3518" spans="4:5">
      <c r="D3518" s="185"/>
      <c r="E3518" s="185"/>
    </row>
    <row r="3519" spans="4:5">
      <c r="D3519" s="185"/>
      <c r="E3519" s="185"/>
    </row>
    <row r="3520" spans="4:5">
      <c r="D3520" s="185"/>
      <c r="E3520" s="185"/>
    </row>
    <row r="3521" spans="4:5">
      <c r="D3521" s="185"/>
      <c r="E3521" s="185"/>
    </row>
    <row r="3522" spans="4:5">
      <c r="D3522" s="185"/>
      <c r="E3522" s="185"/>
    </row>
    <row r="3523" spans="4:5">
      <c r="D3523" s="185"/>
      <c r="E3523" s="185"/>
    </row>
    <row r="3524" spans="4:5">
      <c r="D3524" s="185"/>
      <c r="E3524" s="185"/>
    </row>
    <row r="3525" spans="4:5">
      <c r="D3525" s="185"/>
      <c r="E3525" s="185"/>
    </row>
    <row r="3526" spans="4:5">
      <c r="D3526" s="185"/>
      <c r="E3526" s="185"/>
    </row>
    <row r="3527" spans="4:5">
      <c r="D3527" s="185"/>
      <c r="E3527" s="185"/>
    </row>
    <row r="3528" spans="4:5">
      <c r="D3528" s="185"/>
      <c r="E3528" s="185"/>
    </row>
    <row r="3529" spans="4:5">
      <c r="D3529" s="185"/>
      <c r="E3529" s="185"/>
    </row>
    <row r="3530" spans="4:5">
      <c r="D3530" s="185"/>
      <c r="E3530" s="185"/>
    </row>
    <row r="3531" spans="4:5">
      <c r="D3531" s="185"/>
      <c r="E3531" s="185"/>
    </row>
    <row r="3532" spans="4:5">
      <c r="D3532" s="185"/>
      <c r="E3532" s="185"/>
    </row>
    <row r="3533" spans="4:5">
      <c r="D3533" s="185"/>
      <c r="E3533" s="185"/>
    </row>
    <row r="3534" spans="4:5">
      <c r="D3534" s="185"/>
      <c r="E3534" s="185"/>
    </row>
    <row r="3535" spans="4:5">
      <c r="D3535" s="185"/>
      <c r="E3535" s="185"/>
    </row>
    <row r="3536" spans="4:5">
      <c r="D3536" s="185"/>
      <c r="E3536" s="185"/>
    </row>
    <row r="3537" spans="4:5">
      <c r="D3537" s="185"/>
      <c r="E3537" s="185"/>
    </row>
    <row r="3538" spans="4:5">
      <c r="D3538" s="185"/>
      <c r="E3538" s="185"/>
    </row>
    <row r="3539" spans="4:5">
      <c r="D3539" s="185"/>
      <c r="E3539" s="185"/>
    </row>
    <row r="3540" spans="4:5">
      <c r="D3540" s="185"/>
      <c r="E3540" s="185"/>
    </row>
    <row r="3541" spans="4:5">
      <c r="D3541" s="185"/>
      <c r="E3541" s="185"/>
    </row>
    <row r="3542" spans="4:5">
      <c r="D3542" s="185"/>
      <c r="E3542" s="185"/>
    </row>
    <row r="3543" spans="4:5">
      <c r="D3543" s="185"/>
      <c r="E3543" s="185"/>
    </row>
    <row r="3544" spans="4:5">
      <c r="D3544" s="185"/>
      <c r="E3544" s="185"/>
    </row>
    <row r="3545" spans="4:5">
      <c r="D3545" s="185"/>
      <c r="E3545" s="185"/>
    </row>
    <row r="3546" spans="4:5">
      <c r="D3546" s="185"/>
      <c r="E3546" s="185"/>
    </row>
    <row r="3547" spans="4:5">
      <c r="D3547" s="185"/>
      <c r="E3547" s="185"/>
    </row>
    <row r="3548" spans="4:5">
      <c r="D3548" s="185"/>
      <c r="E3548" s="185"/>
    </row>
    <row r="3549" spans="4:5">
      <c r="D3549" s="185"/>
      <c r="E3549" s="185"/>
    </row>
    <row r="3550" spans="4:5">
      <c r="D3550" s="185"/>
      <c r="E3550" s="185"/>
    </row>
    <row r="3551" spans="4:5">
      <c r="D3551" s="185"/>
      <c r="E3551" s="185"/>
    </row>
    <row r="3552" spans="4:5">
      <c r="D3552" s="185"/>
      <c r="E3552" s="185"/>
    </row>
    <row r="3553" spans="4:5">
      <c r="D3553" s="185"/>
      <c r="E3553" s="185"/>
    </row>
    <row r="3554" spans="4:5">
      <c r="D3554" s="185"/>
      <c r="E3554" s="185"/>
    </row>
    <row r="3555" spans="4:5">
      <c r="D3555" s="185"/>
      <c r="E3555" s="185"/>
    </row>
    <row r="3556" spans="4:5">
      <c r="D3556" s="185"/>
      <c r="E3556" s="185"/>
    </row>
    <row r="3557" spans="4:5">
      <c r="D3557" s="185"/>
      <c r="E3557" s="185"/>
    </row>
    <row r="3558" spans="4:5">
      <c r="D3558" s="185"/>
      <c r="E3558" s="185"/>
    </row>
    <row r="3559" spans="4:5">
      <c r="D3559" s="185"/>
      <c r="E3559" s="185"/>
    </row>
    <row r="3560" spans="4:5">
      <c r="D3560" s="185"/>
      <c r="E3560" s="185"/>
    </row>
    <row r="3561" spans="4:5">
      <c r="D3561" s="185"/>
      <c r="E3561" s="185"/>
    </row>
    <row r="3562" spans="4:5">
      <c r="D3562" s="185"/>
      <c r="E3562" s="185"/>
    </row>
    <row r="3563" spans="4:5">
      <c r="D3563" s="185"/>
      <c r="E3563" s="185"/>
    </row>
    <row r="3564" spans="4:5">
      <c r="D3564" s="185"/>
      <c r="E3564" s="185"/>
    </row>
    <row r="3565" spans="4:5">
      <c r="D3565" s="185"/>
      <c r="E3565" s="185"/>
    </row>
    <row r="3566" spans="4:5">
      <c r="D3566" s="185"/>
      <c r="E3566" s="185"/>
    </row>
    <row r="3567" spans="4:5">
      <c r="D3567" s="185"/>
      <c r="E3567" s="185"/>
    </row>
    <row r="3568" spans="4:5">
      <c r="D3568" s="185"/>
      <c r="E3568" s="185"/>
    </row>
    <row r="3569" spans="4:5">
      <c r="D3569" s="185"/>
      <c r="E3569" s="185"/>
    </row>
    <row r="3570" spans="4:5">
      <c r="D3570" s="185"/>
      <c r="E3570" s="185"/>
    </row>
    <row r="3571" spans="4:5">
      <c r="D3571" s="185"/>
      <c r="E3571" s="185"/>
    </row>
    <row r="3572" spans="4:5">
      <c r="D3572" s="185"/>
      <c r="E3572" s="185"/>
    </row>
    <row r="3573" spans="4:5">
      <c r="D3573" s="185"/>
      <c r="E3573" s="185"/>
    </row>
    <row r="3574" spans="4:5">
      <c r="D3574" s="185"/>
      <c r="E3574" s="185"/>
    </row>
    <row r="3575" spans="4:5">
      <c r="D3575" s="185"/>
      <c r="E3575" s="185"/>
    </row>
    <row r="3576" spans="4:5">
      <c r="D3576" s="185"/>
      <c r="E3576" s="185"/>
    </row>
    <row r="3577" spans="4:5">
      <c r="D3577" s="185"/>
      <c r="E3577" s="185"/>
    </row>
    <row r="3578" spans="4:5">
      <c r="D3578" s="185"/>
      <c r="E3578" s="185"/>
    </row>
    <row r="3579" spans="4:5">
      <c r="D3579" s="185"/>
      <c r="E3579" s="185"/>
    </row>
    <row r="3580" spans="4:5">
      <c r="D3580" s="185"/>
      <c r="E3580" s="185"/>
    </row>
    <row r="3581" spans="4:5">
      <c r="D3581" s="185"/>
      <c r="E3581" s="185"/>
    </row>
    <row r="3582" spans="4:5">
      <c r="D3582" s="185"/>
      <c r="E3582" s="185"/>
    </row>
    <row r="3583" spans="4:5">
      <c r="D3583" s="185"/>
      <c r="E3583" s="185"/>
    </row>
    <row r="3584" spans="4:5">
      <c r="D3584" s="185"/>
      <c r="E3584" s="185"/>
    </row>
    <row r="3585" spans="4:5">
      <c r="D3585" s="185"/>
      <c r="E3585" s="185"/>
    </row>
    <row r="3586" spans="4:5">
      <c r="D3586" s="185"/>
      <c r="E3586" s="185"/>
    </row>
    <row r="3587" spans="4:5">
      <c r="D3587" s="185"/>
      <c r="E3587" s="185"/>
    </row>
    <row r="3588" spans="4:5">
      <c r="D3588" s="185"/>
      <c r="E3588" s="185"/>
    </row>
    <row r="3589" spans="4:5">
      <c r="D3589" s="185"/>
      <c r="E3589" s="185"/>
    </row>
    <row r="3590" spans="4:5">
      <c r="D3590" s="185"/>
      <c r="E3590" s="185"/>
    </row>
    <row r="3591" spans="4:5">
      <c r="D3591" s="185"/>
      <c r="E3591" s="185"/>
    </row>
    <row r="3592" spans="4:5">
      <c r="D3592" s="185"/>
      <c r="E3592" s="185"/>
    </row>
    <row r="3593" spans="4:5">
      <c r="D3593" s="185"/>
      <c r="E3593" s="185"/>
    </row>
    <row r="3594" spans="4:5">
      <c r="D3594" s="185"/>
      <c r="E3594" s="185"/>
    </row>
    <row r="3595" spans="4:5">
      <c r="D3595" s="185"/>
      <c r="E3595" s="185"/>
    </row>
    <row r="3596" spans="4:5">
      <c r="D3596" s="185"/>
      <c r="E3596" s="185"/>
    </row>
    <row r="3597" spans="4:5">
      <c r="D3597" s="185"/>
      <c r="E3597" s="185"/>
    </row>
    <row r="3598" spans="4:5">
      <c r="D3598" s="185"/>
      <c r="E3598" s="185"/>
    </row>
    <row r="3599" spans="4:5">
      <c r="D3599" s="185"/>
      <c r="E3599" s="185"/>
    </row>
    <row r="3600" spans="4:5">
      <c r="D3600" s="185"/>
      <c r="E3600" s="185"/>
    </row>
    <row r="3601" spans="4:5">
      <c r="D3601" s="185"/>
      <c r="E3601" s="185"/>
    </row>
    <row r="3602" spans="4:5">
      <c r="D3602" s="185"/>
      <c r="E3602" s="185"/>
    </row>
    <row r="3603" spans="4:5">
      <c r="D3603" s="185"/>
      <c r="E3603" s="185"/>
    </row>
    <row r="3604" spans="4:5">
      <c r="D3604" s="185"/>
      <c r="E3604" s="185"/>
    </row>
    <row r="3605" spans="4:5">
      <c r="D3605" s="185"/>
      <c r="E3605" s="185"/>
    </row>
    <row r="3606" spans="4:5">
      <c r="D3606" s="185"/>
      <c r="E3606" s="185"/>
    </row>
    <row r="3607" spans="4:5">
      <c r="D3607" s="185"/>
      <c r="E3607" s="185"/>
    </row>
    <row r="3608" spans="4:5">
      <c r="D3608" s="185"/>
      <c r="E3608" s="185"/>
    </row>
    <row r="3609" spans="4:5">
      <c r="D3609" s="185"/>
      <c r="E3609" s="185"/>
    </row>
    <row r="3610" spans="4:5">
      <c r="D3610" s="185"/>
      <c r="E3610" s="185"/>
    </row>
    <row r="3611" spans="4:5">
      <c r="D3611" s="185"/>
      <c r="E3611" s="185"/>
    </row>
    <row r="3612" spans="4:5">
      <c r="D3612" s="185"/>
      <c r="E3612" s="185"/>
    </row>
    <row r="3613" spans="4:5">
      <c r="D3613" s="185"/>
      <c r="E3613" s="185"/>
    </row>
    <row r="3614" spans="4:5">
      <c r="D3614" s="185"/>
      <c r="E3614" s="185"/>
    </row>
    <row r="3615" spans="4:5">
      <c r="D3615" s="185"/>
      <c r="E3615" s="185"/>
    </row>
    <row r="3616" spans="4:5">
      <c r="D3616" s="185"/>
      <c r="E3616" s="185"/>
    </row>
    <row r="3617" spans="4:5">
      <c r="D3617" s="185"/>
      <c r="E3617" s="185"/>
    </row>
    <row r="3618" spans="4:5">
      <c r="D3618" s="185"/>
      <c r="E3618" s="185"/>
    </row>
    <row r="3619" spans="4:5">
      <c r="D3619" s="185"/>
      <c r="E3619" s="185"/>
    </row>
    <row r="3620" spans="4:5">
      <c r="D3620" s="185"/>
      <c r="E3620" s="185"/>
    </row>
    <row r="3621" spans="4:5">
      <c r="D3621" s="185"/>
      <c r="E3621" s="185"/>
    </row>
    <row r="3622" spans="4:5">
      <c r="D3622" s="185"/>
      <c r="E3622" s="185"/>
    </row>
    <row r="3623" spans="4:5">
      <c r="D3623" s="185"/>
      <c r="E3623" s="185"/>
    </row>
    <row r="3624" spans="4:5">
      <c r="D3624" s="185"/>
      <c r="E3624" s="185"/>
    </row>
    <row r="3625" spans="4:5">
      <c r="D3625" s="185"/>
      <c r="E3625" s="185"/>
    </row>
    <row r="3626" spans="4:5">
      <c r="D3626" s="185"/>
      <c r="E3626" s="185"/>
    </row>
    <row r="3627" spans="4:5">
      <c r="D3627" s="185"/>
      <c r="E3627" s="185"/>
    </row>
    <row r="3628" spans="4:5">
      <c r="D3628" s="185"/>
      <c r="E3628" s="185"/>
    </row>
    <row r="3629" spans="4:5">
      <c r="D3629" s="185"/>
      <c r="E3629" s="185"/>
    </row>
    <row r="3630" spans="4:5">
      <c r="D3630" s="185"/>
      <c r="E3630" s="185"/>
    </row>
    <row r="3631" spans="4:5">
      <c r="D3631" s="185"/>
      <c r="E3631" s="185"/>
    </row>
    <row r="3632" spans="4:5">
      <c r="D3632" s="185"/>
      <c r="E3632" s="185"/>
    </row>
    <row r="3633" spans="4:5">
      <c r="D3633" s="185"/>
      <c r="E3633" s="185"/>
    </row>
    <row r="3634" spans="4:5">
      <c r="D3634" s="185"/>
      <c r="E3634" s="185"/>
    </row>
    <row r="3635" spans="4:5">
      <c r="D3635" s="185"/>
      <c r="E3635" s="185"/>
    </row>
    <row r="3636" spans="4:5">
      <c r="D3636" s="185"/>
      <c r="E3636" s="185"/>
    </row>
    <row r="3637" spans="4:5">
      <c r="D3637" s="185"/>
      <c r="E3637" s="185"/>
    </row>
    <row r="3638" spans="4:5">
      <c r="D3638" s="185"/>
      <c r="E3638" s="185"/>
    </row>
    <row r="3639" spans="4:5">
      <c r="D3639" s="185"/>
      <c r="E3639" s="185"/>
    </row>
    <row r="3640" spans="4:5">
      <c r="D3640" s="185"/>
      <c r="E3640" s="185"/>
    </row>
    <row r="3641" spans="4:5">
      <c r="D3641" s="185"/>
      <c r="E3641" s="185"/>
    </row>
    <row r="3642" spans="4:5">
      <c r="D3642" s="185"/>
      <c r="E3642" s="185"/>
    </row>
    <row r="3643" spans="4:5">
      <c r="D3643" s="185"/>
      <c r="E3643" s="185"/>
    </row>
    <row r="3644" spans="4:5">
      <c r="D3644" s="185"/>
      <c r="E3644" s="185"/>
    </row>
    <row r="3645" spans="4:5">
      <c r="D3645" s="185"/>
      <c r="E3645" s="185"/>
    </row>
    <row r="3646" spans="4:5">
      <c r="D3646" s="185"/>
      <c r="E3646" s="185"/>
    </row>
    <row r="3647" spans="4:5">
      <c r="D3647" s="185"/>
      <c r="E3647" s="185"/>
    </row>
    <row r="3648" spans="4:5">
      <c r="D3648" s="185"/>
      <c r="E3648" s="185"/>
    </row>
    <row r="3649" spans="4:5">
      <c r="D3649" s="185"/>
      <c r="E3649" s="185"/>
    </row>
    <row r="3650" spans="4:5">
      <c r="D3650" s="185"/>
      <c r="E3650" s="185"/>
    </row>
    <row r="3651" spans="4:5">
      <c r="D3651" s="185"/>
      <c r="E3651" s="185"/>
    </row>
    <row r="3652" spans="4:5">
      <c r="D3652" s="185"/>
      <c r="E3652" s="185"/>
    </row>
    <row r="3653" spans="4:5">
      <c r="D3653" s="185"/>
      <c r="E3653" s="185"/>
    </row>
    <row r="3654" spans="4:5">
      <c r="D3654" s="185"/>
      <c r="E3654" s="185"/>
    </row>
    <row r="3655" spans="4:5">
      <c r="D3655" s="185"/>
      <c r="E3655" s="185"/>
    </row>
    <row r="3656" spans="4:5">
      <c r="D3656" s="185"/>
      <c r="E3656" s="185"/>
    </row>
    <row r="3657" spans="4:5">
      <c r="D3657" s="185"/>
      <c r="E3657" s="185"/>
    </row>
    <row r="3658" spans="4:5">
      <c r="D3658" s="185"/>
      <c r="E3658" s="185"/>
    </row>
    <row r="3659" spans="4:5">
      <c r="D3659" s="185"/>
      <c r="E3659" s="185"/>
    </row>
    <row r="3660" spans="4:5">
      <c r="D3660" s="185"/>
      <c r="E3660" s="185"/>
    </row>
    <row r="3661" spans="4:5">
      <c r="D3661" s="185"/>
      <c r="E3661" s="185"/>
    </row>
    <row r="3662" spans="4:5">
      <c r="D3662" s="185"/>
      <c r="E3662" s="185"/>
    </row>
    <row r="3663" spans="4:5">
      <c r="D3663" s="185"/>
      <c r="E3663" s="185"/>
    </row>
    <row r="3664" spans="4:5">
      <c r="D3664" s="185"/>
      <c r="E3664" s="185"/>
    </row>
    <row r="3665" spans="4:5">
      <c r="D3665" s="185"/>
      <c r="E3665" s="185"/>
    </row>
    <row r="3666" spans="4:5">
      <c r="D3666" s="185"/>
      <c r="E3666" s="185"/>
    </row>
    <row r="3667" spans="4:5">
      <c r="D3667" s="185"/>
      <c r="E3667" s="185"/>
    </row>
    <row r="3668" spans="4:5">
      <c r="D3668" s="185"/>
      <c r="E3668" s="185"/>
    </row>
    <row r="3669" spans="4:5">
      <c r="D3669" s="185"/>
      <c r="E3669" s="185"/>
    </row>
    <row r="3670" spans="4:5">
      <c r="D3670" s="185"/>
      <c r="E3670" s="185"/>
    </row>
    <row r="3671" spans="4:5">
      <c r="D3671" s="185"/>
      <c r="E3671" s="185"/>
    </row>
    <row r="3672" spans="4:5">
      <c r="D3672" s="185"/>
      <c r="E3672" s="185"/>
    </row>
    <row r="3673" spans="4:5">
      <c r="D3673" s="185"/>
      <c r="E3673" s="185"/>
    </row>
    <row r="3674" spans="4:5">
      <c r="D3674" s="185"/>
      <c r="E3674" s="185"/>
    </row>
    <row r="3675" spans="4:5">
      <c r="D3675" s="185"/>
      <c r="E3675" s="185"/>
    </row>
    <row r="3676" spans="4:5">
      <c r="D3676" s="185"/>
      <c r="E3676" s="185"/>
    </row>
    <row r="3677" spans="4:5">
      <c r="D3677" s="185"/>
      <c r="E3677" s="185"/>
    </row>
    <row r="3678" spans="4:5">
      <c r="D3678" s="185"/>
      <c r="E3678" s="185"/>
    </row>
    <row r="3679" spans="4:5">
      <c r="D3679" s="185"/>
      <c r="E3679" s="185"/>
    </row>
    <row r="3680" spans="4:5">
      <c r="D3680" s="185"/>
      <c r="E3680" s="185"/>
    </row>
    <row r="3681" spans="4:5">
      <c r="D3681" s="185"/>
      <c r="E3681" s="185"/>
    </row>
    <row r="3682" spans="4:5">
      <c r="D3682" s="185"/>
      <c r="E3682" s="185"/>
    </row>
    <row r="3683" spans="4:5">
      <c r="D3683" s="185"/>
      <c r="E3683" s="185"/>
    </row>
    <row r="3684" spans="4:5">
      <c r="D3684" s="185"/>
      <c r="E3684" s="185"/>
    </row>
    <row r="3685" spans="4:5">
      <c r="D3685" s="185"/>
      <c r="E3685" s="185"/>
    </row>
    <row r="3686" spans="4:5">
      <c r="D3686" s="185"/>
      <c r="E3686" s="185"/>
    </row>
    <row r="3687" spans="4:5">
      <c r="D3687" s="185"/>
      <c r="E3687" s="185"/>
    </row>
    <row r="3688" spans="4:5">
      <c r="D3688" s="185"/>
      <c r="E3688" s="185"/>
    </row>
    <row r="3689" spans="4:5">
      <c r="D3689" s="185"/>
      <c r="E3689" s="185"/>
    </row>
    <row r="3690" spans="4:5">
      <c r="D3690" s="185"/>
      <c r="E3690" s="185"/>
    </row>
    <row r="3691" spans="4:5">
      <c r="D3691" s="185"/>
      <c r="E3691" s="185"/>
    </row>
    <row r="3692" spans="4:5">
      <c r="D3692" s="185"/>
      <c r="E3692" s="185"/>
    </row>
    <row r="3693" spans="4:5">
      <c r="D3693" s="185"/>
      <c r="E3693" s="185"/>
    </row>
    <row r="3694" spans="4:5">
      <c r="D3694" s="185"/>
      <c r="E3694" s="185"/>
    </row>
    <row r="3695" spans="4:5">
      <c r="D3695" s="185"/>
      <c r="E3695" s="185"/>
    </row>
    <row r="3696" spans="4:5">
      <c r="D3696" s="185"/>
      <c r="E3696" s="185"/>
    </row>
    <row r="3697" spans="4:5">
      <c r="D3697" s="185"/>
      <c r="E3697" s="185"/>
    </row>
    <row r="3698" spans="4:5">
      <c r="D3698" s="185"/>
      <c r="E3698" s="185"/>
    </row>
    <row r="3699" spans="4:5">
      <c r="D3699" s="185"/>
      <c r="E3699" s="185"/>
    </row>
    <row r="3700" spans="4:5">
      <c r="D3700" s="185"/>
      <c r="E3700" s="185"/>
    </row>
    <row r="3701" spans="4:5">
      <c r="D3701" s="185"/>
      <c r="E3701" s="185"/>
    </row>
    <row r="3702" spans="4:5">
      <c r="D3702" s="185"/>
      <c r="E3702" s="185"/>
    </row>
    <row r="3703" spans="4:5">
      <c r="D3703" s="185"/>
      <c r="E3703" s="185"/>
    </row>
    <row r="3704" spans="4:5">
      <c r="D3704" s="185"/>
      <c r="E3704" s="185"/>
    </row>
    <row r="3705" spans="4:5">
      <c r="D3705" s="185"/>
      <c r="E3705" s="185"/>
    </row>
    <row r="3706" spans="4:5">
      <c r="D3706" s="185"/>
      <c r="E3706" s="185"/>
    </row>
    <row r="3707" spans="4:5">
      <c r="D3707" s="185"/>
      <c r="E3707" s="185"/>
    </row>
    <row r="3708" spans="4:5">
      <c r="D3708" s="185"/>
      <c r="E3708" s="185"/>
    </row>
    <row r="3709" spans="4:5">
      <c r="D3709" s="185"/>
      <c r="E3709" s="185"/>
    </row>
    <row r="3710" spans="4:5">
      <c r="D3710" s="185"/>
      <c r="E3710" s="185"/>
    </row>
    <row r="3711" spans="4:5">
      <c r="D3711" s="185"/>
      <c r="E3711" s="185"/>
    </row>
    <row r="3712" spans="4:5">
      <c r="D3712" s="185"/>
      <c r="E3712" s="185"/>
    </row>
    <row r="3713" spans="4:5">
      <c r="D3713" s="185"/>
      <c r="E3713" s="185"/>
    </row>
    <row r="3714" spans="4:5">
      <c r="D3714" s="185"/>
      <c r="E3714" s="185"/>
    </row>
    <row r="3715" spans="4:5">
      <c r="D3715" s="185"/>
      <c r="E3715" s="185"/>
    </row>
    <row r="3716" spans="4:5">
      <c r="D3716" s="185"/>
      <c r="E3716" s="185"/>
    </row>
    <row r="3717" spans="4:5">
      <c r="D3717" s="185"/>
      <c r="E3717" s="185"/>
    </row>
    <row r="3718" spans="4:5">
      <c r="D3718" s="185"/>
      <c r="E3718" s="185"/>
    </row>
    <row r="3719" spans="4:5">
      <c r="D3719" s="185"/>
      <c r="E3719" s="185"/>
    </row>
    <row r="3720" spans="4:5">
      <c r="D3720" s="185"/>
      <c r="E3720" s="185"/>
    </row>
    <row r="3721" spans="4:5">
      <c r="D3721" s="185"/>
      <c r="E3721" s="185"/>
    </row>
    <row r="3722" spans="4:5">
      <c r="D3722" s="185"/>
      <c r="E3722" s="185"/>
    </row>
    <row r="3723" spans="4:5">
      <c r="D3723" s="185"/>
      <c r="E3723" s="185"/>
    </row>
    <row r="3724" spans="4:5">
      <c r="D3724" s="185"/>
      <c r="E3724" s="185"/>
    </row>
    <row r="3725" spans="4:5">
      <c r="D3725" s="185"/>
      <c r="E3725" s="185"/>
    </row>
    <row r="3726" spans="4:5">
      <c r="D3726" s="185"/>
      <c r="E3726" s="185"/>
    </row>
    <row r="3727" spans="4:5">
      <c r="D3727" s="185"/>
      <c r="E3727" s="185"/>
    </row>
    <row r="3728" spans="4:5">
      <c r="D3728" s="185"/>
      <c r="E3728" s="185"/>
    </row>
    <row r="3729" spans="4:5">
      <c r="D3729" s="185"/>
      <c r="E3729" s="185"/>
    </row>
    <row r="3730" spans="4:5">
      <c r="D3730" s="185"/>
      <c r="E3730" s="185"/>
    </row>
    <row r="3731" spans="4:5">
      <c r="D3731" s="185"/>
      <c r="E3731" s="185"/>
    </row>
    <row r="3732" spans="4:5">
      <c r="D3732" s="185"/>
      <c r="E3732" s="185"/>
    </row>
    <row r="3733" spans="4:5">
      <c r="D3733" s="185"/>
      <c r="E3733" s="185"/>
    </row>
    <row r="3734" spans="4:5">
      <c r="D3734" s="185"/>
      <c r="E3734" s="185"/>
    </row>
    <row r="3735" spans="4:5">
      <c r="D3735" s="185"/>
      <c r="E3735" s="185"/>
    </row>
    <row r="3736" spans="4:5">
      <c r="D3736" s="185"/>
      <c r="E3736" s="185"/>
    </row>
    <row r="3737" spans="4:5">
      <c r="D3737" s="185"/>
      <c r="E3737" s="185"/>
    </row>
    <row r="3738" spans="4:5">
      <c r="D3738" s="185"/>
      <c r="E3738" s="185"/>
    </row>
    <row r="3739" spans="4:5">
      <c r="D3739" s="185"/>
      <c r="E3739" s="185"/>
    </row>
    <row r="3740" spans="4:5">
      <c r="D3740" s="185"/>
      <c r="E3740" s="185"/>
    </row>
    <row r="3741" spans="4:5">
      <c r="D3741" s="185"/>
      <c r="E3741" s="185"/>
    </row>
    <row r="3742" spans="4:5">
      <c r="D3742" s="185"/>
      <c r="E3742" s="185"/>
    </row>
    <row r="3743" spans="4:5">
      <c r="D3743" s="185"/>
      <c r="E3743" s="185"/>
    </row>
    <row r="3744" spans="4:5">
      <c r="D3744" s="185"/>
      <c r="E3744" s="185"/>
    </row>
    <row r="3745" spans="4:5">
      <c r="D3745" s="185"/>
      <c r="E3745" s="185"/>
    </row>
    <row r="3746" spans="4:5">
      <c r="D3746" s="185"/>
      <c r="E3746" s="185"/>
    </row>
    <row r="3747" spans="4:5">
      <c r="D3747" s="185"/>
      <c r="E3747" s="185"/>
    </row>
    <row r="3748" spans="4:5">
      <c r="D3748" s="185"/>
      <c r="E3748" s="185"/>
    </row>
    <row r="3749" spans="4:5">
      <c r="D3749" s="185"/>
      <c r="E3749" s="185"/>
    </row>
    <row r="3750" spans="4:5">
      <c r="D3750" s="185"/>
      <c r="E3750" s="185"/>
    </row>
    <row r="3751" spans="4:5">
      <c r="D3751" s="185"/>
      <c r="E3751" s="185"/>
    </row>
    <row r="3752" spans="4:5">
      <c r="D3752" s="185"/>
      <c r="E3752" s="185"/>
    </row>
    <row r="3753" spans="4:5">
      <c r="D3753" s="185"/>
      <c r="E3753" s="185"/>
    </row>
    <row r="3754" spans="4:5">
      <c r="D3754" s="185"/>
      <c r="E3754" s="185"/>
    </row>
    <row r="3755" spans="4:5">
      <c r="D3755" s="185"/>
      <c r="E3755" s="185"/>
    </row>
    <row r="3756" spans="4:5">
      <c r="D3756" s="185"/>
      <c r="E3756" s="185"/>
    </row>
    <row r="3757" spans="4:5">
      <c r="D3757" s="185"/>
      <c r="E3757" s="185"/>
    </row>
    <row r="3758" spans="4:5">
      <c r="D3758" s="185"/>
      <c r="E3758" s="185"/>
    </row>
    <row r="3759" spans="4:5">
      <c r="D3759" s="185"/>
      <c r="E3759" s="185"/>
    </row>
    <row r="3760" spans="4:5">
      <c r="D3760" s="185"/>
      <c r="E3760" s="185"/>
    </row>
    <row r="3761" spans="4:5">
      <c r="D3761" s="185"/>
      <c r="E3761" s="185"/>
    </row>
    <row r="3762" spans="4:5">
      <c r="D3762" s="185"/>
      <c r="E3762" s="185"/>
    </row>
    <row r="3763" spans="4:5">
      <c r="D3763" s="185"/>
      <c r="E3763" s="185"/>
    </row>
    <row r="3764" spans="4:5">
      <c r="D3764" s="185"/>
      <c r="E3764" s="185"/>
    </row>
    <row r="3765" spans="4:5">
      <c r="D3765" s="185"/>
      <c r="E3765" s="185"/>
    </row>
    <row r="3766" spans="4:5">
      <c r="D3766" s="185"/>
      <c r="E3766" s="185"/>
    </row>
    <row r="3767" spans="4:5">
      <c r="D3767" s="185"/>
      <c r="E3767" s="185"/>
    </row>
    <row r="3768" spans="4:5">
      <c r="D3768" s="185"/>
      <c r="E3768" s="185"/>
    </row>
    <row r="3769" spans="4:5">
      <c r="D3769" s="185"/>
      <c r="E3769" s="185"/>
    </row>
    <row r="3770" spans="4:5">
      <c r="D3770" s="185"/>
      <c r="E3770" s="185"/>
    </row>
    <row r="3771" spans="4:5">
      <c r="D3771" s="185"/>
      <c r="E3771" s="185"/>
    </row>
    <row r="3772" spans="4:5">
      <c r="D3772" s="185"/>
      <c r="E3772" s="185"/>
    </row>
    <row r="3773" spans="4:5">
      <c r="D3773" s="185"/>
      <c r="E3773" s="185"/>
    </row>
    <row r="3774" spans="4:5">
      <c r="D3774" s="185"/>
      <c r="E3774" s="185"/>
    </row>
    <row r="3775" spans="4:5">
      <c r="D3775" s="185"/>
      <c r="E3775" s="185"/>
    </row>
    <row r="3776" spans="4:5">
      <c r="D3776" s="185"/>
      <c r="E3776" s="185"/>
    </row>
    <row r="3777" spans="4:5">
      <c r="D3777" s="185"/>
      <c r="E3777" s="185"/>
    </row>
    <row r="3778" spans="4:5">
      <c r="D3778" s="185"/>
      <c r="E3778" s="185"/>
    </row>
    <row r="3779" spans="4:5">
      <c r="D3779" s="185"/>
      <c r="E3779" s="185"/>
    </row>
    <row r="3780" spans="4:5">
      <c r="D3780" s="185"/>
      <c r="E3780" s="185"/>
    </row>
    <row r="3781" spans="4:5">
      <c r="D3781" s="185"/>
      <c r="E3781" s="185"/>
    </row>
    <row r="3782" spans="4:5">
      <c r="D3782" s="185"/>
      <c r="E3782" s="185"/>
    </row>
    <row r="3783" spans="4:5">
      <c r="D3783" s="185"/>
      <c r="E3783" s="185"/>
    </row>
    <row r="3784" spans="4:5">
      <c r="D3784" s="185"/>
      <c r="E3784" s="185"/>
    </row>
    <row r="3785" spans="4:5">
      <c r="D3785" s="185"/>
      <c r="E3785" s="185"/>
    </row>
    <row r="3786" spans="4:5">
      <c r="D3786" s="185"/>
      <c r="E3786" s="185"/>
    </row>
    <row r="3787" spans="4:5">
      <c r="D3787" s="185"/>
      <c r="E3787" s="185"/>
    </row>
    <row r="3788" spans="4:5">
      <c r="D3788" s="185"/>
      <c r="E3788" s="185"/>
    </row>
    <row r="3789" spans="4:5">
      <c r="D3789" s="185"/>
      <c r="E3789" s="185"/>
    </row>
    <row r="3790" spans="4:5">
      <c r="D3790" s="185"/>
      <c r="E3790" s="185"/>
    </row>
    <row r="3791" spans="4:5">
      <c r="D3791" s="185"/>
      <c r="E3791" s="185"/>
    </row>
    <row r="3792" spans="4:5">
      <c r="D3792" s="185"/>
      <c r="E3792" s="185"/>
    </row>
    <row r="3793" spans="4:5">
      <c r="D3793" s="185"/>
      <c r="E3793" s="185"/>
    </row>
    <row r="3794" spans="4:5">
      <c r="D3794" s="185"/>
      <c r="E3794" s="185"/>
    </row>
    <row r="3795" spans="4:5">
      <c r="D3795" s="185"/>
      <c r="E3795" s="185"/>
    </row>
    <row r="3796" spans="4:5">
      <c r="D3796" s="185"/>
      <c r="E3796" s="185"/>
    </row>
    <row r="3797" spans="4:5">
      <c r="D3797" s="185"/>
      <c r="E3797" s="185"/>
    </row>
    <row r="3798" spans="4:5">
      <c r="D3798" s="185"/>
      <c r="E3798" s="185"/>
    </row>
    <row r="3799" spans="4:5">
      <c r="D3799" s="185"/>
      <c r="E3799" s="185"/>
    </row>
    <row r="3800" spans="4:5">
      <c r="D3800" s="185"/>
      <c r="E3800" s="185"/>
    </row>
    <row r="3801" spans="4:5">
      <c r="D3801" s="185"/>
      <c r="E3801" s="185"/>
    </row>
    <row r="3802" spans="4:5">
      <c r="D3802" s="185"/>
      <c r="E3802" s="185"/>
    </row>
    <row r="3803" spans="4:5">
      <c r="D3803" s="185"/>
      <c r="E3803" s="185"/>
    </row>
    <row r="3804" spans="4:5">
      <c r="D3804" s="185"/>
      <c r="E3804" s="185"/>
    </row>
    <row r="3805" spans="4:5">
      <c r="D3805" s="185"/>
      <c r="E3805" s="185"/>
    </row>
    <row r="3806" spans="4:5">
      <c r="D3806" s="185"/>
      <c r="E3806" s="185"/>
    </row>
    <row r="3807" spans="4:5">
      <c r="D3807" s="185"/>
      <c r="E3807" s="185"/>
    </row>
    <row r="3808" spans="4:5">
      <c r="D3808" s="185"/>
      <c r="E3808" s="185"/>
    </row>
    <row r="3809" spans="4:5">
      <c r="D3809" s="185"/>
      <c r="E3809" s="185"/>
    </row>
    <row r="3810" spans="4:5">
      <c r="D3810" s="185"/>
      <c r="E3810" s="185"/>
    </row>
    <row r="3811" spans="4:5">
      <c r="D3811" s="185"/>
      <c r="E3811" s="185"/>
    </row>
    <row r="3812" spans="4:5">
      <c r="D3812" s="185"/>
      <c r="E3812" s="185"/>
    </row>
    <row r="3813" spans="4:5">
      <c r="D3813" s="185"/>
      <c r="E3813" s="185"/>
    </row>
    <row r="3814" spans="4:5">
      <c r="D3814" s="185"/>
      <c r="E3814" s="185"/>
    </row>
    <row r="3815" spans="4:5">
      <c r="D3815" s="185"/>
      <c r="E3815" s="185"/>
    </row>
    <row r="3816" spans="4:5">
      <c r="D3816" s="185"/>
      <c r="E3816" s="185"/>
    </row>
    <row r="3817" spans="4:5">
      <c r="D3817" s="185"/>
      <c r="E3817" s="185"/>
    </row>
    <row r="3818" spans="4:5">
      <c r="D3818" s="185"/>
      <c r="E3818" s="185"/>
    </row>
    <row r="3819" spans="4:5">
      <c r="D3819" s="185"/>
      <c r="E3819" s="185"/>
    </row>
    <row r="3820" spans="4:5">
      <c r="D3820" s="185"/>
      <c r="E3820" s="185"/>
    </row>
    <row r="3821" spans="4:5">
      <c r="D3821" s="185"/>
      <c r="E3821" s="185"/>
    </row>
    <row r="3822" spans="4:5">
      <c r="D3822" s="185"/>
      <c r="E3822" s="185"/>
    </row>
    <row r="3823" spans="4:5">
      <c r="D3823" s="185"/>
      <c r="E3823" s="185"/>
    </row>
    <row r="3824" spans="4:5">
      <c r="D3824" s="185"/>
      <c r="E3824" s="185"/>
    </row>
    <row r="3825" spans="4:5">
      <c r="D3825" s="185"/>
      <c r="E3825" s="185"/>
    </row>
    <row r="3826" spans="4:5">
      <c r="D3826" s="185"/>
      <c r="E3826" s="185"/>
    </row>
    <row r="3827" spans="4:5">
      <c r="D3827" s="185"/>
      <c r="E3827" s="185"/>
    </row>
    <row r="3828" spans="4:5">
      <c r="D3828" s="185"/>
      <c r="E3828" s="185"/>
    </row>
    <row r="3829" spans="4:5">
      <c r="D3829" s="185"/>
      <c r="E3829" s="185"/>
    </row>
    <row r="3830" spans="4:5">
      <c r="D3830" s="185"/>
      <c r="E3830" s="185"/>
    </row>
    <row r="3831" spans="4:5">
      <c r="D3831" s="185"/>
      <c r="E3831" s="185"/>
    </row>
    <row r="3832" spans="4:5">
      <c r="D3832" s="185"/>
      <c r="E3832" s="185"/>
    </row>
    <row r="3833" spans="4:5">
      <c r="D3833" s="185"/>
      <c r="E3833" s="185"/>
    </row>
    <row r="3834" spans="4:5">
      <c r="D3834" s="185"/>
      <c r="E3834" s="185"/>
    </row>
    <row r="3835" spans="4:5">
      <c r="D3835" s="185"/>
      <c r="E3835" s="185"/>
    </row>
    <row r="3836" spans="4:5">
      <c r="D3836" s="185"/>
      <c r="E3836" s="185"/>
    </row>
    <row r="3837" spans="4:5">
      <c r="D3837" s="185"/>
      <c r="E3837" s="185"/>
    </row>
    <row r="3838" spans="4:5">
      <c r="D3838" s="185"/>
      <c r="E3838" s="185"/>
    </row>
    <row r="3839" spans="4:5">
      <c r="D3839" s="185"/>
      <c r="E3839" s="185"/>
    </row>
    <row r="3840" spans="4:5">
      <c r="D3840" s="185"/>
      <c r="E3840" s="185"/>
    </row>
    <row r="3841" spans="4:5">
      <c r="D3841" s="185"/>
      <c r="E3841" s="185"/>
    </row>
    <row r="3842" spans="4:5">
      <c r="D3842" s="185"/>
      <c r="E3842" s="185"/>
    </row>
    <row r="3843" spans="4:5">
      <c r="D3843" s="185"/>
      <c r="E3843" s="185"/>
    </row>
    <row r="3844" spans="4:5">
      <c r="D3844" s="185"/>
      <c r="E3844" s="185"/>
    </row>
    <row r="3845" spans="4:5">
      <c r="D3845" s="185"/>
      <c r="E3845" s="185"/>
    </row>
    <row r="3846" spans="4:5">
      <c r="D3846" s="185"/>
      <c r="E3846" s="185"/>
    </row>
    <row r="3847" spans="4:5">
      <c r="D3847" s="185"/>
      <c r="E3847" s="185"/>
    </row>
    <row r="3848" spans="4:5">
      <c r="D3848" s="185"/>
      <c r="E3848" s="185"/>
    </row>
    <row r="3849" spans="4:5">
      <c r="D3849" s="185"/>
      <c r="E3849" s="185"/>
    </row>
    <row r="3850" spans="4:5">
      <c r="D3850" s="185"/>
      <c r="E3850" s="185"/>
    </row>
    <row r="3851" spans="4:5">
      <c r="D3851" s="185"/>
      <c r="E3851" s="185"/>
    </row>
    <row r="3852" spans="4:5">
      <c r="D3852" s="185"/>
      <c r="E3852" s="185"/>
    </row>
    <row r="3853" spans="4:5">
      <c r="D3853" s="185"/>
      <c r="E3853" s="185"/>
    </row>
    <row r="3854" spans="4:5">
      <c r="D3854" s="185"/>
      <c r="E3854" s="185"/>
    </row>
    <row r="3855" spans="4:5">
      <c r="D3855" s="185"/>
      <c r="E3855" s="185"/>
    </row>
    <row r="3856" spans="4:5">
      <c r="D3856" s="185"/>
      <c r="E3856" s="185"/>
    </row>
    <row r="3857" spans="4:5">
      <c r="D3857" s="185"/>
      <c r="E3857" s="185"/>
    </row>
    <row r="3858" spans="4:5">
      <c r="D3858" s="185"/>
      <c r="E3858" s="185"/>
    </row>
    <row r="3859" spans="4:5">
      <c r="D3859" s="185"/>
      <c r="E3859" s="185"/>
    </row>
    <row r="3860" spans="4:5">
      <c r="D3860" s="185"/>
      <c r="E3860" s="185"/>
    </row>
    <row r="3861" spans="4:5">
      <c r="D3861" s="185"/>
      <c r="E3861" s="185"/>
    </row>
    <row r="3862" spans="4:5">
      <c r="D3862" s="185"/>
      <c r="E3862" s="185"/>
    </row>
    <row r="3863" spans="4:5">
      <c r="D3863" s="185"/>
      <c r="E3863" s="185"/>
    </row>
    <row r="3864" spans="4:5">
      <c r="D3864" s="185"/>
      <c r="E3864" s="185"/>
    </row>
    <row r="3865" spans="4:5">
      <c r="D3865" s="185"/>
      <c r="E3865" s="185"/>
    </row>
    <row r="3866" spans="4:5">
      <c r="D3866" s="185"/>
      <c r="E3866" s="185"/>
    </row>
    <row r="3867" spans="4:5">
      <c r="D3867" s="185"/>
      <c r="E3867" s="185"/>
    </row>
    <row r="3868" spans="4:5">
      <c r="D3868" s="185"/>
      <c r="E3868" s="185"/>
    </row>
    <row r="3869" spans="4:5">
      <c r="D3869" s="185"/>
      <c r="E3869" s="185"/>
    </row>
    <row r="3870" spans="4:5">
      <c r="D3870" s="185"/>
      <c r="E3870" s="185"/>
    </row>
    <row r="3871" spans="4:5">
      <c r="D3871" s="185"/>
      <c r="E3871" s="185"/>
    </row>
    <row r="3872" spans="4:5">
      <c r="D3872" s="185"/>
      <c r="E3872" s="185"/>
    </row>
    <row r="3873" spans="4:5">
      <c r="D3873" s="185"/>
      <c r="E3873" s="185"/>
    </row>
    <row r="3874" spans="4:5">
      <c r="D3874" s="185"/>
      <c r="E3874" s="185"/>
    </row>
    <row r="3875" spans="4:5">
      <c r="D3875" s="185"/>
      <c r="E3875" s="185"/>
    </row>
    <row r="3876" spans="4:5">
      <c r="D3876" s="185"/>
      <c r="E3876" s="185"/>
    </row>
    <row r="3877" spans="4:5">
      <c r="D3877" s="185"/>
      <c r="E3877" s="185"/>
    </row>
    <row r="3878" spans="4:5">
      <c r="D3878" s="185"/>
      <c r="E3878" s="185"/>
    </row>
    <row r="3879" spans="4:5">
      <c r="D3879" s="185"/>
      <c r="E3879" s="185"/>
    </row>
    <row r="3880" spans="4:5">
      <c r="D3880" s="185"/>
      <c r="E3880" s="185"/>
    </row>
    <row r="3881" spans="4:5">
      <c r="D3881" s="185"/>
      <c r="E3881" s="185"/>
    </row>
    <row r="3882" spans="4:5">
      <c r="D3882" s="185"/>
      <c r="E3882" s="185"/>
    </row>
    <row r="3883" spans="4:5">
      <c r="D3883" s="185"/>
      <c r="E3883" s="185"/>
    </row>
    <row r="3884" spans="4:5">
      <c r="D3884" s="185"/>
      <c r="E3884" s="185"/>
    </row>
    <row r="3885" spans="4:5">
      <c r="D3885" s="185"/>
      <c r="E3885" s="185"/>
    </row>
    <row r="3886" spans="4:5">
      <c r="D3886" s="185"/>
      <c r="E3886" s="185"/>
    </row>
    <row r="3887" spans="4:5">
      <c r="D3887" s="185"/>
      <c r="E3887" s="185"/>
    </row>
    <row r="3888" spans="4:5">
      <c r="D3888" s="185"/>
      <c r="E3888" s="185"/>
    </row>
    <row r="3889" spans="4:5">
      <c r="D3889" s="185"/>
      <c r="E3889" s="185"/>
    </row>
    <row r="3890" spans="4:5">
      <c r="D3890" s="185"/>
      <c r="E3890" s="185"/>
    </row>
    <row r="3891" spans="4:5">
      <c r="D3891" s="185"/>
      <c r="E3891" s="185"/>
    </row>
    <row r="3892" spans="4:5">
      <c r="D3892" s="185"/>
      <c r="E3892" s="185"/>
    </row>
    <row r="3893" spans="4:5">
      <c r="D3893" s="185"/>
      <c r="E3893" s="185"/>
    </row>
    <row r="3894" spans="4:5">
      <c r="D3894" s="185"/>
      <c r="E3894" s="185"/>
    </row>
    <row r="3895" spans="4:5">
      <c r="D3895" s="185"/>
      <c r="E3895" s="185"/>
    </row>
    <row r="3896" spans="4:5">
      <c r="D3896" s="185"/>
      <c r="E3896" s="185"/>
    </row>
    <row r="3897" spans="4:5">
      <c r="D3897" s="185"/>
      <c r="E3897" s="185"/>
    </row>
    <row r="3898" spans="4:5">
      <c r="D3898" s="185"/>
      <c r="E3898" s="185"/>
    </row>
    <row r="3899" spans="4:5">
      <c r="D3899" s="185"/>
      <c r="E3899" s="185"/>
    </row>
    <row r="3900" spans="4:5">
      <c r="D3900" s="185"/>
      <c r="E3900" s="185"/>
    </row>
    <row r="3901" spans="4:5">
      <c r="D3901" s="185"/>
      <c r="E3901" s="185"/>
    </row>
    <row r="3902" spans="4:5">
      <c r="D3902" s="185"/>
      <c r="E3902" s="185"/>
    </row>
    <row r="3903" spans="4:5">
      <c r="D3903" s="185"/>
      <c r="E3903" s="185"/>
    </row>
    <row r="3904" spans="4:5">
      <c r="D3904" s="185"/>
      <c r="E3904" s="185"/>
    </row>
    <row r="3905" spans="4:5">
      <c r="D3905" s="185"/>
      <c r="E3905" s="185"/>
    </row>
    <row r="3906" spans="4:5">
      <c r="D3906" s="185"/>
      <c r="E3906" s="185"/>
    </row>
    <row r="3907" spans="4:5">
      <c r="D3907" s="185"/>
      <c r="E3907" s="185"/>
    </row>
    <row r="3908" spans="4:5">
      <c r="D3908" s="185"/>
      <c r="E3908" s="185"/>
    </row>
    <row r="3909" spans="4:5">
      <c r="D3909" s="185"/>
      <c r="E3909" s="185"/>
    </row>
    <row r="3910" spans="4:5">
      <c r="D3910" s="185"/>
      <c r="E3910" s="185"/>
    </row>
    <row r="3911" spans="4:5">
      <c r="D3911" s="185"/>
      <c r="E3911" s="185"/>
    </row>
    <row r="3912" spans="4:5">
      <c r="D3912" s="185"/>
      <c r="E3912" s="185"/>
    </row>
    <row r="3913" spans="4:5">
      <c r="D3913" s="185"/>
      <c r="E3913" s="185"/>
    </row>
    <row r="3914" spans="4:5">
      <c r="D3914" s="185"/>
      <c r="E3914" s="185"/>
    </row>
    <row r="3915" spans="4:5">
      <c r="D3915" s="185"/>
      <c r="E3915" s="185"/>
    </row>
    <row r="3916" spans="4:5">
      <c r="D3916" s="185"/>
      <c r="E3916" s="185"/>
    </row>
    <row r="3917" spans="4:5">
      <c r="D3917" s="185"/>
      <c r="E3917" s="185"/>
    </row>
    <row r="3918" spans="4:5">
      <c r="D3918" s="185"/>
      <c r="E3918" s="185"/>
    </row>
    <row r="3919" spans="4:5">
      <c r="D3919" s="185"/>
      <c r="E3919" s="185"/>
    </row>
    <row r="3920" spans="4:5">
      <c r="D3920" s="185"/>
      <c r="E3920" s="185"/>
    </row>
    <row r="3921" spans="4:5">
      <c r="D3921" s="185"/>
      <c r="E3921" s="185"/>
    </row>
    <row r="3922" spans="4:5">
      <c r="D3922" s="185"/>
      <c r="E3922" s="185"/>
    </row>
    <row r="3923" spans="4:5">
      <c r="D3923" s="185"/>
      <c r="E3923" s="185"/>
    </row>
    <row r="3924" spans="4:5">
      <c r="D3924" s="185"/>
      <c r="E3924" s="185"/>
    </row>
    <row r="3925" spans="4:5">
      <c r="D3925" s="185"/>
      <c r="E3925" s="185"/>
    </row>
    <row r="3926" spans="4:5">
      <c r="D3926" s="185"/>
      <c r="E3926" s="185"/>
    </row>
    <row r="3927" spans="4:5">
      <c r="D3927" s="185"/>
      <c r="E3927" s="185"/>
    </row>
    <row r="3928" spans="4:5">
      <c r="D3928" s="185"/>
      <c r="E3928" s="185"/>
    </row>
    <row r="3929" spans="4:5">
      <c r="D3929" s="185"/>
      <c r="E3929" s="185"/>
    </row>
    <row r="3930" spans="4:5">
      <c r="D3930" s="185"/>
      <c r="E3930" s="185"/>
    </row>
    <row r="3931" spans="4:5">
      <c r="D3931" s="185"/>
      <c r="E3931" s="185"/>
    </row>
    <row r="3932" spans="4:5">
      <c r="D3932" s="185"/>
      <c r="E3932" s="185"/>
    </row>
    <row r="3933" spans="4:5">
      <c r="D3933" s="185"/>
      <c r="E3933" s="185"/>
    </row>
    <row r="3934" spans="4:5">
      <c r="D3934" s="185"/>
      <c r="E3934" s="185"/>
    </row>
    <row r="3935" spans="4:5">
      <c r="D3935" s="185"/>
      <c r="E3935" s="185"/>
    </row>
    <row r="3936" spans="4:5">
      <c r="D3936" s="185"/>
      <c r="E3936" s="185"/>
    </row>
    <row r="3937" spans="4:5">
      <c r="D3937" s="185"/>
      <c r="E3937" s="185"/>
    </row>
    <row r="3938" spans="4:5">
      <c r="D3938" s="185"/>
      <c r="E3938" s="185"/>
    </row>
    <row r="3939" spans="4:5">
      <c r="D3939" s="185"/>
      <c r="E3939" s="185"/>
    </row>
    <row r="3940" spans="4:5">
      <c r="D3940" s="185"/>
      <c r="E3940" s="185"/>
    </row>
    <row r="3941" spans="4:5">
      <c r="D3941" s="185"/>
      <c r="E3941" s="185"/>
    </row>
    <row r="3942" spans="4:5">
      <c r="D3942" s="185"/>
      <c r="E3942" s="185"/>
    </row>
    <row r="3943" spans="4:5">
      <c r="D3943" s="185"/>
      <c r="E3943" s="185"/>
    </row>
    <row r="3944" spans="4:5">
      <c r="D3944" s="185"/>
      <c r="E3944" s="185"/>
    </row>
    <row r="3945" spans="4:5">
      <c r="D3945" s="185"/>
      <c r="E3945" s="185"/>
    </row>
    <row r="3946" spans="4:5">
      <c r="D3946" s="185"/>
      <c r="E3946" s="185"/>
    </row>
    <row r="3947" spans="4:5">
      <c r="D3947" s="185"/>
      <c r="E3947" s="185"/>
    </row>
    <row r="3948" spans="4:5">
      <c r="D3948" s="185"/>
      <c r="E3948" s="185"/>
    </row>
    <row r="3949" spans="4:5">
      <c r="D3949" s="185"/>
      <c r="E3949" s="185"/>
    </row>
    <row r="3950" spans="4:5">
      <c r="D3950" s="185"/>
      <c r="E3950" s="185"/>
    </row>
    <row r="3951" spans="4:5">
      <c r="D3951" s="185"/>
      <c r="E3951" s="185"/>
    </row>
    <row r="3952" spans="4:5">
      <c r="D3952" s="185"/>
      <c r="E3952" s="185"/>
    </row>
    <row r="3953" spans="4:5">
      <c r="D3953" s="185"/>
      <c r="E3953" s="185"/>
    </row>
    <row r="3954" spans="4:5">
      <c r="D3954" s="185"/>
      <c r="E3954" s="185"/>
    </row>
    <row r="3955" spans="4:5">
      <c r="D3955" s="185"/>
      <c r="E3955" s="185"/>
    </row>
    <row r="3956" spans="4:5">
      <c r="D3956" s="185"/>
      <c r="E3956" s="185"/>
    </row>
    <row r="3957" spans="4:5">
      <c r="D3957" s="185"/>
      <c r="E3957" s="185"/>
    </row>
    <row r="3958" spans="4:5">
      <c r="D3958" s="185"/>
      <c r="E3958" s="185"/>
    </row>
    <row r="3959" spans="4:5">
      <c r="D3959" s="185"/>
      <c r="E3959" s="185"/>
    </row>
    <row r="3960" spans="4:5">
      <c r="D3960" s="185"/>
      <c r="E3960" s="185"/>
    </row>
    <row r="3961" spans="4:5">
      <c r="D3961" s="185"/>
      <c r="E3961" s="185"/>
    </row>
    <row r="3962" spans="4:5">
      <c r="D3962" s="185"/>
      <c r="E3962" s="185"/>
    </row>
    <row r="3963" spans="4:5">
      <c r="D3963" s="185"/>
      <c r="E3963" s="185"/>
    </row>
    <row r="3964" spans="4:5">
      <c r="D3964" s="185"/>
      <c r="E3964" s="185"/>
    </row>
    <row r="3965" spans="4:5">
      <c r="D3965" s="185"/>
      <c r="E3965" s="185"/>
    </row>
    <row r="3966" spans="4:5">
      <c r="D3966" s="185"/>
      <c r="E3966" s="185"/>
    </row>
    <row r="3967" spans="4:5">
      <c r="D3967" s="185"/>
      <c r="E3967" s="185"/>
    </row>
    <row r="3968" spans="4:5">
      <c r="D3968" s="185"/>
      <c r="E3968" s="185"/>
    </row>
    <row r="3969" spans="4:5">
      <c r="D3969" s="185"/>
      <c r="E3969" s="185"/>
    </row>
    <row r="3970" spans="4:5">
      <c r="D3970" s="185"/>
      <c r="E3970" s="185"/>
    </row>
    <row r="3971" spans="4:5">
      <c r="D3971" s="185"/>
      <c r="E3971" s="185"/>
    </row>
    <row r="3972" spans="4:5">
      <c r="D3972" s="185"/>
      <c r="E3972" s="185"/>
    </row>
    <row r="3973" spans="4:5">
      <c r="D3973" s="185"/>
      <c r="E3973" s="185"/>
    </row>
    <row r="3974" spans="4:5">
      <c r="D3974" s="185"/>
      <c r="E3974" s="185"/>
    </row>
    <row r="3975" spans="4:5">
      <c r="D3975" s="185"/>
      <c r="E3975" s="185"/>
    </row>
    <row r="3976" spans="4:5">
      <c r="D3976" s="185"/>
      <c r="E3976" s="185"/>
    </row>
    <row r="3977" spans="4:5">
      <c r="D3977" s="185"/>
      <c r="E3977" s="185"/>
    </row>
    <row r="3978" spans="4:5">
      <c r="D3978" s="185"/>
      <c r="E3978" s="185"/>
    </row>
    <row r="3979" spans="4:5">
      <c r="D3979" s="185"/>
      <c r="E3979" s="185"/>
    </row>
    <row r="3980" spans="4:5">
      <c r="D3980" s="185"/>
      <c r="E3980" s="185"/>
    </row>
    <row r="3981" spans="4:5">
      <c r="D3981" s="185"/>
      <c r="E3981" s="185"/>
    </row>
    <row r="3982" spans="4:5">
      <c r="D3982" s="185"/>
      <c r="E3982" s="185"/>
    </row>
    <row r="3983" spans="4:5">
      <c r="D3983" s="185"/>
      <c r="E3983" s="185"/>
    </row>
    <row r="3984" spans="4:5">
      <c r="D3984" s="185"/>
      <c r="E3984" s="185"/>
    </row>
    <row r="3985" spans="4:5">
      <c r="D3985" s="185"/>
      <c r="E3985" s="185"/>
    </row>
    <row r="3986" spans="4:5">
      <c r="D3986" s="185"/>
      <c r="E3986" s="185"/>
    </row>
    <row r="3987" spans="4:5">
      <c r="D3987" s="185"/>
      <c r="E3987" s="185"/>
    </row>
    <row r="3988" spans="4:5">
      <c r="D3988" s="185"/>
      <c r="E3988" s="185"/>
    </row>
    <row r="3989" spans="4:5">
      <c r="D3989" s="185"/>
      <c r="E3989" s="185"/>
    </row>
    <row r="3990" spans="4:5">
      <c r="D3990" s="185"/>
      <c r="E3990" s="185"/>
    </row>
    <row r="3991" spans="4:5">
      <c r="D3991" s="185"/>
      <c r="E3991" s="185"/>
    </row>
    <row r="3992" spans="4:5">
      <c r="D3992" s="185"/>
      <c r="E3992" s="185"/>
    </row>
    <row r="3993" spans="4:5">
      <c r="D3993" s="185"/>
      <c r="E3993" s="185"/>
    </row>
    <row r="3994" spans="4:5">
      <c r="D3994" s="185"/>
      <c r="E3994" s="185"/>
    </row>
    <row r="3995" spans="4:5">
      <c r="D3995" s="185"/>
      <c r="E3995" s="185"/>
    </row>
    <row r="3996" spans="4:5">
      <c r="D3996" s="185"/>
      <c r="E3996" s="185"/>
    </row>
    <row r="3997" spans="4:5">
      <c r="D3997" s="185"/>
      <c r="E3997" s="185"/>
    </row>
    <row r="3998" spans="4:5">
      <c r="D3998" s="185"/>
      <c r="E3998" s="185"/>
    </row>
    <row r="3999" spans="4:5">
      <c r="D3999" s="185"/>
      <c r="E3999" s="185"/>
    </row>
    <row r="4000" spans="4:5">
      <c r="D4000" s="185"/>
      <c r="E4000" s="185"/>
    </row>
    <row r="4001" spans="4:5">
      <c r="D4001" s="185"/>
      <c r="E4001" s="185"/>
    </row>
    <row r="4002" spans="4:5">
      <c r="D4002" s="185"/>
      <c r="E4002" s="185"/>
    </row>
    <row r="4003" spans="4:5">
      <c r="D4003" s="185"/>
      <c r="E4003" s="185"/>
    </row>
    <row r="4004" spans="4:5">
      <c r="D4004" s="185"/>
      <c r="E4004" s="185"/>
    </row>
    <row r="4005" spans="4:5">
      <c r="D4005" s="185"/>
      <c r="E4005" s="185"/>
    </row>
    <row r="4006" spans="4:5">
      <c r="D4006" s="185"/>
      <c r="E4006" s="185"/>
    </row>
    <row r="4007" spans="4:5">
      <c r="D4007" s="185"/>
      <c r="E4007" s="185"/>
    </row>
    <row r="4008" spans="4:5">
      <c r="D4008" s="185"/>
      <c r="E4008" s="185"/>
    </row>
    <row r="4009" spans="4:5">
      <c r="D4009" s="185"/>
      <c r="E4009" s="185"/>
    </row>
    <row r="4010" spans="4:5">
      <c r="D4010" s="185"/>
      <c r="E4010" s="185"/>
    </row>
    <row r="4011" spans="4:5">
      <c r="D4011" s="185"/>
      <c r="E4011" s="185"/>
    </row>
    <row r="4012" spans="4:5">
      <c r="D4012" s="185"/>
      <c r="E4012" s="185"/>
    </row>
    <row r="4013" spans="4:5">
      <c r="D4013" s="185"/>
      <c r="E4013" s="185"/>
    </row>
    <row r="4014" spans="4:5">
      <c r="D4014" s="185"/>
      <c r="E4014" s="185"/>
    </row>
    <row r="4015" spans="4:5">
      <c r="D4015" s="185"/>
      <c r="E4015" s="185"/>
    </row>
    <row r="4016" spans="4:5">
      <c r="D4016" s="185"/>
      <c r="E4016" s="185"/>
    </row>
    <row r="4017" spans="4:5">
      <c r="D4017" s="185"/>
      <c r="E4017" s="185"/>
    </row>
    <row r="4018" spans="4:5">
      <c r="D4018" s="185"/>
      <c r="E4018" s="185"/>
    </row>
    <row r="4019" spans="4:5">
      <c r="D4019" s="185"/>
      <c r="E4019" s="185"/>
    </row>
    <row r="4020" spans="4:5">
      <c r="D4020" s="185"/>
      <c r="E4020" s="185"/>
    </row>
    <row r="4021" spans="4:5">
      <c r="D4021" s="185"/>
      <c r="E4021" s="185"/>
    </row>
    <row r="4022" spans="4:5">
      <c r="D4022" s="185"/>
      <c r="E4022" s="185"/>
    </row>
    <row r="4023" spans="4:5">
      <c r="D4023" s="185"/>
      <c r="E4023" s="185"/>
    </row>
    <row r="4024" spans="4:5">
      <c r="D4024" s="185"/>
      <c r="E4024" s="185"/>
    </row>
    <row r="4025" spans="4:5">
      <c r="D4025" s="185"/>
      <c r="E4025" s="185"/>
    </row>
    <row r="4026" spans="4:5">
      <c r="D4026" s="185"/>
      <c r="E4026" s="185"/>
    </row>
    <row r="4027" spans="4:5">
      <c r="D4027" s="185"/>
      <c r="E4027" s="185"/>
    </row>
    <row r="4028" spans="4:5">
      <c r="D4028" s="185"/>
      <c r="E4028" s="185"/>
    </row>
    <row r="4029" spans="4:5">
      <c r="D4029" s="185"/>
      <c r="E4029" s="185"/>
    </row>
    <row r="4030" spans="4:5">
      <c r="D4030" s="185"/>
      <c r="E4030" s="185"/>
    </row>
    <row r="4031" spans="4:5">
      <c r="D4031" s="185"/>
      <c r="E4031" s="185"/>
    </row>
    <row r="4032" spans="4:5">
      <c r="D4032" s="185"/>
      <c r="E4032" s="185"/>
    </row>
    <row r="4033" spans="4:5">
      <c r="D4033" s="185"/>
      <c r="E4033" s="185"/>
    </row>
    <row r="4034" spans="4:5">
      <c r="D4034" s="185"/>
      <c r="E4034" s="185"/>
    </row>
    <row r="4035" spans="4:5">
      <c r="D4035" s="185"/>
      <c r="E4035" s="185"/>
    </row>
    <row r="4036" spans="4:5">
      <c r="D4036" s="185"/>
      <c r="E4036" s="185"/>
    </row>
    <row r="4037" spans="4:5">
      <c r="D4037" s="185"/>
      <c r="E4037" s="185"/>
    </row>
    <row r="4038" spans="4:5">
      <c r="D4038" s="185"/>
      <c r="E4038" s="185"/>
    </row>
    <row r="4039" spans="4:5">
      <c r="D4039" s="185"/>
      <c r="E4039" s="185"/>
    </row>
    <row r="4040" spans="4:5">
      <c r="D4040" s="185"/>
      <c r="E4040" s="185"/>
    </row>
    <row r="4041" spans="4:5">
      <c r="D4041" s="185"/>
      <c r="E4041" s="185"/>
    </row>
    <row r="4042" spans="4:5">
      <c r="D4042" s="185"/>
      <c r="E4042" s="185"/>
    </row>
    <row r="4043" spans="4:5">
      <c r="D4043" s="185"/>
      <c r="E4043" s="185"/>
    </row>
    <row r="4044" spans="4:5">
      <c r="D4044" s="185"/>
      <c r="E4044" s="185"/>
    </row>
    <row r="4045" spans="4:5">
      <c r="D4045" s="185"/>
      <c r="E4045" s="185"/>
    </row>
    <row r="4046" spans="4:5">
      <c r="D4046" s="185"/>
      <c r="E4046" s="185"/>
    </row>
    <row r="4047" spans="4:5">
      <c r="D4047" s="185"/>
      <c r="E4047" s="185"/>
    </row>
    <row r="4048" spans="4:5">
      <c r="D4048" s="185"/>
      <c r="E4048" s="185"/>
    </row>
    <row r="4049" spans="4:5">
      <c r="D4049" s="185"/>
      <c r="E4049" s="185"/>
    </row>
    <row r="4050" spans="4:5">
      <c r="D4050" s="185"/>
      <c r="E4050" s="185"/>
    </row>
    <row r="4051" spans="4:5">
      <c r="D4051" s="185"/>
      <c r="E4051" s="185"/>
    </row>
    <row r="4052" spans="4:5">
      <c r="D4052" s="185"/>
      <c r="E4052" s="185"/>
    </row>
    <row r="4053" spans="4:5">
      <c r="D4053" s="185"/>
      <c r="E4053" s="185"/>
    </row>
    <row r="4054" spans="4:5">
      <c r="D4054" s="185"/>
      <c r="E4054" s="185"/>
    </row>
    <row r="4055" spans="4:5">
      <c r="D4055" s="185"/>
      <c r="E4055" s="185"/>
    </row>
    <row r="4056" spans="4:5">
      <c r="D4056" s="185"/>
      <c r="E4056" s="185"/>
    </row>
    <row r="4057" spans="4:5">
      <c r="D4057" s="185"/>
      <c r="E4057" s="185"/>
    </row>
    <row r="4058" spans="4:5">
      <c r="D4058" s="185"/>
      <c r="E4058" s="185"/>
    </row>
    <row r="4059" spans="4:5">
      <c r="D4059" s="185"/>
      <c r="E4059" s="185"/>
    </row>
    <row r="4060" spans="4:5">
      <c r="D4060" s="185"/>
      <c r="E4060" s="185"/>
    </row>
    <row r="4061" spans="4:5">
      <c r="D4061" s="185"/>
      <c r="E4061" s="185"/>
    </row>
    <row r="4062" spans="4:5">
      <c r="D4062" s="185"/>
      <c r="E4062" s="185"/>
    </row>
    <row r="4063" spans="4:5">
      <c r="D4063" s="185"/>
      <c r="E4063" s="185"/>
    </row>
    <row r="4064" spans="4:5">
      <c r="D4064" s="185"/>
      <c r="E4064" s="185"/>
    </row>
    <row r="4065" spans="4:5">
      <c r="D4065" s="185"/>
      <c r="E4065" s="185"/>
    </row>
    <row r="4066" spans="4:5">
      <c r="D4066" s="185"/>
      <c r="E4066" s="185"/>
    </row>
    <row r="4067" spans="4:5">
      <c r="D4067" s="185"/>
      <c r="E4067" s="185"/>
    </row>
    <row r="4068" spans="4:5">
      <c r="D4068" s="185"/>
      <c r="E4068" s="185"/>
    </row>
    <row r="4069" spans="4:5">
      <c r="D4069" s="185"/>
      <c r="E4069" s="185"/>
    </row>
    <row r="4070" spans="4:5">
      <c r="D4070" s="185"/>
      <c r="E4070" s="185"/>
    </row>
    <row r="4071" spans="4:5">
      <c r="D4071" s="185"/>
      <c r="E4071" s="185"/>
    </row>
    <row r="4072" spans="4:5">
      <c r="D4072" s="185"/>
      <c r="E4072" s="185"/>
    </row>
    <row r="4073" spans="4:5">
      <c r="D4073" s="185"/>
      <c r="E4073" s="185"/>
    </row>
    <row r="4074" spans="4:5">
      <c r="D4074" s="185"/>
      <c r="E4074" s="185"/>
    </row>
    <row r="4075" spans="4:5">
      <c r="D4075" s="185"/>
      <c r="E4075" s="185"/>
    </row>
    <row r="4076" spans="4:5">
      <c r="D4076" s="185"/>
      <c r="E4076" s="185"/>
    </row>
    <row r="4077" spans="4:5">
      <c r="D4077" s="185"/>
      <c r="E4077" s="185"/>
    </row>
    <row r="4078" spans="4:5">
      <c r="D4078" s="185"/>
      <c r="E4078" s="185"/>
    </row>
    <row r="4079" spans="4:5">
      <c r="D4079" s="185"/>
      <c r="E4079" s="185"/>
    </row>
    <row r="4080" spans="4:5">
      <c r="D4080" s="185"/>
      <c r="E4080" s="185"/>
    </row>
    <row r="4081" spans="4:5">
      <c r="D4081" s="185"/>
      <c r="E4081" s="185"/>
    </row>
    <row r="4082" spans="4:5">
      <c r="D4082" s="185"/>
      <c r="E4082" s="185"/>
    </row>
    <row r="4083" spans="4:5">
      <c r="D4083" s="185"/>
      <c r="E4083" s="185"/>
    </row>
    <row r="4084" spans="4:5">
      <c r="D4084" s="185"/>
      <c r="E4084" s="185"/>
    </row>
    <row r="4085" spans="4:5">
      <c r="D4085" s="185"/>
      <c r="E4085" s="185"/>
    </row>
    <row r="4086" spans="4:5">
      <c r="D4086" s="185"/>
      <c r="E4086" s="185"/>
    </row>
    <row r="4087" spans="4:5">
      <c r="D4087" s="185"/>
      <c r="E4087" s="185"/>
    </row>
    <row r="4088" spans="4:5">
      <c r="D4088" s="185"/>
      <c r="E4088" s="185"/>
    </row>
    <row r="4089" spans="4:5">
      <c r="D4089" s="185"/>
      <c r="E4089" s="185"/>
    </row>
    <row r="4090" spans="4:5">
      <c r="D4090" s="185"/>
      <c r="E4090" s="185"/>
    </row>
    <row r="4091" spans="4:5">
      <c r="D4091" s="185"/>
      <c r="E4091" s="185"/>
    </row>
    <row r="4092" spans="4:5">
      <c r="D4092" s="185"/>
      <c r="E4092" s="185"/>
    </row>
    <row r="4093" spans="4:5">
      <c r="D4093" s="185"/>
      <c r="E4093" s="185"/>
    </row>
    <row r="4094" spans="4:5">
      <c r="D4094" s="185"/>
      <c r="E4094" s="185"/>
    </row>
    <row r="4095" spans="4:5">
      <c r="D4095" s="185"/>
      <c r="E4095" s="185"/>
    </row>
    <row r="4096" spans="4:5">
      <c r="D4096" s="185"/>
      <c r="E4096" s="185"/>
    </row>
    <row r="4097" spans="4:5">
      <c r="D4097" s="185"/>
      <c r="E4097" s="185"/>
    </row>
    <row r="4098" spans="4:5">
      <c r="D4098" s="185"/>
      <c r="E4098" s="185"/>
    </row>
    <row r="4099" spans="4:5">
      <c r="D4099" s="185"/>
      <c r="E4099" s="185"/>
    </row>
    <row r="4100" spans="4:5">
      <c r="D4100" s="185"/>
      <c r="E4100" s="185"/>
    </row>
    <row r="4101" spans="4:5">
      <c r="D4101" s="185"/>
      <c r="E4101" s="185"/>
    </row>
    <row r="4102" spans="4:5">
      <c r="D4102" s="185"/>
      <c r="E4102" s="185"/>
    </row>
    <row r="4103" spans="4:5">
      <c r="D4103" s="185"/>
      <c r="E4103" s="185"/>
    </row>
    <row r="4104" spans="4:5">
      <c r="D4104" s="185"/>
      <c r="E4104" s="185"/>
    </row>
    <row r="4105" spans="4:5">
      <c r="D4105" s="185"/>
      <c r="E4105" s="185"/>
    </row>
    <row r="4106" spans="4:5">
      <c r="D4106" s="185"/>
      <c r="E4106" s="185"/>
    </row>
    <row r="4107" spans="4:5">
      <c r="D4107" s="185"/>
      <c r="E4107" s="185"/>
    </row>
    <row r="4108" spans="4:5">
      <c r="D4108" s="185"/>
      <c r="E4108" s="185"/>
    </row>
    <row r="4109" spans="4:5">
      <c r="D4109" s="185"/>
      <c r="E4109" s="185"/>
    </row>
    <row r="4110" spans="4:5">
      <c r="D4110" s="185"/>
      <c r="E4110" s="185"/>
    </row>
    <row r="4111" spans="4:5">
      <c r="D4111" s="185"/>
      <c r="E4111" s="185"/>
    </row>
    <row r="4112" spans="4:5">
      <c r="D4112" s="185"/>
      <c r="E4112" s="185"/>
    </row>
    <row r="4113" spans="4:5">
      <c r="D4113" s="185"/>
      <c r="E4113" s="185"/>
    </row>
    <row r="4114" spans="4:5">
      <c r="D4114" s="185"/>
      <c r="E4114" s="185"/>
    </row>
    <row r="4115" spans="4:5">
      <c r="D4115" s="185"/>
      <c r="E4115" s="185"/>
    </row>
    <row r="4116" spans="4:5">
      <c r="D4116" s="185"/>
      <c r="E4116" s="185"/>
    </row>
    <row r="4117" spans="4:5">
      <c r="D4117" s="185"/>
      <c r="E4117" s="185"/>
    </row>
    <row r="4118" spans="4:5">
      <c r="D4118" s="185"/>
      <c r="E4118" s="185"/>
    </row>
    <row r="4119" spans="4:5">
      <c r="D4119" s="185"/>
      <c r="E4119" s="185"/>
    </row>
    <row r="4120" spans="4:5">
      <c r="D4120" s="185"/>
      <c r="E4120" s="185"/>
    </row>
    <row r="4121" spans="4:5">
      <c r="D4121" s="185"/>
      <c r="E4121" s="185"/>
    </row>
    <row r="4122" spans="4:5">
      <c r="D4122" s="185"/>
      <c r="E4122" s="185"/>
    </row>
    <row r="4123" spans="4:5">
      <c r="D4123" s="185"/>
      <c r="E4123" s="185"/>
    </row>
    <row r="4124" spans="4:5">
      <c r="D4124" s="185"/>
      <c r="E4124" s="185"/>
    </row>
    <row r="4125" spans="4:5">
      <c r="D4125" s="185"/>
      <c r="E4125" s="185"/>
    </row>
    <row r="4126" spans="4:5">
      <c r="D4126" s="185"/>
      <c r="E4126" s="185"/>
    </row>
    <row r="4127" spans="4:5">
      <c r="D4127" s="185"/>
      <c r="E4127" s="185"/>
    </row>
    <row r="4128" spans="4:5">
      <c r="D4128" s="185"/>
      <c r="E4128" s="185"/>
    </row>
    <row r="4129" spans="4:5">
      <c r="D4129" s="185"/>
      <c r="E4129" s="185"/>
    </row>
    <row r="4130" spans="4:5">
      <c r="D4130" s="185"/>
      <c r="E4130" s="185"/>
    </row>
    <row r="4131" spans="4:5">
      <c r="D4131" s="185"/>
      <c r="E4131" s="185"/>
    </row>
    <row r="4132" spans="4:5">
      <c r="D4132" s="185"/>
      <c r="E4132" s="185"/>
    </row>
    <row r="4133" spans="4:5">
      <c r="D4133" s="185"/>
      <c r="E4133" s="185"/>
    </row>
    <row r="4134" spans="4:5">
      <c r="D4134" s="185"/>
      <c r="E4134" s="185"/>
    </row>
    <row r="4135" spans="4:5">
      <c r="D4135" s="185"/>
      <c r="E4135" s="185"/>
    </row>
    <row r="4136" spans="4:5">
      <c r="D4136" s="185"/>
      <c r="E4136" s="185"/>
    </row>
    <row r="4137" spans="4:5">
      <c r="D4137" s="185"/>
      <c r="E4137" s="185"/>
    </row>
    <row r="4138" spans="4:5">
      <c r="D4138" s="185"/>
      <c r="E4138" s="185"/>
    </row>
    <row r="4139" spans="4:5">
      <c r="D4139" s="185"/>
      <c r="E4139" s="185"/>
    </row>
    <row r="4140" spans="4:5">
      <c r="D4140" s="185"/>
      <c r="E4140" s="185"/>
    </row>
    <row r="4141" spans="4:5">
      <c r="D4141" s="185"/>
      <c r="E4141" s="185"/>
    </row>
    <row r="4142" spans="4:5">
      <c r="D4142" s="185"/>
      <c r="E4142" s="185"/>
    </row>
    <row r="4143" spans="4:5">
      <c r="D4143" s="185"/>
      <c r="E4143" s="185"/>
    </row>
    <row r="4144" spans="4:5">
      <c r="D4144" s="185"/>
      <c r="E4144" s="185"/>
    </row>
    <row r="4145" spans="4:5">
      <c r="D4145" s="185"/>
      <c r="E4145" s="185"/>
    </row>
    <row r="4146" spans="4:5">
      <c r="D4146" s="185"/>
      <c r="E4146" s="185"/>
    </row>
    <row r="4147" spans="4:5">
      <c r="D4147" s="185"/>
      <c r="E4147" s="185"/>
    </row>
    <row r="4148" spans="4:5">
      <c r="D4148" s="185"/>
      <c r="E4148" s="185"/>
    </row>
    <row r="4149" spans="4:5">
      <c r="D4149" s="185"/>
      <c r="E4149" s="185"/>
    </row>
    <row r="4150" spans="4:5">
      <c r="D4150" s="185"/>
      <c r="E4150" s="185"/>
    </row>
    <row r="4151" spans="4:5">
      <c r="D4151" s="185"/>
      <c r="E4151" s="185"/>
    </row>
    <row r="4152" spans="4:5">
      <c r="D4152" s="185"/>
      <c r="E4152" s="185"/>
    </row>
    <row r="4153" spans="4:5">
      <c r="D4153" s="185"/>
      <c r="E4153" s="185"/>
    </row>
    <row r="4154" spans="4:5">
      <c r="D4154" s="185"/>
      <c r="E4154" s="185"/>
    </row>
    <row r="4155" spans="4:5">
      <c r="D4155" s="185"/>
      <c r="E4155" s="185"/>
    </row>
    <row r="4156" spans="4:5">
      <c r="D4156" s="185"/>
      <c r="E4156" s="185"/>
    </row>
    <row r="4157" spans="4:5">
      <c r="D4157" s="185"/>
      <c r="E4157" s="185"/>
    </row>
    <row r="4158" spans="4:5">
      <c r="D4158" s="185"/>
      <c r="E4158" s="185"/>
    </row>
    <row r="4159" spans="4:5">
      <c r="D4159" s="185"/>
      <c r="E4159" s="185"/>
    </row>
    <row r="4160" spans="4:5">
      <c r="D4160" s="185"/>
      <c r="E4160" s="185"/>
    </row>
    <row r="4161" spans="4:5">
      <c r="D4161" s="185"/>
      <c r="E4161" s="185"/>
    </row>
    <row r="4162" spans="4:5">
      <c r="D4162" s="185"/>
      <c r="E4162" s="185"/>
    </row>
    <row r="4163" spans="4:5">
      <c r="D4163" s="185"/>
      <c r="E4163" s="185"/>
    </row>
    <row r="4164" spans="4:5">
      <c r="D4164" s="185"/>
      <c r="E4164" s="185"/>
    </row>
    <row r="4165" spans="4:5">
      <c r="D4165" s="185"/>
      <c r="E4165" s="185"/>
    </row>
    <row r="4166" spans="4:5">
      <c r="D4166" s="185"/>
      <c r="E4166" s="185"/>
    </row>
    <row r="4167" spans="4:5">
      <c r="D4167" s="185"/>
      <c r="E4167" s="185"/>
    </row>
    <row r="4168" spans="4:5">
      <c r="D4168" s="185"/>
      <c r="E4168" s="185"/>
    </row>
    <row r="4169" spans="4:5">
      <c r="D4169" s="185"/>
      <c r="E4169" s="185"/>
    </row>
    <row r="4170" spans="4:5">
      <c r="D4170" s="185"/>
      <c r="E4170" s="185"/>
    </row>
    <row r="4171" spans="4:5">
      <c r="D4171" s="185"/>
      <c r="E4171" s="185"/>
    </row>
    <row r="4172" spans="4:5">
      <c r="D4172" s="185"/>
      <c r="E4172" s="185"/>
    </row>
    <row r="4173" spans="4:5">
      <c r="D4173" s="185"/>
      <c r="E4173" s="185"/>
    </row>
    <row r="4174" spans="4:5">
      <c r="D4174" s="185"/>
      <c r="E4174" s="185"/>
    </row>
    <row r="4175" spans="4:5">
      <c r="D4175" s="185"/>
      <c r="E4175" s="185"/>
    </row>
    <row r="4176" spans="4:5">
      <c r="D4176" s="185"/>
      <c r="E4176" s="185"/>
    </row>
    <row r="4177" spans="4:5">
      <c r="D4177" s="185"/>
      <c r="E4177" s="185"/>
    </row>
    <row r="4178" spans="4:5">
      <c r="D4178" s="185"/>
      <c r="E4178" s="185"/>
    </row>
    <row r="4179" spans="4:5">
      <c r="D4179" s="185"/>
      <c r="E4179" s="185"/>
    </row>
    <row r="4180" spans="4:5">
      <c r="D4180" s="185"/>
      <c r="E4180" s="185"/>
    </row>
    <row r="4181" spans="4:5">
      <c r="D4181" s="185"/>
      <c r="E4181" s="185"/>
    </row>
    <row r="4182" spans="4:5">
      <c r="D4182" s="185"/>
      <c r="E4182" s="185"/>
    </row>
    <row r="4183" spans="4:5">
      <c r="D4183" s="185"/>
      <c r="E4183" s="185"/>
    </row>
    <row r="4184" spans="4:5">
      <c r="D4184" s="185"/>
      <c r="E4184" s="185"/>
    </row>
    <row r="4185" spans="4:5">
      <c r="D4185" s="185"/>
      <c r="E4185" s="185"/>
    </row>
    <row r="4186" spans="4:5">
      <c r="D4186" s="185"/>
      <c r="E4186" s="185"/>
    </row>
    <row r="4187" spans="4:5">
      <c r="D4187" s="185"/>
      <c r="E4187" s="185"/>
    </row>
    <row r="4188" spans="4:5">
      <c r="D4188" s="185"/>
      <c r="E4188" s="185"/>
    </row>
    <row r="4189" spans="4:5">
      <c r="D4189" s="185"/>
      <c r="E4189" s="185"/>
    </row>
    <row r="4190" spans="4:5">
      <c r="D4190" s="185"/>
      <c r="E4190" s="185"/>
    </row>
    <row r="4191" spans="4:5">
      <c r="D4191" s="185"/>
      <c r="E4191" s="185"/>
    </row>
    <row r="4192" spans="4:5">
      <c r="D4192" s="185"/>
      <c r="E4192" s="185"/>
    </row>
    <row r="4193" spans="4:5">
      <c r="D4193" s="185"/>
      <c r="E4193" s="185"/>
    </row>
    <row r="4194" spans="4:5">
      <c r="D4194" s="185"/>
      <c r="E4194" s="185"/>
    </row>
    <row r="4195" spans="4:5">
      <c r="D4195" s="185"/>
      <c r="E4195" s="185"/>
    </row>
    <row r="4196" spans="4:5">
      <c r="D4196" s="185"/>
      <c r="E4196" s="185"/>
    </row>
    <row r="4197" spans="4:5">
      <c r="D4197" s="185"/>
      <c r="E4197" s="185"/>
    </row>
    <row r="4198" spans="4:5">
      <c r="D4198" s="185"/>
      <c r="E4198" s="185"/>
    </row>
    <row r="4199" spans="4:5">
      <c r="D4199" s="185"/>
      <c r="E4199" s="185"/>
    </row>
    <row r="4200" spans="4:5">
      <c r="D4200" s="185"/>
      <c r="E4200" s="185"/>
    </row>
    <row r="4201" spans="4:5">
      <c r="D4201" s="185"/>
      <c r="E4201" s="185"/>
    </row>
    <row r="4202" spans="4:5">
      <c r="D4202" s="185"/>
      <c r="E4202" s="185"/>
    </row>
    <row r="4203" spans="4:5">
      <c r="D4203" s="185"/>
      <c r="E4203" s="185"/>
    </row>
    <row r="4204" spans="4:5">
      <c r="D4204" s="185"/>
      <c r="E4204" s="185"/>
    </row>
    <row r="4205" spans="4:5">
      <c r="D4205" s="185"/>
      <c r="E4205" s="185"/>
    </row>
    <row r="4206" spans="4:5">
      <c r="D4206" s="185"/>
      <c r="E4206" s="185"/>
    </row>
    <row r="4207" spans="4:5">
      <c r="D4207" s="185"/>
      <c r="E4207" s="185"/>
    </row>
    <row r="4208" spans="4:5">
      <c r="D4208" s="185"/>
      <c r="E4208" s="185"/>
    </row>
    <row r="4209" spans="4:5">
      <c r="D4209" s="185"/>
      <c r="E4209" s="185"/>
    </row>
    <row r="4210" spans="4:5">
      <c r="D4210" s="185"/>
      <c r="E4210" s="185"/>
    </row>
    <row r="4211" spans="4:5">
      <c r="D4211" s="185"/>
      <c r="E4211" s="185"/>
    </row>
    <row r="4212" spans="4:5">
      <c r="D4212" s="185"/>
      <c r="E4212" s="185"/>
    </row>
    <row r="4213" spans="4:5">
      <c r="D4213" s="185"/>
      <c r="E4213" s="185"/>
    </row>
    <row r="4214" spans="4:5">
      <c r="D4214" s="185"/>
      <c r="E4214" s="185"/>
    </row>
    <row r="4215" spans="4:5">
      <c r="D4215" s="185"/>
      <c r="E4215" s="185"/>
    </row>
    <row r="4216" spans="4:5">
      <c r="D4216" s="185"/>
      <c r="E4216" s="185"/>
    </row>
    <row r="4217" spans="4:5">
      <c r="D4217" s="185"/>
      <c r="E4217" s="185"/>
    </row>
    <row r="4218" spans="4:5">
      <c r="D4218" s="185"/>
      <c r="E4218" s="185"/>
    </row>
    <row r="4219" spans="4:5">
      <c r="D4219" s="185"/>
      <c r="E4219" s="185"/>
    </row>
    <row r="4220" spans="4:5">
      <c r="D4220" s="185"/>
      <c r="E4220" s="185"/>
    </row>
    <row r="4221" spans="4:5">
      <c r="D4221" s="185"/>
      <c r="E4221" s="185"/>
    </row>
    <row r="4222" spans="4:5">
      <c r="D4222" s="185"/>
      <c r="E4222" s="185"/>
    </row>
    <row r="4223" spans="4:5">
      <c r="D4223" s="185"/>
      <c r="E4223" s="185"/>
    </row>
    <row r="4224" spans="4:5">
      <c r="D4224" s="185"/>
      <c r="E4224" s="185"/>
    </row>
    <row r="4225" spans="4:5">
      <c r="D4225" s="185"/>
      <c r="E4225" s="185"/>
    </row>
    <row r="4226" spans="4:5">
      <c r="D4226" s="185"/>
      <c r="E4226" s="185"/>
    </row>
    <row r="4227" spans="4:5">
      <c r="D4227" s="185"/>
      <c r="E4227" s="185"/>
    </row>
    <row r="4228" spans="4:5">
      <c r="D4228" s="185"/>
      <c r="E4228" s="185"/>
    </row>
    <row r="4229" spans="4:5">
      <c r="D4229" s="185"/>
      <c r="E4229" s="185"/>
    </row>
    <row r="4230" spans="4:5">
      <c r="D4230" s="185"/>
      <c r="E4230" s="185"/>
    </row>
    <row r="4231" spans="4:5">
      <c r="D4231" s="185"/>
      <c r="E4231" s="185"/>
    </row>
    <row r="4232" spans="4:5">
      <c r="D4232" s="185"/>
      <c r="E4232" s="185"/>
    </row>
    <row r="4233" spans="4:5">
      <c r="D4233" s="185"/>
      <c r="E4233" s="185"/>
    </row>
    <row r="4234" spans="4:5">
      <c r="D4234" s="185"/>
      <c r="E4234" s="185"/>
    </row>
    <row r="4235" spans="4:5">
      <c r="D4235" s="185"/>
      <c r="E4235" s="185"/>
    </row>
    <row r="4236" spans="4:5">
      <c r="D4236" s="185"/>
      <c r="E4236" s="185"/>
    </row>
    <row r="4237" spans="4:5">
      <c r="D4237" s="185"/>
      <c r="E4237" s="185"/>
    </row>
    <row r="4238" spans="4:5">
      <c r="D4238" s="185"/>
      <c r="E4238" s="185"/>
    </row>
    <row r="4239" spans="4:5">
      <c r="D4239" s="185"/>
      <c r="E4239" s="185"/>
    </row>
    <row r="4240" spans="4:5">
      <c r="D4240" s="185"/>
      <c r="E4240" s="185"/>
    </row>
    <row r="4241" spans="4:5">
      <c r="D4241" s="185"/>
      <c r="E4241" s="185"/>
    </row>
    <row r="4242" spans="4:5">
      <c r="D4242" s="185"/>
      <c r="E4242" s="185"/>
    </row>
    <row r="4243" spans="4:5">
      <c r="D4243" s="185"/>
      <c r="E4243" s="185"/>
    </row>
    <row r="4244" spans="4:5">
      <c r="D4244" s="185"/>
      <c r="E4244" s="185"/>
    </row>
    <row r="4245" spans="4:5">
      <c r="D4245" s="185"/>
      <c r="E4245" s="185"/>
    </row>
    <row r="4246" spans="4:5">
      <c r="D4246" s="185"/>
      <c r="E4246" s="185"/>
    </row>
    <row r="4247" spans="4:5">
      <c r="D4247" s="185"/>
      <c r="E4247" s="185"/>
    </row>
    <row r="4248" spans="4:5">
      <c r="D4248" s="185"/>
      <c r="E4248" s="185"/>
    </row>
    <row r="4249" spans="4:5">
      <c r="D4249" s="185"/>
      <c r="E4249" s="185"/>
    </row>
    <row r="4250" spans="4:5">
      <c r="D4250" s="185"/>
      <c r="E4250" s="185"/>
    </row>
    <row r="4251" spans="4:5">
      <c r="D4251" s="185"/>
      <c r="E4251" s="185"/>
    </row>
    <row r="4252" spans="4:5">
      <c r="D4252" s="185"/>
      <c r="E4252" s="185"/>
    </row>
    <row r="4253" spans="4:5">
      <c r="D4253" s="185"/>
      <c r="E4253" s="185"/>
    </row>
    <row r="4254" spans="4:5">
      <c r="D4254" s="185"/>
      <c r="E4254" s="185"/>
    </row>
    <row r="4255" spans="4:5">
      <c r="D4255" s="185"/>
      <c r="E4255" s="185"/>
    </row>
    <row r="4256" spans="4:5">
      <c r="D4256" s="185"/>
      <c r="E4256" s="185"/>
    </row>
    <row r="4257" spans="4:5">
      <c r="D4257" s="185"/>
      <c r="E4257" s="185"/>
    </row>
    <row r="4258" spans="4:5">
      <c r="D4258" s="185"/>
      <c r="E4258" s="185"/>
    </row>
    <row r="4259" spans="4:5">
      <c r="D4259" s="185"/>
      <c r="E4259" s="185"/>
    </row>
    <row r="4260" spans="4:5">
      <c r="D4260" s="185"/>
      <c r="E4260" s="185"/>
    </row>
    <row r="4261" spans="4:5">
      <c r="D4261" s="185"/>
      <c r="E4261" s="185"/>
    </row>
    <row r="4262" spans="4:5">
      <c r="D4262" s="185"/>
      <c r="E4262" s="185"/>
    </row>
    <row r="4263" spans="4:5">
      <c r="D4263" s="185"/>
      <c r="E4263" s="185"/>
    </row>
    <row r="4264" spans="4:5">
      <c r="D4264" s="185"/>
      <c r="E4264" s="185"/>
    </row>
    <row r="4265" spans="4:5">
      <c r="D4265" s="185"/>
      <c r="E4265" s="185"/>
    </row>
    <row r="4266" spans="4:5">
      <c r="D4266" s="185"/>
      <c r="E4266" s="185"/>
    </row>
    <row r="4267" spans="4:5">
      <c r="D4267" s="185"/>
      <c r="E4267" s="185"/>
    </row>
    <row r="4268" spans="4:5">
      <c r="D4268" s="185"/>
      <c r="E4268" s="185"/>
    </row>
    <row r="4269" spans="4:5">
      <c r="D4269" s="185"/>
      <c r="E4269" s="185"/>
    </row>
    <row r="4270" spans="4:5">
      <c r="D4270" s="185"/>
      <c r="E4270" s="185"/>
    </row>
    <row r="4271" spans="4:5">
      <c r="D4271" s="185"/>
      <c r="E4271" s="185"/>
    </row>
    <row r="4272" spans="4:5">
      <c r="D4272" s="185"/>
      <c r="E4272" s="185"/>
    </row>
    <row r="4273" spans="4:5">
      <c r="D4273" s="185"/>
      <c r="E4273" s="185"/>
    </row>
    <row r="4274" spans="4:5">
      <c r="D4274" s="185"/>
      <c r="E4274" s="185"/>
    </row>
    <row r="4275" spans="4:5">
      <c r="D4275" s="185"/>
      <c r="E4275" s="185"/>
    </row>
    <row r="4276" spans="4:5">
      <c r="D4276" s="185"/>
      <c r="E4276" s="185"/>
    </row>
    <row r="4277" spans="4:5">
      <c r="D4277" s="185"/>
      <c r="E4277" s="185"/>
    </row>
    <row r="4278" spans="4:5">
      <c r="D4278" s="185"/>
      <c r="E4278" s="185"/>
    </row>
    <row r="4279" spans="4:5">
      <c r="D4279" s="185"/>
      <c r="E4279" s="185"/>
    </row>
    <row r="4280" spans="4:5">
      <c r="D4280" s="185"/>
      <c r="E4280" s="185"/>
    </row>
    <row r="4281" spans="4:5">
      <c r="D4281" s="185"/>
      <c r="E4281" s="185"/>
    </row>
    <row r="4282" spans="4:5">
      <c r="D4282" s="185"/>
      <c r="E4282" s="185"/>
    </row>
    <row r="4283" spans="4:5">
      <c r="D4283" s="185"/>
      <c r="E4283" s="185"/>
    </row>
    <row r="4284" spans="4:5">
      <c r="D4284" s="185"/>
      <c r="E4284" s="185"/>
    </row>
    <row r="4285" spans="4:5">
      <c r="D4285" s="185"/>
      <c r="E4285" s="185"/>
    </row>
    <row r="4286" spans="4:5">
      <c r="D4286" s="185"/>
      <c r="E4286" s="185"/>
    </row>
    <row r="4287" spans="4:5">
      <c r="D4287" s="185"/>
      <c r="E4287" s="185"/>
    </row>
    <row r="4288" spans="4:5">
      <c r="D4288" s="185"/>
      <c r="E4288" s="185"/>
    </row>
    <row r="4289" spans="4:5">
      <c r="D4289" s="185"/>
      <c r="E4289" s="185"/>
    </row>
    <row r="4290" spans="4:5">
      <c r="D4290" s="185"/>
      <c r="E4290" s="185"/>
    </row>
    <row r="4291" spans="4:5">
      <c r="D4291" s="185"/>
      <c r="E4291" s="185"/>
    </row>
    <row r="4292" spans="4:5">
      <c r="D4292" s="185"/>
      <c r="E4292" s="185"/>
    </row>
    <row r="4293" spans="4:5">
      <c r="D4293" s="185"/>
      <c r="E4293" s="185"/>
    </row>
    <row r="4294" spans="4:5">
      <c r="D4294" s="185"/>
      <c r="E4294" s="185"/>
    </row>
    <row r="4295" spans="4:5">
      <c r="D4295" s="185"/>
      <c r="E4295" s="185"/>
    </row>
    <row r="4296" spans="4:5">
      <c r="D4296" s="185"/>
      <c r="E4296" s="185"/>
    </row>
    <row r="4297" spans="4:5">
      <c r="D4297" s="185"/>
      <c r="E4297" s="185"/>
    </row>
    <row r="4298" spans="4:5">
      <c r="D4298" s="185"/>
      <c r="E4298" s="185"/>
    </row>
    <row r="4299" spans="4:5">
      <c r="D4299" s="185"/>
      <c r="E4299" s="185"/>
    </row>
    <row r="4300" spans="4:5">
      <c r="D4300" s="185"/>
      <c r="E4300" s="185"/>
    </row>
    <row r="4301" spans="4:5">
      <c r="D4301" s="185"/>
      <c r="E4301" s="185"/>
    </row>
    <row r="4302" spans="4:5">
      <c r="D4302" s="185"/>
      <c r="E4302" s="185"/>
    </row>
    <row r="4303" spans="4:5">
      <c r="D4303" s="185"/>
      <c r="E4303" s="185"/>
    </row>
    <row r="4304" spans="4:5">
      <c r="D4304" s="185"/>
      <c r="E4304" s="185"/>
    </row>
    <row r="4305" spans="4:5">
      <c r="D4305" s="185"/>
      <c r="E4305" s="185"/>
    </row>
    <row r="4306" spans="4:5">
      <c r="D4306" s="185"/>
      <c r="E4306" s="185"/>
    </row>
    <row r="4307" spans="4:5">
      <c r="D4307" s="185"/>
      <c r="E4307" s="185"/>
    </row>
    <row r="4308" spans="4:5">
      <c r="D4308" s="185"/>
      <c r="E4308" s="185"/>
    </row>
    <row r="4309" spans="4:5">
      <c r="D4309" s="185"/>
      <c r="E4309" s="185"/>
    </row>
    <row r="4310" spans="4:5">
      <c r="D4310" s="185"/>
      <c r="E4310" s="185"/>
    </row>
    <row r="4311" spans="4:5">
      <c r="D4311" s="185"/>
      <c r="E4311" s="185"/>
    </row>
    <row r="4312" spans="4:5">
      <c r="D4312" s="185"/>
      <c r="E4312" s="185"/>
    </row>
    <row r="4313" spans="4:5">
      <c r="D4313" s="185"/>
      <c r="E4313" s="185"/>
    </row>
    <row r="4314" spans="4:5">
      <c r="D4314" s="185"/>
      <c r="E4314" s="185"/>
    </row>
    <row r="4315" spans="4:5">
      <c r="D4315" s="185"/>
      <c r="E4315" s="185"/>
    </row>
    <row r="4316" spans="4:5">
      <c r="D4316" s="185"/>
      <c r="E4316" s="185"/>
    </row>
    <row r="4317" spans="4:5">
      <c r="D4317" s="185"/>
      <c r="E4317" s="185"/>
    </row>
    <row r="4318" spans="4:5">
      <c r="D4318" s="185"/>
      <c r="E4318" s="185"/>
    </row>
    <row r="4319" spans="4:5">
      <c r="D4319" s="185"/>
      <c r="E4319" s="185"/>
    </row>
    <row r="4320" spans="4:5">
      <c r="D4320" s="185"/>
      <c r="E4320" s="185"/>
    </row>
    <row r="4321" spans="4:5">
      <c r="D4321" s="185"/>
      <c r="E4321" s="185"/>
    </row>
    <row r="4322" spans="4:5">
      <c r="D4322" s="185"/>
      <c r="E4322" s="185"/>
    </row>
    <row r="4323" spans="4:5">
      <c r="D4323" s="185"/>
      <c r="E4323" s="185"/>
    </row>
    <row r="4324" spans="4:5">
      <c r="D4324" s="185"/>
      <c r="E4324" s="185"/>
    </row>
    <row r="4325" spans="4:5">
      <c r="D4325" s="185"/>
      <c r="E4325" s="185"/>
    </row>
    <row r="4326" spans="4:5">
      <c r="D4326" s="185"/>
      <c r="E4326" s="185"/>
    </row>
    <row r="4327" spans="4:5">
      <c r="D4327" s="185"/>
      <c r="E4327" s="185"/>
    </row>
    <row r="4328" spans="4:5">
      <c r="D4328" s="185"/>
      <c r="E4328" s="185"/>
    </row>
    <row r="4329" spans="4:5">
      <c r="D4329" s="185"/>
      <c r="E4329" s="185"/>
    </row>
    <row r="4330" spans="4:5">
      <c r="D4330" s="185"/>
      <c r="E4330" s="185"/>
    </row>
    <row r="4331" spans="4:5">
      <c r="D4331" s="185"/>
      <c r="E4331" s="185"/>
    </row>
    <row r="4332" spans="4:5">
      <c r="D4332" s="185"/>
      <c r="E4332" s="185"/>
    </row>
    <row r="4333" spans="4:5">
      <c r="D4333" s="185"/>
      <c r="E4333" s="185"/>
    </row>
    <row r="4334" spans="4:5">
      <c r="D4334" s="185"/>
      <c r="E4334" s="185"/>
    </row>
    <row r="4335" spans="4:5">
      <c r="D4335" s="185"/>
      <c r="E4335" s="185"/>
    </row>
    <row r="4336" spans="4:5">
      <c r="D4336" s="185"/>
      <c r="E4336" s="185"/>
    </row>
    <row r="4337" spans="4:5">
      <c r="D4337" s="185"/>
      <c r="E4337" s="185"/>
    </row>
    <row r="4338" spans="4:5">
      <c r="D4338" s="185"/>
      <c r="E4338" s="185"/>
    </row>
    <row r="4339" spans="4:5">
      <c r="D4339" s="185"/>
      <c r="E4339" s="185"/>
    </row>
    <row r="4340" spans="4:5">
      <c r="D4340" s="185"/>
      <c r="E4340" s="185"/>
    </row>
    <row r="4341" spans="4:5">
      <c r="D4341" s="185"/>
      <c r="E4341" s="185"/>
    </row>
    <row r="4342" spans="4:5">
      <c r="D4342" s="185"/>
      <c r="E4342" s="185"/>
    </row>
    <row r="4343" spans="4:5">
      <c r="D4343" s="185"/>
      <c r="E4343" s="185"/>
    </row>
    <row r="4344" spans="4:5">
      <c r="D4344" s="185"/>
      <c r="E4344" s="185"/>
    </row>
    <row r="4345" spans="4:5">
      <c r="D4345" s="185"/>
      <c r="E4345" s="185"/>
    </row>
    <row r="4346" spans="4:5">
      <c r="D4346" s="185"/>
      <c r="E4346" s="185"/>
    </row>
    <row r="4347" spans="4:5">
      <c r="D4347" s="185"/>
      <c r="E4347" s="185"/>
    </row>
    <row r="4348" spans="4:5">
      <c r="D4348" s="185"/>
      <c r="E4348" s="185"/>
    </row>
    <row r="4349" spans="4:5">
      <c r="D4349" s="185"/>
      <c r="E4349" s="185"/>
    </row>
    <row r="4350" spans="4:5">
      <c r="D4350" s="185"/>
      <c r="E4350" s="185"/>
    </row>
    <row r="4351" spans="4:5">
      <c r="D4351" s="185"/>
      <c r="E4351" s="185"/>
    </row>
    <row r="4352" spans="4:5">
      <c r="D4352" s="185"/>
      <c r="E4352" s="185"/>
    </row>
    <row r="4353" spans="4:5">
      <c r="D4353" s="185"/>
      <c r="E4353" s="185"/>
    </row>
    <row r="4354" spans="4:5">
      <c r="D4354" s="185"/>
      <c r="E4354" s="185"/>
    </row>
    <row r="4355" spans="4:5">
      <c r="D4355" s="185"/>
      <c r="E4355" s="185"/>
    </row>
    <row r="4356" spans="4:5">
      <c r="D4356" s="185"/>
      <c r="E4356" s="185"/>
    </row>
    <row r="4357" spans="4:5">
      <c r="D4357" s="185"/>
      <c r="E4357" s="185"/>
    </row>
    <row r="4358" spans="4:5">
      <c r="D4358" s="185"/>
      <c r="E4358" s="185"/>
    </row>
    <row r="4359" spans="4:5">
      <c r="D4359" s="185"/>
      <c r="E4359" s="185"/>
    </row>
    <row r="4360" spans="4:5">
      <c r="D4360" s="185"/>
      <c r="E4360" s="185"/>
    </row>
    <row r="4361" spans="4:5">
      <c r="D4361" s="185"/>
      <c r="E4361" s="185"/>
    </row>
    <row r="4362" spans="4:5">
      <c r="D4362" s="185"/>
      <c r="E4362" s="185"/>
    </row>
    <row r="4363" spans="4:5">
      <c r="D4363" s="185"/>
      <c r="E4363" s="185"/>
    </row>
    <row r="4364" spans="4:5">
      <c r="D4364" s="185"/>
      <c r="E4364" s="185"/>
    </row>
    <row r="4365" spans="4:5">
      <c r="D4365" s="185"/>
      <c r="E4365" s="185"/>
    </row>
    <row r="4366" spans="4:5">
      <c r="D4366" s="185"/>
      <c r="E4366" s="185"/>
    </row>
    <row r="4367" spans="4:5">
      <c r="D4367" s="185"/>
      <c r="E4367" s="185"/>
    </row>
    <row r="4368" spans="4:5">
      <c r="D4368" s="185"/>
      <c r="E4368" s="185"/>
    </row>
    <row r="4369" spans="4:5">
      <c r="D4369" s="185"/>
      <c r="E4369" s="185"/>
    </row>
    <row r="4370" spans="4:5">
      <c r="D4370" s="185"/>
      <c r="E4370" s="185"/>
    </row>
    <row r="4371" spans="4:5">
      <c r="D4371" s="185"/>
      <c r="E4371" s="185"/>
    </row>
    <row r="4372" spans="4:5">
      <c r="D4372" s="185"/>
      <c r="E4372" s="185"/>
    </row>
    <row r="4373" spans="4:5">
      <c r="D4373" s="185"/>
      <c r="E4373" s="185"/>
    </row>
    <row r="4374" spans="4:5">
      <c r="D4374" s="185"/>
      <c r="E4374" s="185"/>
    </row>
    <row r="4375" spans="4:5">
      <c r="D4375" s="185"/>
      <c r="E4375" s="185"/>
    </row>
    <row r="4376" spans="4:5">
      <c r="D4376" s="185"/>
      <c r="E4376" s="185"/>
    </row>
    <row r="4377" spans="4:5">
      <c r="D4377" s="185"/>
      <c r="E4377" s="185"/>
    </row>
    <row r="4378" spans="4:5">
      <c r="D4378" s="185"/>
      <c r="E4378" s="185"/>
    </row>
    <row r="4379" spans="4:5">
      <c r="D4379" s="185"/>
      <c r="E4379" s="185"/>
    </row>
    <row r="4380" spans="4:5">
      <c r="D4380" s="185"/>
      <c r="E4380" s="185"/>
    </row>
    <row r="4381" spans="4:5">
      <c r="D4381" s="185"/>
      <c r="E4381" s="185"/>
    </row>
    <row r="4382" spans="4:5">
      <c r="D4382" s="185"/>
      <c r="E4382" s="185"/>
    </row>
    <row r="4383" spans="4:5">
      <c r="D4383" s="185"/>
      <c r="E4383" s="185"/>
    </row>
    <row r="4384" spans="4:5">
      <c r="D4384" s="185"/>
      <c r="E4384" s="185"/>
    </row>
    <row r="4385" spans="4:5">
      <c r="D4385" s="185"/>
      <c r="E4385" s="185"/>
    </row>
    <row r="4386" spans="4:5">
      <c r="D4386" s="185"/>
      <c r="E4386" s="185"/>
    </row>
    <row r="4387" spans="4:5">
      <c r="D4387" s="185"/>
      <c r="E4387" s="185"/>
    </row>
    <row r="4388" spans="4:5">
      <c r="D4388" s="185"/>
      <c r="E4388" s="185"/>
    </row>
    <row r="4389" spans="4:5">
      <c r="D4389" s="185"/>
      <c r="E4389" s="185"/>
    </row>
    <row r="4390" spans="4:5">
      <c r="D4390" s="185"/>
      <c r="E4390" s="185"/>
    </row>
    <row r="4391" spans="4:5">
      <c r="D4391" s="185"/>
      <c r="E4391" s="185"/>
    </row>
    <row r="4392" spans="4:5">
      <c r="D4392" s="185"/>
      <c r="E4392" s="185"/>
    </row>
    <row r="4393" spans="4:5">
      <c r="D4393" s="185"/>
      <c r="E4393" s="185"/>
    </row>
    <row r="4394" spans="4:5">
      <c r="D4394" s="185"/>
      <c r="E4394" s="185"/>
    </row>
    <row r="4395" spans="4:5">
      <c r="D4395" s="185"/>
      <c r="E4395" s="185"/>
    </row>
    <row r="4396" spans="4:5">
      <c r="D4396" s="185"/>
      <c r="E4396" s="185"/>
    </row>
    <row r="4397" spans="4:5">
      <c r="D4397" s="185"/>
      <c r="E4397" s="185"/>
    </row>
    <row r="4398" spans="4:5">
      <c r="D4398" s="185"/>
      <c r="E4398" s="185"/>
    </row>
    <row r="4399" spans="4:5">
      <c r="D4399" s="185"/>
      <c r="E4399" s="185"/>
    </row>
    <row r="4400" spans="4:5">
      <c r="D4400" s="185"/>
      <c r="E4400" s="185"/>
    </row>
    <row r="4401" spans="4:5">
      <c r="D4401" s="185"/>
      <c r="E4401" s="185"/>
    </row>
    <row r="4402" spans="4:5">
      <c r="D4402" s="185"/>
      <c r="E4402" s="185"/>
    </row>
    <row r="4403" spans="4:5">
      <c r="D4403" s="185"/>
      <c r="E4403" s="185"/>
    </row>
    <row r="4404" spans="4:5">
      <c r="D4404" s="185"/>
      <c r="E4404" s="185"/>
    </row>
    <row r="4405" spans="4:5">
      <c r="D4405" s="185"/>
      <c r="E4405" s="185"/>
    </row>
    <row r="4406" spans="4:5">
      <c r="D4406" s="185"/>
      <c r="E4406" s="185"/>
    </row>
    <row r="4407" spans="4:5">
      <c r="D4407" s="185"/>
      <c r="E4407" s="185"/>
    </row>
    <row r="4408" spans="4:5">
      <c r="D4408" s="185"/>
      <c r="E4408" s="185"/>
    </row>
    <row r="4409" spans="4:5">
      <c r="D4409" s="185"/>
      <c r="E4409" s="185"/>
    </row>
    <row r="4410" spans="4:5">
      <c r="D4410" s="185"/>
      <c r="E4410" s="185"/>
    </row>
    <row r="4411" spans="4:5">
      <c r="D4411" s="185"/>
      <c r="E4411" s="185"/>
    </row>
    <row r="4412" spans="4:5">
      <c r="D4412" s="185"/>
      <c r="E4412" s="185"/>
    </row>
    <row r="4413" spans="4:5">
      <c r="D4413" s="185"/>
      <c r="E4413" s="185"/>
    </row>
    <row r="4414" spans="4:5">
      <c r="D4414" s="185"/>
      <c r="E4414" s="185"/>
    </row>
    <row r="4415" spans="4:5">
      <c r="D4415" s="185"/>
      <c r="E4415" s="185"/>
    </row>
    <row r="4416" spans="4:5">
      <c r="D4416" s="185"/>
      <c r="E4416" s="185"/>
    </row>
    <row r="4417" spans="4:5">
      <c r="D4417" s="185"/>
      <c r="E4417" s="185"/>
    </row>
    <row r="4418" spans="4:5">
      <c r="D4418" s="185"/>
      <c r="E4418" s="185"/>
    </row>
    <row r="4419" spans="4:5">
      <c r="D4419" s="185"/>
      <c r="E4419" s="185"/>
    </row>
    <row r="4420" spans="4:5">
      <c r="D4420" s="185"/>
      <c r="E4420" s="185"/>
    </row>
    <row r="4421" spans="4:5">
      <c r="D4421" s="185"/>
      <c r="E4421" s="185"/>
    </row>
    <row r="4422" spans="4:5">
      <c r="D4422" s="185"/>
      <c r="E4422" s="185"/>
    </row>
    <row r="4423" spans="4:5">
      <c r="D4423" s="185"/>
      <c r="E4423" s="185"/>
    </row>
    <row r="4424" spans="4:5">
      <c r="D4424" s="185"/>
      <c r="E4424" s="185"/>
    </row>
    <row r="4425" spans="4:5">
      <c r="D4425" s="185"/>
      <c r="E4425" s="185"/>
    </row>
    <row r="4426" spans="4:5">
      <c r="D4426" s="185"/>
      <c r="E4426" s="185"/>
    </row>
    <row r="4427" spans="4:5">
      <c r="D4427" s="185"/>
      <c r="E4427" s="185"/>
    </row>
    <row r="4428" spans="4:5">
      <c r="D4428" s="185"/>
      <c r="E4428" s="185"/>
    </row>
    <row r="4429" spans="4:5">
      <c r="D4429" s="185"/>
      <c r="E4429" s="185"/>
    </row>
    <row r="4430" spans="4:5">
      <c r="D4430" s="185"/>
      <c r="E4430" s="185"/>
    </row>
    <row r="4431" spans="4:5">
      <c r="D4431" s="185"/>
      <c r="E4431" s="185"/>
    </row>
    <row r="4432" spans="4:5">
      <c r="D4432" s="185"/>
      <c r="E4432" s="185"/>
    </row>
    <row r="4433" spans="4:5">
      <c r="D4433" s="185"/>
      <c r="E4433" s="185"/>
    </row>
    <row r="4434" spans="4:5">
      <c r="D4434" s="185"/>
      <c r="E4434" s="185"/>
    </row>
    <row r="4435" spans="4:5">
      <c r="D4435" s="185"/>
      <c r="E4435" s="185"/>
    </row>
    <row r="4436" spans="4:5">
      <c r="D4436" s="185"/>
      <c r="E4436" s="185"/>
    </row>
    <row r="4437" spans="4:5">
      <c r="D4437" s="185"/>
      <c r="E4437" s="185"/>
    </row>
    <row r="4438" spans="4:5">
      <c r="D4438" s="185"/>
      <c r="E4438" s="185"/>
    </row>
    <row r="4439" spans="4:5">
      <c r="D4439" s="185"/>
      <c r="E4439" s="185"/>
    </row>
    <row r="4440" spans="4:5">
      <c r="D4440" s="185"/>
      <c r="E4440" s="185"/>
    </row>
    <row r="4441" spans="4:5">
      <c r="D4441" s="185"/>
      <c r="E4441" s="185"/>
    </row>
    <row r="4442" spans="4:5">
      <c r="D4442" s="185"/>
      <c r="E4442" s="185"/>
    </row>
    <row r="4443" spans="4:5">
      <c r="D4443" s="185"/>
      <c r="E4443" s="185"/>
    </row>
    <row r="4444" spans="4:5">
      <c r="D4444" s="185"/>
      <c r="E4444" s="185"/>
    </row>
    <row r="4445" spans="4:5">
      <c r="D4445" s="185"/>
      <c r="E4445" s="185"/>
    </row>
    <row r="4446" spans="4:5">
      <c r="D4446" s="185"/>
      <c r="E4446" s="185"/>
    </row>
    <row r="4447" spans="4:5">
      <c r="D4447" s="185"/>
      <c r="E4447" s="185"/>
    </row>
    <row r="4448" spans="4:5">
      <c r="D4448" s="185"/>
      <c r="E4448" s="185"/>
    </row>
    <row r="4449" spans="4:5">
      <c r="D4449" s="185"/>
      <c r="E4449" s="185"/>
    </row>
    <row r="4450" spans="4:5">
      <c r="D4450" s="185"/>
      <c r="E4450" s="185"/>
    </row>
    <row r="4451" spans="4:5">
      <c r="D4451" s="185"/>
      <c r="E4451" s="185"/>
    </row>
    <row r="4452" spans="4:5">
      <c r="D4452" s="185"/>
      <c r="E4452" s="185"/>
    </row>
    <row r="4453" spans="4:5">
      <c r="D4453" s="185"/>
      <c r="E4453" s="185"/>
    </row>
    <row r="4454" spans="4:5">
      <c r="D4454" s="185"/>
      <c r="E4454" s="185"/>
    </row>
    <row r="4455" spans="4:5">
      <c r="D4455" s="185"/>
      <c r="E4455" s="185"/>
    </row>
    <row r="4456" spans="4:5">
      <c r="D4456" s="185"/>
      <c r="E4456" s="185"/>
    </row>
    <row r="4457" spans="4:5">
      <c r="D4457" s="185"/>
      <c r="E4457" s="185"/>
    </row>
    <row r="4458" spans="4:5">
      <c r="D4458" s="185"/>
      <c r="E4458" s="185"/>
    </row>
    <row r="4459" spans="4:5">
      <c r="D4459" s="185"/>
      <c r="E4459" s="185"/>
    </row>
    <row r="4460" spans="4:5">
      <c r="D4460" s="185"/>
      <c r="E4460" s="185"/>
    </row>
    <row r="4461" spans="4:5">
      <c r="D4461" s="185"/>
      <c r="E4461" s="185"/>
    </row>
    <row r="4462" spans="4:5">
      <c r="D4462" s="185"/>
      <c r="E4462" s="185"/>
    </row>
    <row r="4463" spans="4:5">
      <c r="D4463" s="185"/>
      <c r="E4463" s="185"/>
    </row>
    <row r="4464" spans="4:5">
      <c r="D4464" s="185"/>
      <c r="E4464" s="185"/>
    </row>
    <row r="4465" spans="4:5">
      <c r="D4465" s="185"/>
      <c r="E4465" s="185"/>
    </row>
    <row r="4466" spans="4:5">
      <c r="D4466" s="185"/>
      <c r="E4466" s="185"/>
    </row>
    <row r="4467" spans="4:5">
      <c r="D4467" s="185"/>
      <c r="E4467" s="185"/>
    </row>
    <row r="4468" spans="4:5">
      <c r="D4468" s="185"/>
      <c r="E4468" s="185"/>
    </row>
    <row r="4469" spans="4:5">
      <c r="D4469" s="185"/>
      <c r="E4469" s="185"/>
    </row>
    <row r="4470" spans="4:5">
      <c r="D4470" s="185"/>
      <c r="E4470" s="185"/>
    </row>
    <row r="4471" spans="4:5">
      <c r="D4471" s="185"/>
      <c r="E4471" s="185"/>
    </row>
    <row r="4472" spans="4:5">
      <c r="D4472" s="185"/>
      <c r="E4472" s="185"/>
    </row>
    <row r="4473" spans="4:5">
      <c r="D4473" s="185"/>
      <c r="E4473" s="185"/>
    </row>
    <row r="4474" spans="4:5">
      <c r="D4474" s="185"/>
      <c r="E4474" s="185"/>
    </row>
    <row r="4475" spans="4:5">
      <c r="D4475" s="185"/>
      <c r="E4475" s="185"/>
    </row>
    <row r="4476" spans="4:5">
      <c r="D4476" s="185"/>
      <c r="E4476" s="185"/>
    </row>
    <row r="4477" spans="4:5">
      <c r="D4477" s="185"/>
      <c r="E4477" s="185"/>
    </row>
    <row r="4478" spans="4:5">
      <c r="D4478" s="185"/>
      <c r="E4478" s="185"/>
    </row>
    <row r="4479" spans="4:5">
      <c r="D4479" s="185"/>
      <c r="E4479" s="185"/>
    </row>
    <row r="4480" spans="4:5">
      <c r="D4480" s="185"/>
      <c r="E4480" s="185"/>
    </row>
    <row r="4481" spans="4:5">
      <c r="D4481" s="185"/>
      <c r="E4481" s="185"/>
    </row>
    <row r="4482" spans="4:5">
      <c r="D4482" s="185"/>
      <c r="E4482" s="185"/>
    </row>
    <row r="4483" spans="4:5">
      <c r="D4483" s="185"/>
      <c r="E4483" s="185"/>
    </row>
    <row r="4484" spans="4:5">
      <c r="D4484" s="185"/>
      <c r="E4484" s="185"/>
    </row>
    <row r="4485" spans="4:5">
      <c r="D4485" s="185"/>
      <c r="E4485" s="185"/>
    </row>
    <row r="4486" spans="4:5">
      <c r="D4486" s="185"/>
      <c r="E4486" s="185"/>
    </row>
    <row r="4487" spans="4:5">
      <c r="D4487" s="185"/>
      <c r="E4487" s="185"/>
    </row>
    <row r="4488" spans="4:5">
      <c r="D4488" s="185"/>
      <c r="E4488" s="185"/>
    </row>
    <row r="4489" spans="4:5">
      <c r="D4489" s="185"/>
      <c r="E4489" s="185"/>
    </row>
    <row r="4490" spans="4:5">
      <c r="D4490" s="185"/>
      <c r="E4490" s="185"/>
    </row>
    <row r="4491" spans="4:5">
      <c r="D4491" s="185"/>
      <c r="E4491" s="185"/>
    </row>
    <row r="4492" spans="4:5">
      <c r="D4492" s="185"/>
      <c r="E4492" s="185"/>
    </row>
    <row r="4493" spans="4:5">
      <c r="D4493" s="185"/>
      <c r="E4493" s="185"/>
    </row>
    <row r="4494" spans="4:5">
      <c r="D4494" s="185"/>
      <c r="E4494" s="185"/>
    </row>
    <row r="4495" spans="4:5">
      <c r="D4495" s="185"/>
      <c r="E4495" s="185"/>
    </row>
    <row r="4496" spans="4:5">
      <c r="D4496" s="185"/>
      <c r="E4496" s="185"/>
    </row>
    <row r="4497" spans="4:5">
      <c r="D4497" s="185"/>
      <c r="E4497" s="185"/>
    </row>
    <row r="4498" spans="4:5">
      <c r="D4498" s="185"/>
      <c r="E4498" s="185"/>
    </row>
    <row r="4499" spans="4:5">
      <c r="D4499" s="185"/>
      <c r="E4499" s="185"/>
    </row>
    <row r="4500" spans="4:5">
      <c r="D4500" s="185"/>
      <c r="E4500" s="185"/>
    </row>
    <row r="4501" spans="4:5">
      <c r="D4501" s="185"/>
      <c r="E4501" s="185"/>
    </row>
    <row r="4502" spans="4:5">
      <c r="D4502" s="185"/>
      <c r="E4502" s="185"/>
    </row>
    <row r="4503" spans="4:5">
      <c r="D4503" s="185"/>
      <c r="E4503" s="185"/>
    </row>
    <row r="4504" spans="4:5">
      <c r="D4504" s="185"/>
      <c r="E4504" s="185"/>
    </row>
    <row r="4505" spans="4:5">
      <c r="D4505" s="185"/>
      <c r="E4505" s="185"/>
    </row>
    <row r="4506" spans="4:5">
      <c r="D4506" s="185"/>
      <c r="E4506" s="185"/>
    </row>
    <row r="4507" spans="4:5">
      <c r="D4507" s="185"/>
      <c r="E4507" s="185"/>
    </row>
    <row r="4508" spans="4:5">
      <c r="D4508" s="185"/>
      <c r="E4508" s="185"/>
    </row>
    <row r="4509" spans="4:5">
      <c r="D4509" s="185"/>
      <c r="E4509" s="185"/>
    </row>
    <row r="4510" spans="4:5">
      <c r="D4510" s="185"/>
      <c r="E4510" s="185"/>
    </row>
    <row r="4511" spans="4:5">
      <c r="D4511" s="185"/>
      <c r="E4511" s="185"/>
    </row>
    <row r="4512" spans="4:5">
      <c r="D4512" s="185"/>
      <c r="E4512" s="185"/>
    </row>
    <row r="4513" spans="4:5">
      <c r="D4513" s="185"/>
      <c r="E4513" s="185"/>
    </row>
    <row r="4514" spans="4:5">
      <c r="D4514" s="185"/>
      <c r="E4514" s="185"/>
    </row>
    <row r="4515" spans="4:5">
      <c r="D4515" s="185"/>
      <c r="E4515" s="185"/>
    </row>
    <row r="4516" spans="4:5">
      <c r="D4516" s="185"/>
      <c r="E4516" s="185"/>
    </row>
    <row r="4517" spans="4:5">
      <c r="D4517" s="185"/>
      <c r="E4517" s="185"/>
    </row>
    <row r="4518" spans="4:5">
      <c r="D4518" s="185"/>
      <c r="E4518" s="185"/>
    </row>
    <row r="4519" spans="4:5">
      <c r="D4519" s="185"/>
      <c r="E4519" s="185"/>
    </row>
    <row r="4520" spans="4:5">
      <c r="D4520" s="185"/>
      <c r="E4520" s="185"/>
    </row>
    <row r="4521" spans="4:5">
      <c r="D4521" s="185"/>
      <c r="E4521" s="185"/>
    </row>
    <row r="4522" spans="4:5">
      <c r="D4522" s="185"/>
      <c r="E4522" s="185"/>
    </row>
    <row r="4523" spans="4:5">
      <c r="D4523" s="185"/>
      <c r="E4523" s="185"/>
    </row>
    <row r="4524" spans="4:5">
      <c r="D4524" s="185"/>
      <c r="E4524" s="185"/>
    </row>
    <row r="4525" spans="4:5">
      <c r="D4525" s="185"/>
      <c r="E4525" s="185"/>
    </row>
    <row r="4526" spans="4:5">
      <c r="D4526" s="185"/>
      <c r="E4526" s="185"/>
    </row>
    <row r="4527" spans="4:5">
      <c r="D4527" s="185"/>
      <c r="E4527" s="185"/>
    </row>
    <row r="4528" spans="4:5">
      <c r="D4528" s="185"/>
      <c r="E4528" s="185"/>
    </row>
    <row r="4529" spans="4:5">
      <c r="D4529" s="185"/>
      <c r="E4529" s="185"/>
    </row>
    <row r="4530" spans="4:5">
      <c r="D4530" s="185"/>
      <c r="E4530" s="185"/>
    </row>
    <row r="4531" spans="4:5">
      <c r="D4531" s="185"/>
      <c r="E4531" s="185"/>
    </row>
    <row r="4532" spans="4:5">
      <c r="D4532" s="185"/>
      <c r="E4532" s="185"/>
    </row>
    <row r="4533" spans="4:5">
      <c r="D4533" s="185"/>
      <c r="E4533" s="185"/>
    </row>
    <row r="4534" spans="4:5">
      <c r="D4534" s="185"/>
      <c r="E4534" s="185"/>
    </row>
    <row r="4535" spans="4:5">
      <c r="D4535" s="185"/>
      <c r="E4535" s="185"/>
    </row>
    <row r="4536" spans="4:5">
      <c r="D4536" s="185"/>
      <c r="E4536" s="185"/>
    </row>
    <row r="4537" spans="4:5">
      <c r="D4537" s="185"/>
      <c r="E4537" s="185"/>
    </row>
    <row r="4538" spans="4:5">
      <c r="D4538" s="185"/>
      <c r="E4538" s="185"/>
    </row>
    <row r="4539" spans="4:5">
      <c r="D4539" s="185"/>
      <c r="E4539" s="185"/>
    </row>
    <row r="4540" spans="4:5">
      <c r="D4540" s="185"/>
      <c r="E4540" s="185"/>
    </row>
    <row r="4541" spans="4:5">
      <c r="D4541" s="185"/>
      <c r="E4541" s="185"/>
    </row>
    <row r="4542" spans="4:5">
      <c r="D4542" s="185"/>
      <c r="E4542" s="185"/>
    </row>
    <row r="4543" spans="4:5">
      <c r="D4543" s="185"/>
      <c r="E4543" s="185"/>
    </row>
    <row r="4544" spans="4:5">
      <c r="D4544" s="185"/>
      <c r="E4544" s="185"/>
    </row>
    <row r="4545" spans="4:5">
      <c r="D4545" s="185"/>
      <c r="E4545" s="185"/>
    </row>
    <row r="4546" spans="4:5">
      <c r="D4546" s="185"/>
      <c r="E4546" s="185"/>
    </row>
    <row r="4547" spans="4:5">
      <c r="D4547" s="185"/>
      <c r="E4547" s="185"/>
    </row>
    <row r="4548" spans="4:5">
      <c r="D4548" s="185"/>
      <c r="E4548" s="185"/>
    </row>
    <row r="4549" spans="4:5">
      <c r="D4549" s="185"/>
      <c r="E4549" s="185"/>
    </row>
    <row r="4550" spans="4:5">
      <c r="D4550" s="185"/>
      <c r="E4550" s="185"/>
    </row>
    <row r="4551" spans="4:5">
      <c r="D4551" s="185"/>
      <c r="E4551" s="185"/>
    </row>
    <row r="4552" spans="4:5">
      <c r="D4552" s="185"/>
      <c r="E4552" s="185"/>
    </row>
    <row r="4553" spans="4:5">
      <c r="D4553" s="185"/>
      <c r="E4553" s="185"/>
    </row>
    <row r="4554" spans="4:5">
      <c r="D4554" s="185"/>
      <c r="E4554" s="185"/>
    </row>
    <row r="4555" spans="4:5">
      <c r="D4555" s="185"/>
      <c r="E4555" s="185"/>
    </row>
    <row r="4556" spans="4:5">
      <c r="D4556" s="185"/>
      <c r="E4556" s="185"/>
    </row>
    <row r="4557" spans="4:5">
      <c r="D4557" s="185"/>
      <c r="E4557" s="185"/>
    </row>
    <row r="4558" spans="4:5">
      <c r="D4558" s="185"/>
      <c r="E4558" s="185"/>
    </row>
    <row r="4559" spans="4:5">
      <c r="D4559" s="185"/>
      <c r="E4559" s="185"/>
    </row>
    <row r="4560" spans="4:5">
      <c r="D4560" s="185"/>
      <c r="E4560" s="185"/>
    </row>
    <row r="4561" spans="4:5">
      <c r="D4561" s="185"/>
      <c r="E4561" s="185"/>
    </row>
    <row r="4562" spans="4:5">
      <c r="D4562" s="185"/>
      <c r="E4562" s="185"/>
    </row>
    <row r="4563" spans="4:5">
      <c r="D4563" s="185"/>
      <c r="E4563" s="185"/>
    </row>
    <row r="4564" spans="4:5">
      <c r="D4564" s="185"/>
      <c r="E4564" s="185"/>
    </row>
    <row r="4565" spans="4:5">
      <c r="D4565" s="185"/>
      <c r="E4565" s="185"/>
    </row>
    <row r="4566" spans="4:5">
      <c r="D4566" s="185"/>
      <c r="E4566" s="185"/>
    </row>
    <row r="4567" spans="4:5">
      <c r="D4567" s="185"/>
      <c r="E4567" s="185"/>
    </row>
    <row r="4568" spans="4:5">
      <c r="D4568" s="185"/>
      <c r="E4568" s="185"/>
    </row>
    <row r="4569" spans="4:5">
      <c r="D4569" s="185"/>
      <c r="E4569" s="185"/>
    </row>
    <row r="4570" spans="4:5">
      <c r="D4570" s="185"/>
      <c r="E4570" s="185"/>
    </row>
    <row r="4571" spans="4:5">
      <c r="D4571" s="185"/>
      <c r="E4571" s="185"/>
    </row>
    <row r="4572" spans="4:5">
      <c r="D4572" s="185"/>
      <c r="E4572" s="185"/>
    </row>
    <row r="4573" spans="4:5">
      <c r="D4573" s="185"/>
      <c r="E4573" s="185"/>
    </row>
    <row r="4574" spans="4:5">
      <c r="D4574" s="185"/>
      <c r="E4574" s="185"/>
    </row>
    <row r="4575" spans="4:5">
      <c r="D4575" s="185"/>
      <c r="E4575" s="185"/>
    </row>
    <row r="4576" spans="4:5">
      <c r="D4576" s="185"/>
      <c r="E4576" s="185"/>
    </row>
    <row r="4577" spans="4:5">
      <c r="D4577" s="185"/>
      <c r="E4577" s="185"/>
    </row>
    <row r="4578" spans="4:5">
      <c r="D4578" s="185"/>
      <c r="E4578" s="185"/>
    </row>
    <row r="4579" spans="4:5">
      <c r="D4579" s="185"/>
      <c r="E4579" s="185"/>
    </row>
    <row r="4580" spans="4:5">
      <c r="D4580" s="185"/>
      <c r="E4580" s="185"/>
    </row>
    <row r="4581" spans="4:5">
      <c r="D4581" s="185"/>
      <c r="E4581" s="185"/>
    </row>
    <row r="4582" spans="4:5">
      <c r="D4582" s="185"/>
      <c r="E4582" s="185"/>
    </row>
    <row r="4583" spans="4:5">
      <c r="D4583" s="185"/>
      <c r="E4583" s="185"/>
    </row>
    <row r="4584" spans="4:5">
      <c r="D4584" s="185"/>
      <c r="E4584" s="185"/>
    </row>
    <row r="4585" spans="4:5">
      <c r="D4585" s="185"/>
      <c r="E4585" s="185"/>
    </row>
    <row r="4586" spans="4:5">
      <c r="D4586" s="185"/>
      <c r="E4586" s="185"/>
    </row>
    <row r="4587" spans="4:5">
      <c r="D4587" s="185"/>
      <c r="E4587" s="185"/>
    </row>
    <row r="4588" spans="4:5">
      <c r="D4588" s="185"/>
      <c r="E4588" s="185"/>
    </row>
    <row r="4589" spans="4:5">
      <c r="D4589" s="185"/>
      <c r="E4589" s="185"/>
    </row>
    <row r="4590" spans="4:5">
      <c r="D4590" s="185"/>
      <c r="E4590" s="185"/>
    </row>
    <row r="4591" spans="4:5">
      <c r="D4591" s="185"/>
      <c r="E4591" s="185"/>
    </row>
    <row r="4592" spans="4:5">
      <c r="D4592" s="185"/>
      <c r="E4592" s="185"/>
    </row>
    <row r="4593" spans="4:5">
      <c r="D4593" s="185"/>
      <c r="E4593" s="185"/>
    </row>
    <row r="4594" spans="4:5">
      <c r="D4594" s="185"/>
      <c r="E4594" s="185"/>
    </row>
    <row r="4595" spans="4:5">
      <c r="D4595" s="185"/>
      <c r="E4595" s="185"/>
    </row>
    <row r="4596" spans="4:5">
      <c r="D4596" s="185"/>
      <c r="E4596" s="185"/>
    </row>
    <row r="4597" spans="4:5">
      <c r="D4597" s="185"/>
      <c r="E4597" s="185"/>
    </row>
    <row r="4598" spans="4:5">
      <c r="D4598" s="185"/>
      <c r="E4598" s="185"/>
    </row>
    <row r="4599" spans="4:5">
      <c r="D4599" s="185"/>
      <c r="E4599" s="185"/>
    </row>
    <row r="4600" spans="4:5">
      <c r="D4600" s="185"/>
      <c r="E4600" s="185"/>
    </row>
    <row r="4601" spans="4:5">
      <c r="D4601" s="185"/>
      <c r="E4601" s="185"/>
    </row>
    <row r="4602" spans="4:5">
      <c r="D4602" s="185"/>
      <c r="E4602" s="185"/>
    </row>
    <row r="4603" spans="4:5">
      <c r="D4603" s="185"/>
      <c r="E4603" s="185"/>
    </row>
    <row r="4604" spans="4:5">
      <c r="D4604" s="185"/>
      <c r="E4604" s="185"/>
    </row>
    <row r="4605" spans="4:5">
      <c r="D4605" s="185"/>
      <c r="E4605" s="185"/>
    </row>
    <row r="4606" spans="4:5">
      <c r="D4606" s="185"/>
      <c r="E4606" s="185"/>
    </row>
    <row r="4607" spans="4:5">
      <c r="D4607" s="185"/>
      <c r="E4607" s="185"/>
    </row>
    <row r="4608" spans="4:5">
      <c r="D4608" s="185"/>
      <c r="E4608" s="185"/>
    </row>
    <row r="4609" spans="4:5">
      <c r="D4609" s="185"/>
      <c r="E4609" s="185"/>
    </row>
    <row r="4610" spans="4:5">
      <c r="D4610" s="185"/>
      <c r="E4610" s="185"/>
    </row>
    <row r="4611" spans="4:5">
      <c r="D4611" s="185"/>
      <c r="E4611" s="185"/>
    </row>
    <row r="4612" spans="4:5">
      <c r="D4612" s="185"/>
      <c r="E4612" s="185"/>
    </row>
    <row r="4613" spans="4:5">
      <c r="D4613" s="185"/>
      <c r="E4613" s="185"/>
    </row>
    <row r="4614" spans="4:5">
      <c r="D4614" s="185"/>
      <c r="E4614" s="185"/>
    </row>
    <row r="4615" spans="4:5">
      <c r="D4615" s="185"/>
      <c r="E4615" s="185"/>
    </row>
    <row r="4616" spans="4:5">
      <c r="D4616" s="185"/>
      <c r="E4616" s="185"/>
    </row>
    <row r="4617" spans="4:5">
      <c r="D4617" s="185"/>
      <c r="E4617" s="185"/>
    </row>
    <row r="4618" spans="4:5">
      <c r="D4618" s="185"/>
      <c r="E4618" s="185"/>
    </row>
    <row r="4619" spans="4:5">
      <c r="D4619" s="185"/>
      <c r="E4619" s="185"/>
    </row>
    <row r="4620" spans="4:5">
      <c r="D4620" s="185"/>
      <c r="E4620" s="185"/>
    </row>
    <row r="4621" spans="4:5">
      <c r="D4621" s="185"/>
      <c r="E4621" s="185"/>
    </row>
    <row r="4622" spans="4:5">
      <c r="D4622" s="185"/>
      <c r="E4622" s="185"/>
    </row>
    <row r="4623" spans="4:5">
      <c r="D4623" s="185"/>
      <c r="E4623" s="185"/>
    </row>
    <row r="4624" spans="4:5">
      <c r="D4624" s="185"/>
      <c r="E4624" s="185"/>
    </row>
    <row r="4625" spans="4:5">
      <c r="D4625" s="185"/>
      <c r="E4625" s="185"/>
    </row>
    <row r="4626" spans="4:5">
      <c r="D4626" s="185"/>
      <c r="E4626" s="185"/>
    </row>
    <row r="4627" spans="4:5">
      <c r="D4627" s="185"/>
      <c r="E4627" s="185"/>
    </row>
    <row r="4628" spans="4:5">
      <c r="D4628" s="185"/>
      <c r="E4628" s="185"/>
    </row>
    <row r="4629" spans="4:5">
      <c r="D4629" s="185"/>
      <c r="E4629" s="185"/>
    </row>
    <row r="4630" spans="4:5">
      <c r="D4630" s="185"/>
      <c r="E4630" s="185"/>
    </row>
    <row r="4631" spans="4:5">
      <c r="D4631" s="185"/>
      <c r="E4631" s="185"/>
    </row>
    <row r="4632" spans="4:5">
      <c r="D4632" s="185"/>
      <c r="E4632" s="185"/>
    </row>
    <row r="4633" spans="4:5">
      <c r="D4633" s="185"/>
      <c r="E4633" s="185"/>
    </row>
    <row r="4634" spans="4:5">
      <c r="D4634" s="185"/>
      <c r="E4634" s="185"/>
    </row>
    <row r="4635" spans="4:5">
      <c r="D4635" s="185"/>
      <c r="E4635" s="185"/>
    </row>
    <row r="4636" spans="4:5">
      <c r="D4636" s="185"/>
      <c r="E4636" s="185"/>
    </row>
    <row r="4637" spans="4:5">
      <c r="D4637" s="185"/>
      <c r="E4637" s="185"/>
    </row>
    <row r="4638" spans="4:5">
      <c r="D4638" s="185"/>
      <c r="E4638" s="185"/>
    </row>
    <row r="4639" spans="4:5">
      <c r="D4639" s="185"/>
      <c r="E4639" s="185"/>
    </row>
    <row r="4640" spans="4:5">
      <c r="D4640" s="185"/>
      <c r="E4640" s="185"/>
    </row>
    <row r="4641" spans="4:5">
      <c r="D4641" s="185"/>
      <c r="E4641" s="185"/>
    </row>
    <row r="4642" spans="4:5">
      <c r="D4642" s="185"/>
      <c r="E4642" s="185"/>
    </row>
    <row r="4643" spans="4:5">
      <c r="D4643" s="185"/>
      <c r="E4643" s="185"/>
    </row>
    <row r="4644" spans="4:5">
      <c r="D4644" s="185"/>
      <c r="E4644" s="185"/>
    </row>
    <row r="4645" spans="4:5">
      <c r="D4645" s="185"/>
      <c r="E4645" s="185"/>
    </row>
    <row r="4646" spans="4:5">
      <c r="D4646" s="185"/>
      <c r="E4646" s="185"/>
    </row>
    <row r="4647" spans="4:5">
      <c r="D4647" s="185"/>
      <c r="E4647" s="185"/>
    </row>
    <row r="4648" spans="4:5">
      <c r="D4648" s="185"/>
      <c r="E4648" s="185"/>
    </row>
    <row r="4649" spans="4:5">
      <c r="D4649" s="185"/>
      <c r="E4649" s="185"/>
    </row>
    <row r="4650" spans="4:5">
      <c r="D4650" s="185"/>
      <c r="E4650" s="185"/>
    </row>
    <row r="4651" spans="4:5">
      <c r="D4651" s="185"/>
      <c r="E4651" s="185"/>
    </row>
    <row r="4652" spans="4:5">
      <c r="D4652" s="185"/>
      <c r="E4652" s="185"/>
    </row>
    <row r="4653" spans="4:5">
      <c r="D4653" s="185"/>
      <c r="E4653" s="185"/>
    </row>
    <row r="4654" spans="4:5">
      <c r="D4654" s="185"/>
      <c r="E4654" s="185"/>
    </row>
    <row r="4655" spans="4:5">
      <c r="D4655" s="185"/>
      <c r="E4655" s="185"/>
    </row>
    <row r="4656" spans="4:5">
      <c r="D4656" s="185"/>
      <c r="E4656" s="185"/>
    </row>
    <row r="4657" spans="4:5">
      <c r="D4657" s="185"/>
      <c r="E4657" s="185"/>
    </row>
    <row r="4658" spans="4:5">
      <c r="D4658" s="185"/>
      <c r="E4658" s="185"/>
    </row>
    <row r="4659" spans="4:5">
      <c r="D4659" s="185"/>
      <c r="E4659" s="185"/>
    </row>
    <row r="4660" spans="4:5">
      <c r="D4660" s="185"/>
      <c r="E4660" s="185"/>
    </row>
    <row r="4661" spans="4:5">
      <c r="D4661" s="185"/>
      <c r="E4661" s="185"/>
    </row>
    <row r="4662" spans="4:5">
      <c r="D4662" s="185"/>
      <c r="E4662" s="185"/>
    </row>
    <row r="4663" spans="4:5">
      <c r="D4663" s="185"/>
      <c r="E4663" s="185"/>
    </row>
    <row r="4664" spans="4:5">
      <c r="D4664" s="185"/>
      <c r="E4664" s="185"/>
    </row>
    <row r="4665" spans="4:5">
      <c r="D4665" s="185"/>
      <c r="E4665" s="185"/>
    </row>
    <row r="4666" spans="4:5">
      <c r="D4666" s="185"/>
      <c r="E4666" s="185"/>
    </row>
    <row r="4667" spans="4:5">
      <c r="D4667" s="185"/>
      <c r="E4667" s="185"/>
    </row>
    <row r="4668" spans="4:5">
      <c r="D4668" s="185"/>
      <c r="E4668" s="185"/>
    </row>
    <row r="4669" spans="4:5">
      <c r="D4669" s="185"/>
      <c r="E4669" s="185"/>
    </row>
    <row r="4670" spans="4:5">
      <c r="D4670" s="185"/>
      <c r="E4670" s="185"/>
    </row>
    <row r="4671" spans="4:5">
      <c r="D4671" s="185"/>
      <c r="E4671" s="185"/>
    </row>
    <row r="4672" spans="4:5">
      <c r="D4672" s="185"/>
      <c r="E4672" s="185"/>
    </row>
    <row r="4673" spans="4:5">
      <c r="D4673" s="185"/>
      <c r="E4673" s="185"/>
    </row>
    <row r="4674" spans="4:5">
      <c r="D4674" s="185"/>
      <c r="E4674" s="185"/>
    </row>
    <row r="4675" spans="4:5">
      <c r="D4675" s="185"/>
      <c r="E4675" s="185"/>
    </row>
    <row r="4676" spans="4:5">
      <c r="D4676" s="185"/>
      <c r="E4676" s="185"/>
    </row>
    <row r="4677" spans="4:5">
      <c r="D4677" s="185"/>
      <c r="E4677" s="185"/>
    </row>
    <row r="4678" spans="4:5">
      <c r="D4678" s="185"/>
      <c r="E4678" s="185"/>
    </row>
    <row r="4679" spans="4:5">
      <c r="D4679" s="185"/>
      <c r="E4679" s="185"/>
    </row>
    <row r="4680" spans="4:5">
      <c r="D4680" s="185"/>
      <c r="E4680" s="185"/>
    </row>
    <row r="4681" spans="4:5">
      <c r="D4681" s="185"/>
      <c r="E4681" s="185"/>
    </row>
    <row r="4682" spans="4:5">
      <c r="D4682" s="185"/>
      <c r="E4682" s="185"/>
    </row>
    <row r="4683" spans="4:5">
      <c r="D4683" s="185"/>
      <c r="E4683" s="185"/>
    </row>
    <row r="4684" spans="4:5">
      <c r="D4684" s="185"/>
      <c r="E4684" s="185"/>
    </row>
    <row r="4685" spans="4:5">
      <c r="D4685" s="185"/>
      <c r="E4685" s="185"/>
    </row>
    <row r="4686" spans="4:5">
      <c r="D4686" s="185"/>
      <c r="E4686" s="185"/>
    </row>
    <row r="4687" spans="4:5">
      <c r="D4687" s="185"/>
      <c r="E4687" s="185"/>
    </row>
    <row r="4688" spans="4:5">
      <c r="D4688" s="185"/>
      <c r="E4688" s="185"/>
    </row>
    <row r="4689" spans="4:5">
      <c r="D4689" s="185"/>
      <c r="E4689" s="185"/>
    </row>
    <row r="4690" spans="4:5">
      <c r="D4690" s="185"/>
      <c r="E4690" s="185"/>
    </row>
    <row r="4691" spans="4:5">
      <c r="D4691" s="185"/>
      <c r="E4691" s="185"/>
    </row>
    <row r="4692" spans="4:5">
      <c r="D4692" s="185"/>
      <c r="E4692" s="185"/>
    </row>
    <row r="4693" spans="4:5">
      <c r="D4693" s="185"/>
      <c r="E4693" s="185"/>
    </row>
    <row r="4694" spans="4:5">
      <c r="D4694" s="185"/>
      <c r="E4694" s="185"/>
    </row>
    <row r="4695" spans="4:5">
      <c r="D4695" s="185"/>
      <c r="E4695" s="185"/>
    </row>
    <row r="4696" spans="4:5">
      <c r="D4696" s="185"/>
      <c r="E4696" s="185"/>
    </row>
    <row r="4697" spans="4:5">
      <c r="D4697" s="185"/>
      <c r="E4697" s="185"/>
    </row>
    <row r="4698" spans="4:5">
      <c r="D4698" s="185"/>
      <c r="E4698" s="185"/>
    </row>
    <row r="4699" spans="4:5">
      <c r="D4699" s="185"/>
      <c r="E4699" s="185"/>
    </row>
    <row r="4700" spans="4:5">
      <c r="D4700" s="185"/>
      <c r="E4700" s="185"/>
    </row>
    <row r="4701" spans="4:5">
      <c r="D4701" s="185"/>
      <c r="E4701" s="185"/>
    </row>
    <row r="4702" spans="4:5">
      <c r="D4702" s="185"/>
      <c r="E4702" s="185"/>
    </row>
    <row r="4703" spans="4:5">
      <c r="D4703" s="185"/>
      <c r="E4703" s="185"/>
    </row>
    <row r="4704" spans="4:5">
      <c r="D4704" s="185"/>
      <c r="E4704" s="185"/>
    </row>
    <row r="4705" spans="4:5">
      <c r="D4705" s="185"/>
      <c r="E4705" s="185"/>
    </row>
    <row r="4706" spans="4:5">
      <c r="D4706" s="185"/>
      <c r="E4706" s="185"/>
    </row>
    <row r="4707" spans="4:5">
      <c r="D4707" s="185"/>
      <c r="E4707" s="185"/>
    </row>
    <row r="4708" spans="4:5">
      <c r="D4708" s="185"/>
      <c r="E4708" s="185"/>
    </row>
    <row r="4709" spans="4:5">
      <c r="D4709" s="185"/>
      <c r="E4709" s="185"/>
    </row>
    <row r="4710" spans="4:5">
      <c r="D4710" s="185"/>
      <c r="E4710" s="185"/>
    </row>
    <row r="4711" spans="4:5">
      <c r="D4711" s="185"/>
      <c r="E4711" s="185"/>
    </row>
    <row r="4712" spans="4:5">
      <c r="D4712" s="185"/>
      <c r="E4712" s="185"/>
    </row>
    <row r="4713" spans="4:5">
      <c r="D4713" s="185"/>
      <c r="E4713" s="185"/>
    </row>
    <row r="4714" spans="4:5">
      <c r="D4714" s="185"/>
      <c r="E4714" s="185"/>
    </row>
    <row r="4715" spans="4:5">
      <c r="D4715" s="185"/>
      <c r="E4715" s="185"/>
    </row>
    <row r="4716" spans="4:5">
      <c r="D4716" s="185"/>
      <c r="E4716" s="185"/>
    </row>
    <row r="4717" spans="4:5">
      <c r="D4717" s="185"/>
      <c r="E4717" s="185"/>
    </row>
    <row r="4718" spans="4:5">
      <c r="D4718" s="185"/>
      <c r="E4718" s="185"/>
    </row>
    <row r="4719" spans="4:5">
      <c r="D4719" s="185"/>
      <c r="E4719" s="185"/>
    </row>
    <row r="4720" spans="4:5">
      <c r="D4720" s="185"/>
      <c r="E4720" s="185"/>
    </row>
    <row r="4721" spans="4:5">
      <c r="D4721" s="185"/>
      <c r="E4721" s="185"/>
    </row>
    <row r="4722" spans="4:5">
      <c r="D4722" s="185"/>
      <c r="E4722" s="185"/>
    </row>
    <row r="4723" spans="4:5">
      <c r="D4723" s="185"/>
      <c r="E4723" s="185"/>
    </row>
    <row r="4724" spans="4:5">
      <c r="D4724" s="185"/>
      <c r="E4724" s="185"/>
    </row>
    <row r="4725" spans="4:5">
      <c r="D4725" s="185"/>
      <c r="E4725" s="185"/>
    </row>
    <row r="4726" spans="4:5">
      <c r="D4726" s="185"/>
      <c r="E4726" s="185"/>
    </row>
    <row r="4727" spans="4:5">
      <c r="D4727" s="185"/>
      <c r="E4727" s="185"/>
    </row>
    <row r="4728" spans="4:5">
      <c r="D4728" s="185"/>
      <c r="E4728" s="185"/>
    </row>
    <row r="4729" spans="4:5">
      <c r="D4729" s="185"/>
      <c r="E4729" s="185"/>
    </row>
    <row r="4730" spans="4:5">
      <c r="D4730" s="185"/>
      <c r="E4730" s="185"/>
    </row>
    <row r="4731" spans="4:5">
      <c r="D4731" s="185"/>
      <c r="E4731" s="185"/>
    </row>
    <row r="4732" spans="4:5">
      <c r="D4732" s="185"/>
      <c r="E4732" s="185"/>
    </row>
    <row r="4733" spans="4:5">
      <c r="D4733" s="185"/>
      <c r="E4733" s="185"/>
    </row>
    <row r="4734" spans="4:5">
      <c r="D4734" s="185"/>
      <c r="E4734" s="185"/>
    </row>
    <row r="4735" spans="4:5">
      <c r="D4735" s="185"/>
      <c r="E4735" s="185"/>
    </row>
    <row r="4736" spans="4:5">
      <c r="D4736" s="185"/>
      <c r="E4736" s="185"/>
    </row>
    <row r="4737" spans="4:5">
      <c r="D4737" s="185"/>
      <c r="E4737" s="185"/>
    </row>
    <row r="4738" spans="4:5">
      <c r="D4738" s="185"/>
      <c r="E4738" s="185"/>
    </row>
    <row r="4739" spans="4:5">
      <c r="D4739" s="185"/>
      <c r="E4739" s="185"/>
    </row>
    <row r="4740" spans="4:5">
      <c r="D4740" s="185"/>
      <c r="E4740" s="185"/>
    </row>
    <row r="4741" spans="4:5">
      <c r="D4741" s="185"/>
      <c r="E4741" s="185"/>
    </row>
    <row r="4742" spans="4:5">
      <c r="D4742" s="185"/>
      <c r="E4742" s="185"/>
    </row>
    <row r="4743" spans="4:5">
      <c r="D4743" s="185"/>
      <c r="E4743" s="185"/>
    </row>
    <row r="4744" spans="4:5">
      <c r="D4744" s="185"/>
      <c r="E4744" s="185"/>
    </row>
    <row r="4745" spans="4:5">
      <c r="D4745" s="185"/>
      <c r="E4745" s="185"/>
    </row>
    <row r="4746" spans="4:5">
      <c r="D4746" s="185"/>
      <c r="E4746" s="185"/>
    </row>
    <row r="4747" spans="4:5">
      <c r="D4747" s="185"/>
      <c r="E4747" s="185"/>
    </row>
    <row r="4748" spans="4:5">
      <c r="D4748" s="185"/>
      <c r="E4748" s="185"/>
    </row>
    <row r="4749" spans="4:5">
      <c r="D4749" s="185"/>
      <c r="E4749" s="185"/>
    </row>
    <row r="4750" spans="4:5">
      <c r="D4750" s="185"/>
      <c r="E4750" s="185"/>
    </row>
    <row r="4751" spans="4:5">
      <c r="D4751" s="185"/>
      <c r="E4751" s="185"/>
    </row>
    <row r="4752" spans="4:5">
      <c r="D4752" s="185"/>
      <c r="E4752" s="185"/>
    </row>
    <row r="4753" spans="4:5">
      <c r="D4753" s="185"/>
      <c r="E4753" s="185"/>
    </row>
    <row r="4754" spans="4:5">
      <c r="D4754" s="185"/>
      <c r="E4754" s="185"/>
    </row>
    <row r="4755" spans="4:5">
      <c r="D4755" s="185"/>
      <c r="E4755" s="185"/>
    </row>
    <row r="4756" spans="4:5">
      <c r="D4756" s="185"/>
      <c r="E4756" s="185"/>
    </row>
    <row r="4757" spans="4:5">
      <c r="D4757" s="185"/>
      <c r="E4757" s="185"/>
    </row>
    <row r="4758" spans="4:5">
      <c r="D4758" s="185"/>
      <c r="E4758" s="185"/>
    </row>
    <row r="4759" spans="4:5">
      <c r="D4759" s="185"/>
      <c r="E4759" s="185"/>
    </row>
    <row r="4760" spans="4:5">
      <c r="D4760" s="185"/>
      <c r="E4760" s="185"/>
    </row>
    <row r="4761" spans="4:5">
      <c r="D4761" s="185"/>
      <c r="E4761" s="185"/>
    </row>
    <row r="4762" spans="4:5">
      <c r="D4762" s="185"/>
      <c r="E4762" s="185"/>
    </row>
    <row r="4763" spans="4:5">
      <c r="D4763" s="185"/>
      <c r="E4763" s="185"/>
    </row>
    <row r="4764" spans="4:5">
      <c r="D4764" s="185"/>
      <c r="E4764" s="185"/>
    </row>
    <row r="4765" spans="4:5">
      <c r="D4765" s="185"/>
      <c r="E4765" s="185"/>
    </row>
    <row r="4766" spans="4:5">
      <c r="D4766" s="185"/>
      <c r="E4766" s="185"/>
    </row>
    <row r="4767" spans="4:5">
      <c r="D4767" s="185"/>
      <c r="E4767" s="185"/>
    </row>
    <row r="4768" spans="4:5">
      <c r="D4768" s="185"/>
      <c r="E4768" s="185"/>
    </row>
    <row r="4769" spans="4:5">
      <c r="D4769" s="185"/>
      <c r="E4769" s="185"/>
    </row>
    <row r="4770" spans="4:5">
      <c r="D4770" s="185"/>
      <c r="E4770" s="185"/>
    </row>
    <row r="4771" spans="4:5">
      <c r="D4771" s="185"/>
      <c r="E4771" s="185"/>
    </row>
    <row r="4772" spans="4:5">
      <c r="D4772" s="185"/>
      <c r="E4772" s="185"/>
    </row>
    <row r="4773" spans="4:5">
      <c r="D4773" s="185"/>
      <c r="E4773" s="185"/>
    </row>
    <row r="4774" spans="4:5">
      <c r="D4774" s="185"/>
      <c r="E4774" s="185"/>
    </row>
    <row r="4775" spans="4:5">
      <c r="D4775" s="185"/>
      <c r="E4775" s="185"/>
    </row>
    <row r="4776" spans="4:5">
      <c r="D4776" s="185"/>
      <c r="E4776" s="185"/>
    </row>
    <row r="4777" spans="4:5">
      <c r="D4777" s="185"/>
      <c r="E4777" s="185"/>
    </row>
    <row r="4778" spans="4:5">
      <c r="D4778" s="185"/>
      <c r="E4778" s="185"/>
    </row>
    <row r="4779" spans="4:5">
      <c r="D4779" s="185"/>
      <c r="E4779" s="185"/>
    </row>
    <row r="4780" spans="4:5">
      <c r="D4780" s="185"/>
      <c r="E4780" s="185"/>
    </row>
    <row r="4781" spans="4:5">
      <c r="D4781" s="185"/>
      <c r="E4781" s="185"/>
    </row>
    <row r="4782" spans="4:5">
      <c r="D4782" s="185"/>
      <c r="E4782" s="185"/>
    </row>
    <row r="4783" spans="4:5">
      <c r="D4783" s="185"/>
      <c r="E4783" s="185"/>
    </row>
    <row r="4784" spans="4:5">
      <c r="D4784" s="185"/>
      <c r="E4784" s="185"/>
    </row>
    <row r="4785" spans="4:5">
      <c r="D4785" s="185"/>
      <c r="E4785" s="185"/>
    </row>
    <row r="4786" spans="4:5">
      <c r="D4786" s="185"/>
      <c r="E4786" s="185"/>
    </row>
    <row r="4787" spans="4:5">
      <c r="D4787" s="185"/>
      <c r="E4787" s="185"/>
    </row>
    <row r="4788" spans="4:5">
      <c r="D4788" s="185"/>
      <c r="E4788" s="185"/>
    </row>
    <row r="4789" spans="4:5">
      <c r="D4789" s="185"/>
      <c r="E4789" s="185"/>
    </row>
    <row r="4790" spans="4:5">
      <c r="D4790" s="185"/>
      <c r="E4790" s="185"/>
    </row>
    <row r="4791" spans="4:5">
      <c r="D4791" s="185"/>
      <c r="E4791" s="185"/>
    </row>
    <row r="4792" spans="4:5">
      <c r="D4792" s="185"/>
      <c r="E4792" s="185"/>
    </row>
    <row r="4793" spans="4:5">
      <c r="D4793" s="185"/>
      <c r="E4793" s="185"/>
    </row>
    <row r="4794" spans="4:5">
      <c r="D4794" s="185"/>
      <c r="E4794" s="185"/>
    </row>
    <row r="4795" spans="4:5">
      <c r="D4795" s="185"/>
      <c r="E4795" s="185"/>
    </row>
    <row r="4796" spans="4:5">
      <c r="D4796" s="185"/>
      <c r="E4796" s="185"/>
    </row>
    <row r="4797" spans="4:5">
      <c r="D4797" s="185"/>
      <c r="E4797" s="185"/>
    </row>
    <row r="4798" spans="4:5">
      <c r="D4798" s="185"/>
      <c r="E4798" s="185"/>
    </row>
    <row r="4799" spans="4:5">
      <c r="D4799" s="185"/>
      <c r="E4799" s="185"/>
    </row>
    <row r="4800" spans="4:5">
      <c r="D4800" s="185"/>
      <c r="E4800" s="185"/>
    </row>
    <row r="4801" spans="4:5">
      <c r="D4801" s="185"/>
      <c r="E4801" s="185"/>
    </row>
    <row r="4802" spans="4:5">
      <c r="D4802" s="185"/>
      <c r="E4802" s="185"/>
    </row>
    <row r="4803" spans="4:5">
      <c r="D4803" s="185"/>
      <c r="E4803" s="185"/>
    </row>
    <row r="4804" spans="4:5">
      <c r="D4804" s="185"/>
      <c r="E4804" s="185"/>
    </row>
    <row r="4805" spans="4:5">
      <c r="D4805" s="185"/>
      <c r="E4805" s="185"/>
    </row>
    <row r="4806" spans="4:5">
      <c r="D4806" s="185"/>
      <c r="E4806" s="185"/>
    </row>
    <row r="4807" spans="4:5">
      <c r="D4807" s="185"/>
      <c r="E4807" s="185"/>
    </row>
    <row r="4808" spans="4:5">
      <c r="D4808" s="185"/>
      <c r="E4808" s="185"/>
    </row>
    <row r="4809" spans="4:5">
      <c r="D4809" s="185"/>
      <c r="E4809" s="185"/>
    </row>
    <row r="4810" spans="4:5">
      <c r="D4810" s="185"/>
      <c r="E4810" s="185"/>
    </row>
    <row r="4811" spans="4:5">
      <c r="D4811" s="185"/>
      <c r="E4811" s="185"/>
    </row>
    <row r="4812" spans="4:5">
      <c r="D4812" s="185"/>
      <c r="E4812" s="185"/>
    </row>
    <row r="4813" spans="4:5">
      <c r="D4813" s="185"/>
      <c r="E4813" s="185"/>
    </row>
    <row r="4814" spans="4:5">
      <c r="D4814" s="185"/>
      <c r="E4814" s="185"/>
    </row>
    <row r="4815" spans="4:5">
      <c r="D4815" s="185"/>
      <c r="E4815" s="185"/>
    </row>
    <row r="4816" spans="4:5">
      <c r="D4816" s="185"/>
      <c r="E4816" s="185"/>
    </row>
    <row r="4817" spans="4:5">
      <c r="D4817" s="185"/>
      <c r="E4817" s="185"/>
    </row>
    <row r="4818" spans="4:5">
      <c r="D4818" s="185"/>
      <c r="E4818" s="185"/>
    </row>
    <row r="4819" spans="4:5">
      <c r="D4819" s="185"/>
      <c r="E4819" s="185"/>
    </row>
    <row r="4820" spans="4:5">
      <c r="D4820" s="185"/>
      <c r="E4820" s="185"/>
    </row>
    <row r="4821" spans="4:5">
      <c r="D4821" s="185"/>
      <c r="E4821" s="185"/>
    </row>
    <row r="4822" spans="4:5">
      <c r="D4822" s="185"/>
      <c r="E4822" s="185"/>
    </row>
    <row r="4823" spans="4:5">
      <c r="D4823" s="185"/>
      <c r="E4823" s="185"/>
    </row>
    <row r="4824" spans="4:5">
      <c r="D4824" s="185"/>
      <c r="E4824" s="185"/>
    </row>
    <row r="4825" spans="4:5">
      <c r="D4825" s="185"/>
      <c r="E4825" s="185"/>
    </row>
    <row r="4826" spans="4:5">
      <c r="D4826" s="185"/>
      <c r="E4826" s="185"/>
    </row>
    <row r="4827" spans="4:5">
      <c r="D4827" s="185"/>
      <c r="E4827" s="185"/>
    </row>
    <row r="4828" spans="4:5">
      <c r="D4828" s="185"/>
      <c r="E4828" s="185"/>
    </row>
    <row r="4829" spans="4:5">
      <c r="D4829" s="185"/>
      <c r="E4829" s="185"/>
    </row>
    <row r="4830" spans="4:5">
      <c r="D4830" s="185"/>
      <c r="E4830" s="185"/>
    </row>
    <row r="4831" spans="4:5">
      <c r="D4831" s="185"/>
      <c r="E4831" s="185"/>
    </row>
    <row r="4832" spans="4:5">
      <c r="D4832" s="185"/>
      <c r="E4832" s="185"/>
    </row>
    <row r="4833" spans="4:5">
      <c r="D4833" s="185"/>
      <c r="E4833" s="185"/>
    </row>
    <row r="4834" spans="4:5">
      <c r="D4834" s="185"/>
      <c r="E4834" s="185"/>
    </row>
    <row r="4835" spans="4:5">
      <c r="D4835" s="185"/>
      <c r="E4835" s="185"/>
    </row>
    <row r="4836" spans="4:5">
      <c r="D4836" s="185"/>
      <c r="E4836" s="185"/>
    </row>
    <row r="4837" spans="4:5">
      <c r="D4837" s="185"/>
      <c r="E4837" s="185"/>
    </row>
    <row r="4838" spans="4:5">
      <c r="D4838" s="185"/>
      <c r="E4838" s="185"/>
    </row>
    <row r="4839" spans="4:5">
      <c r="D4839" s="185"/>
      <c r="E4839" s="185"/>
    </row>
    <row r="4840" spans="4:5">
      <c r="D4840" s="185"/>
      <c r="E4840" s="185"/>
    </row>
    <row r="4841" spans="4:5">
      <c r="D4841" s="185"/>
      <c r="E4841" s="185"/>
    </row>
    <row r="4842" spans="4:5">
      <c r="D4842" s="185"/>
      <c r="E4842" s="185"/>
    </row>
    <row r="4843" spans="4:5">
      <c r="D4843" s="185"/>
      <c r="E4843" s="185"/>
    </row>
    <row r="4844" spans="4:5">
      <c r="D4844" s="185"/>
      <c r="E4844" s="185"/>
    </row>
    <row r="4845" spans="4:5">
      <c r="D4845" s="185"/>
      <c r="E4845" s="185"/>
    </row>
    <row r="4846" spans="4:5">
      <c r="D4846" s="185"/>
      <c r="E4846" s="185"/>
    </row>
    <row r="4847" spans="4:5">
      <c r="D4847" s="185"/>
      <c r="E4847" s="185"/>
    </row>
    <row r="4848" spans="4:5">
      <c r="D4848" s="185"/>
      <c r="E4848" s="185"/>
    </row>
    <row r="4849" spans="4:5">
      <c r="D4849" s="185"/>
      <c r="E4849" s="185"/>
    </row>
    <row r="4850" spans="4:5">
      <c r="D4850" s="185"/>
      <c r="E4850" s="185"/>
    </row>
    <row r="4851" spans="4:5">
      <c r="D4851" s="185"/>
      <c r="E4851" s="185"/>
    </row>
    <row r="4852" spans="4:5">
      <c r="D4852" s="185"/>
      <c r="E4852" s="185"/>
    </row>
    <row r="4853" spans="4:5">
      <c r="D4853" s="185"/>
      <c r="E4853" s="185"/>
    </row>
    <row r="4854" spans="4:5">
      <c r="D4854" s="185"/>
      <c r="E4854" s="185"/>
    </row>
    <row r="4855" spans="4:5">
      <c r="D4855" s="185"/>
      <c r="E4855" s="185"/>
    </row>
    <row r="4856" spans="4:5">
      <c r="D4856" s="185"/>
      <c r="E4856" s="185"/>
    </row>
    <row r="4857" spans="4:5">
      <c r="D4857" s="185"/>
      <c r="E4857" s="185"/>
    </row>
    <row r="4858" spans="4:5">
      <c r="D4858" s="185"/>
      <c r="E4858" s="185"/>
    </row>
    <row r="4859" spans="4:5">
      <c r="D4859" s="185"/>
      <c r="E4859" s="185"/>
    </row>
    <row r="4860" spans="4:5">
      <c r="D4860" s="185"/>
      <c r="E4860" s="185"/>
    </row>
    <row r="4861" spans="4:5">
      <c r="D4861" s="185"/>
      <c r="E4861" s="185"/>
    </row>
    <row r="4862" spans="4:5">
      <c r="D4862" s="185"/>
      <c r="E4862" s="185"/>
    </row>
    <row r="4863" spans="4:5">
      <c r="D4863" s="185"/>
      <c r="E4863" s="185"/>
    </row>
    <row r="4864" spans="4:5">
      <c r="D4864" s="185"/>
      <c r="E4864" s="185"/>
    </row>
    <row r="4865" spans="4:5">
      <c r="D4865" s="185"/>
      <c r="E4865" s="185"/>
    </row>
    <row r="4866" spans="4:5">
      <c r="D4866" s="185"/>
      <c r="E4866" s="185"/>
    </row>
    <row r="4867" spans="4:5">
      <c r="D4867" s="185"/>
      <c r="E4867" s="185"/>
    </row>
    <row r="4868" spans="4:5">
      <c r="D4868" s="185"/>
      <c r="E4868" s="185"/>
    </row>
    <row r="4869" spans="4:5">
      <c r="D4869" s="185"/>
      <c r="E4869" s="185"/>
    </row>
    <row r="4870" spans="4:5">
      <c r="D4870" s="185"/>
      <c r="E4870" s="185"/>
    </row>
    <row r="4871" spans="4:5">
      <c r="D4871" s="185"/>
      <c r="E4871" s="185"/>
    </row>
    <row r="4872" spans="4:5">
      <c r="D4872" s="185"/>
      <c r="E4872" s="185"/>
    </row>
    <row r="4873" spans="4:5">
      <c r="D4873" s="185"/>
      <c r="E4873" s="185"/>
    </row>
    <row r="4874" spans="4:5">
      <c r="D4874" s="185"/>
      <c r="E4874" s="185"/>
    </row>
    <row r="4875" spans="4:5">
      <c r="D4875" s="185"/>
      <c r="E4875" s="185"/>
    </row>
    <row r="4876" spans="4:5">
      <c r="D4876" s="185"/>
      <c r="E4876" s="185"/>
    </row>
    <row r="4877" spans="4:5">
      <c r="D4877" s="185"/>
      <c r="E4877" s="185"/>
    </row>
    <row r="4878" spans="4:5">
      <c r="D4878" s="185"/>
      <c r="E4878" s="185"/>
    </row>
    <row r="4879" spans="4:5">
      <c r="D4879" s="185"/>
      <c r="E4879" s="185"/>
    </row>
    <row r="4880" spans="4:5">
      <c r="D4880" s="185"/>
      <c r="E4880" s="185"/>
    </row>
    <row r="4881" spans="4:5">
      <c r="D4881" s="185"/>
      <c r="E4881" s="185"/>
    </row>
    <row r="4882" spans="4:5">
      <c r="D4882" s="185"/>
      <c r="E4882" s="185"/>
    </row>
    <row r="4883" spans="4:5">
      <c r="D4883" s="185"/>
      <c r="E4883" s="185"/>
    </row>
    <row r="4884" spans="4:5">
      <c r="D4884" s="185"/>
      <c r="E4884" s="185"/>
    </row>
    <row r="4885" spans="4:5">
      <c r="D4885" s="185"/>
      <c r="E4885" s="185"/>
    </row>
    <row r="4886" spans="4:5">
      <c r="D4886" s="185"/>
      <c r="E4886" s="185"/>
    </row>
    <row r="4887" spans="4:5">
      <c r="D4887" s="185"/>
      <c r="E4887" s="185"/>
    </row>
    <row r="4888" spans="4:5">
      <c r="D4888" s="185"/>
      <c r="E4888" s="185"/>
    </row>
    <row r="4889" spans="4:5">
      <c r="D4889" s="185"/>
      <c r="E4889" s="185"/>
    </row>
    <row r="4890" spans="4:5">
      <c r="D4890" s="185"/>
      <c r="E4890" s="185"/>
    </row>
    <row r="4891" spans="4:5">
      <c r="D4891" s="185"/>
      <c r="E4891" s="185"/>
    </row>
    <row r="4892" spans="4:5">
      <c r="D4892" s="185"/>
      <c r="E4892" s="185"/>
    </row>
    <row r="4893" spans="4:5">
      <c r="D4893" s="185"/>
      <c r="E4893" s="185"/>
    </row>
    <row r="4894" spans="4:5">
      <c r="D4894" s="185"/>
      <c r="E4894" s="185"/>
    </row>
    <row r="4895" spans="4:5">
      <c r="D4895" s="185"/>
      <c r="E4895" s="185"/>
    </row>
    <row r="4896" spans="4:5">
      <c r="D4896" s="185"/>
      <c r="E4896" s="185"/>
    </row>
    <row r="4897" spans="4:5">
      <c r="D4897" s="185"/>
      <c r="E4897" s="185"/>
    </row>
    <row r="4898" spans="4:5">
      <c r="D4898" s="185"/>
      <c r="E4898" s="185"/>
    </row>
    <row r="4899" spans="4:5">
      <c r="D4899" s="185"/>
      <c r="E4899" s="185"/>
    </row>
    <row r="4900" spans="4:5">
      <c r="D4900" s="185"/>
      <c r="E4900" s="185"/>
    </row>
    <row r="4901" spans="4:5">
      <c r="D4901" s="185"/>
      <c r="E4901" s="185"/>
    </row>
    <row r="4902" spans="4:5">
      <c r="D4902" s="185"/>
      <c r="E4902" s="185"/>
    </row>
    <row r="4903" spans="4:5">
      <c r="D4903" s="185"/>
      <c r="E4903" s="185"/>
    </row>
    <row r="4904" spans="4:5">
      <c r="D4904" s="185"/>
      <c r="E4904" s="185"/>
    </row>
    <row r="4905" spans="4:5">
      <c r="D4905" s="185"/>
      <c r="E4905" s="185"/>
    </row>
    <row r="4906" spans="4:5">
      <c r="D4906" s="185"/>
      <c r="E4906" s="185"/>
    </row>
    <row r="4907" spans="4:5">
      <c r="D4907" s="185"/>
      <c r="E4907" s="185"/>
    </row>
    <row r="4908" spans="4:5">
      <c r="D4908" s="185"/>
      <c r="E4908" s="185"/>
    </row>
    <row r="4909" spans="4:5">
      <c r="D4909" s="185"/>
      <c r="E4909" s="185"/>
    </row>
    <row r="4910" spans="4:5">
      <c r="D4910" s="185"/>
      <c r="E4910" s="185"/>
    </row>
    <row r="4911" spans="4:5">
      <c r="D4911" s="185"/>
      <c r="E4911" s="185"/>
    </row>
    <row r="4912" spans="4:5">
      <c r="D4912" s="185"/>
      <c r="E4912" s="185"/>
    </row>
    <row r="4913" spans="4:5">
      <c r="D4913" s="185"/>
      <c r="E4913" s="185"/>
    </row>
    <row r="4914" spans="4:5">
      <c r="D4914" s="185"/>
      <c r="E4914" s="185"/>
    </row>
    <row r="4915" spans="4:5">
      <c r="D4915" s="185"/>
      <c r="E4915" s="185"/>
    </row>
    <row r="4916" spans="4:5">
      <c r="D4916" s="185"/>
      <c r="E4916" s="185"/>
    </row>
    <row r="4917" spans="4:5">
      <c r="D4917" s="185"/>
      <c r="E4917" s="185"/>
    </row>
    <row r="4918" spans="4:5">
      <c r="D4918" s="185"/>
      <c r="E4918" s="185"/>
    </row>
    <row r="4919" spans="4:5">
      <c r="D4919" s="185"/>
      <c r="E4919" s="185"/>
    </row>
    <row r="4920" spans="4:5">
      <c r="D4920" s="185"/>
      <c r="E4920" s="185"/>
    </row>
    <row r="4921" spans="4:5">
      <c r="D4921" s="185"/>
      <c r="E4921" s="185"/>
    </row>
    <row r="4922" spans="4:5">
      <c r="D4922" s="185"/>
      <c r="E4922" s="185"/>
    </row>
    <row r="4923" spans="4:5">
      <c r="D4923" s="185"/>
      <c r="E4923" s="185"/>
    </row>
    <row r="4924" spans="4:5">
      <c r="D4924" s="185"/>
      <c r="E4924" s="185"/>
    </row>
    <row r="4925" spans="4:5">
      <c r="D4925" s="185"/>
      <c r="E4925" s="185"/>
    </row>
    <row r="4926" spans="4:5">
      <c r="D4926" s="185"/>
      <c r="E4926" s="185"/>
    </row>
    <row r="4927" spans="4:5">
      <c r="D4927" s="185"/>
      <c r="E4927" s="185"/>
    </row>
    <row r="4928" spans="4:5">
      <c r="D4928" s="185"/>
      <c r="E4928" s="185"/>
    </row>
    <row r="4929" spans="4:5">
      <c r="D4929" s="185"/>
      <c r="E4929" s="185"/>
    </row>
    <row r="4930" spans="4:5">
      <c r="D4930" s="185"/>
      <c r="E4930" s="185"/>
    </row>
    <row r="4931" spans="4:5">
      <c r="D4931" s="185"/>
      <c r="E4931" s="185"/>
    </row>
    <row r="4932" spans="4:5">
      <c r="D4932" s="185"/>
      <c r="E4932" s="185"/>
    </row>
    <row r="4933" spans="4:5">
      <c r="D4933" s="185"/>
      <c r="E4933" s="185"/>
    </row>
    <row r="4934" spans="4:5">
      <c r="D4934" s="185"/>
      <c r="E4934" s="185"/>
    </row>
    <row r="4935" spans="4:5">
      <c r="D4935" s="185"/>
      <c r="E4935" s="185"/>
    </row>
    <row r="4936" spans="4:5">
      <c r="D4936" s="185"/>
      <c r="E4936" s="185"/>
    </row>
    <row r="4937" spans="4:5">
      <c r="D4937" s="185"/>
      <c r="E4937" s="185"/>
    </row>
    <row r="4938" spans="4:5">
      <c r="D4938" s="185"/>
      <c r="E4938" s="185"/>
    </row>
    <row r="4939" spans="4:5">
      <c r="D4939" s="185"/>
      <c r="E4939" s="185"/>
    </row>
    <row r="4940" spans="4:5">
      <c r="D4940" s="185"/>
      <c r="E4940" s="185"/>
    </row>
    <row r="4941" spans="4:5">
      <c r="D4941" s="185"/>
      <c r="E4941" s="185"/>
    </row>
    <row r="4942" spans="4:5">
      <c r="D4942" s="185"/>
      <c r="E4942" s="185"/>
    </row>
    <row r="4943" spans="4:5">
      <c r="D4943" s="185"/>
      <c r="E4943" s="185"/>
    </row>
    <row r="4944" spans="4:5">
      <c r="D4944" s="185"/>
      <c r="E4944" s="185"/>
    </row>
    <row r="4945" spans="4:5">
      <c r="D4945" s="185"/>
      <c r="E4945" s="185"/>
    </row>
    <row r="4946" spans="4:5">
      <c r="D4946" s="185"/>
      <c r="E4946" s="185"/>
    </row>
    <row r="4947" spans="4:5">
      <c r="D4947" s="185"/>
      <c r="E4947" s="185"/>
    </row>
    <row r="4948" spans="4:5">
      <c r="D4948" s="185"/>
      <c r="E4948" s="185"/>
    </row>
    <row r="4949" spans="4:5">
      <c r="D4949" s="185"/>
      <c r="E4949" s="185"/>
    </row>
    <row r="4950" spans="4:5">
      <c r="D4950" s="185"/>
      <c r="E4950" s="185"/>
    </row>
    <row r="4951" spans="4:5">
      <c r="D4951" s="185"/>
      <c r="E4951" s="185"/>
    </row>
    <row r="4952" spans="4:5">
      <c r="D4952" s="185"/>
      <c r="E4952" s="185"/>
    </row>
    <row r="4953" spans="4:5">
      <c r="D4953" s="185"/>
      <c r="E4953" s="185"/>
    </row>
    <row r="4954" spans="4:5">
      <c r="D4954" s="185"/>
      <c r="E4954" s="185"/>
    </row>
    <row r="4955" spans="4:5">
      <c r="D4955" s="185"/>
      <c r="E4955" s="185"/>
    </row>
    <row r="4956" spans="4:5">
      <c r="D4956" s="185"/>
      <c r="E4956" s="185"/>
    </row>
    <row r="4957" spans="4:5">
      <c r="D4957" s="185"/>
      <c r="E4957" s="185"/>
    </row>
    <row r="4958" spans="4:5">
      <c r="D4958" s="185"/>
      <c r="E4958" s="185"/>
    </row>
    <row r="4959" spans="4:5">
      <c r="D4959" s="185"/>
      <c r="E4959" s="185"/>
    </row>
    <row r="4960" spans="4:5">
      <c r="D4960" s="185"/>
      <c r="E4960" s="185"/>
    </row>
    <row r="4961" spans="4:5">
      <c r="D4961" s="185"/>
      <c r="E4961" s="185"/>
    </row>
    <row r="4962" spans="4:5">
      <c r="D4962" s="185"/>
      <c r="E4962" s="185"/>
    </row>
    <row r="4963" spans="4:5">
      <c r="D4963" s="185"/>
      <c r="E4963" s="185"/>
    </row>
    <row r="4964" spans="4:5">
      <c r="D4964" s="185"/>
      <c r="E4964" s="185"/>
    </row>
    <row r="4965" spans="4:5">
      <c r="D4965" s="185"/>
      <c r="E4965" s="185"/>
    </row>
    <row r="4966" spans="4:5">
      <c r="D4966" s="185"/>
      <c r="E4966" s="185"/>
    </row>
    <row r="4967" spans="4:5">
      <c r="D4967" s="185"/>
      <c r="E4967" s="185"/>
    </row>
    <row r="4968" spans="4:5">
      <c r="D4968" s="185"/>
      <c r="E4968" s="185"/>
    </row>
    <row r="4969" spans="4:5">
      <c r="D4969" s="185"/>
      <c r="E4969" s="185"/>
    </row>
    <row r="4970" spans="4:5">
      <c r="D4970" s="185"/>
      <c r="E4970" s="185"/>
    </row>
    <row r="4971" spans="4:5">
      <c r="D4971" s="185"/>
      <c r="E4971" s="185"/>
    </row>
    <row r="4972" spans="4:5">
      <c r="D4972" s="185"/>
      <c r="E4972" s="185"/>
    </row>
    <row r="4973" spans="4:5">
      <c r="D4973" s="185"/>
      <c r="E4973" s="185"/>
    </row>
    <row r="4974" spans="4:5">
      <c r="D4974" s="185"/>
      <c r="E4974" s="185"/>
    </row>
    <row r="4975" spans="4:5">
      <c r="D4975" s="185"/>
      <c r="E4975" s="185"/>
    </row>
    <row r="4976" spans="4:5">
      <c r="D4976" s="185"/>
      <c r="E4976" s="185"/>
    </row>
    <row r="4977" spans="4:5">
      <c r="D4977" s="185"/>
      <c r="E4977" s="185"/>
    </row>
    <row r="4978" spans="4:5">
      <c r="D4978" s="185"/>
      <c r="E4978" s="185"/>
    </row>
    <row r="4979" spans="4:5">
      <c r="D4979" s="185"/>
      <c r="E4979" s="185"/>
    </row>
    <row r="4980" spans="4:5">
      <c r="D4980" s="185"/>
      <c r="E4980" s="185"/>
    </row>
    <row r="4981" spans="4:5">
      <c r="D4981" s="185"/>
      <c r="E4981" s="185"/>
    </row>
    <row r="4982" spans="4:5">
      <c r="D4982" s="185"/>
      <c r="E4982" s="185"/>
    </row>
    <row r="4983" spans="4:5">
      <c r="D4983" s="185"/>
      <c r="E4983" s="185"/>
    </row>
    <row r="4984" spans="4:5">
      <c r="D4984" s="185"/>
      <c r="E4984" s="185"/>
    </row>
    <row r="4985" spans="4:5">
      <c r="D4985" s="185"/>
      <c r="E4985" s="185"/>
    </row>
    <row r="4986" spans="4:5">
      <c r="D4986" s="185"/>
      <c r="E4986" s="185"/>
    </row>
    <row r="4987" spans="4:5">
      <c r="D4987" s="185"/>
      <c r="E4987" s="185"/>
    </row>
    <row r="4988" spans="4:5">
      <c r="D4988" s="185"/>
      <c r="E4988" s="185"/>
    </row>
    <row r="4989" spans="4:5">
      <c r="D4989" s="185"/>
      <c r="E4989" s="185"/>
    </row>
    <row r="4990" spans="4:5">
      <c r="D4990" s="185"/>
      <c r="E4990" s="185"/>
    </row>
    <row r="4991" spans="4:5">
      <c r="D4991" s="185"/>
      <c r="E4991" s="185"/>
    </row>
    <row r="4992" spans="4:5">
      <c r="D4992" s="185"/>
      <c r="E4992" s="185"/>
    </row>
    <row r="4993" spans="4:5">
      <c r="D4993" s="185"/>
      <c r="E4993" s="185"/>
    </row>
    <row r="4994" spans="4:5">
      <c r="D4994" s="185"/>
      <c r="E4994" s="185"/>
    </row>
    <row r="4995" spans="4:5">
      <c r="D4995" s="185"/>
      <c r="E4995" s="185"/>
    </row>
    <row r="4996" spans="4:5">
      <c r="D4996" s="185"/>
      <c r="E4996" s="185"/>
    </row>
    <row r="4997" spans="4:5">
      <c r="D4997" s="185"/>
      <c r="E4997" s="185"/>
    </row>
    <row r="4998" spans="4:5">
      <c r="D4998" s="185"/>
      <c r="E4998" s="185"/>
    </row>
    <row r="4999" spans="4:5">
      <c r="D4999" s="185"/>
      <c r="E4999" s="185"/>
    </row>
    <row r="5000" spans="4:5">
      <c r="D5000" s="185"/>
      <c r="E5000" s="185"/>
    </row>
    <row r="5001" spans="4:5">
      <c r="D5001" s="185"/>
      <c r="E5001" s="185"/>
    </row>
    <row r="5002" spans="4:5">
      <c r="D5002" s="185"/>
      <c r="E5002" s="185"/>
    </row>
    <row r="5003" spans="4:5">
      <c r="D5003" s="185"/>
      <c r="E5003" s="185"/>
    </row>
    <row r="5004" spans="4:5">
      <c r="D5004" s="185"/>
      <c r="E5004" s="185"/>
    </row>
    <row r="5005" spans="4:5">
      <c r="D5005" s="185"/>
      <c r="E5005" s="185"/>
    </row>
    <row r="5006" spans="4:5">
      <c r="D5006" s="185"/>
      <c r="E5006" s="185"/>
    </row>
    <row r="5007" spans="4:5">
      <c r="D5007" s="185"/>
      <c r="E5007" s="185"/>
    </row>
    <row r="5008" spans="4:5">
      <c r="D5008" s="185"/>
      <c r="E5008" s="185"/>
    </row>
    <row r="5009" spans="4:5">
      <c r="D5009" s="185"/>
      <c r="E5009" s="185"/>
    </row>
    <row r="5010" spans="4:5">
      <c r="D5010" s="185"/>
      <c r="E5010" s="185"/>
    </row>
    <row r="5011" spans="4:5">
      <c r="D5011" s="185"/>
      <c r="E5011" s="185"/>
    </row>
    <row r="5012" spans="4:5">
      <c r="D5012" s="185"/>
      <c r="E5012" s="185"/>
    </row>
    <row r="5013" spans="4:5">
      <c r="D5013" s="185"/>
      <c r="E5013" s="185"/>
    </row>
    <row r="5014" spans="4:5">
      <c r="D5014" s="185"/>
      <c r="E5014" s="185"/>
    </row>
    <row r="5015" spans="4:5">
      <c r="D5015" s="185"/>
      <c r="E5015" s="185"/>
    </row>
    <row r="5016" spans="4:5">
      <c r="D5016" s="185"/>
      <c r="E5016" s="185"/>
    </row>
    <row r="5017" spans="4:5">
      <c r="D5017" s="185"/>
      <c r="E5017" s="185"/>
    </row>
    <row r="5018" spans="4:5">
      <c r="D5018" s="185"/>
      <c r="E5018" s="185"/>
    </row>
    <row r="5019" spans="4:5">
      <c r="D5019" s="185"/>
      <c r="E5019" s="185"/>
    </row>
    <row r="5020" spans="4:5">
      <c r="D5020" s="185"/>
      <c r="E5020" s="185"/>
    </row>
    <row r="5021" spans="4:5">
      <c r="D5021" s="185"/>
      <c r="E5021" s="185"/>
    </row>
    <row r="5022" spans="4:5">
      <c r="D5022" s="185"/>
      <c r="E5022" s="185"/>
    </row>
    <row r="5023" spans="4:5">
      <c r="D5023" s="185"/>
      <c r="E5023" s="185"/>
    </row>
    <row r="5024" spans="4:5">
      <c r="D5024" s="185"/>
      <c r="E5024" s="185"/>
    </row>
    <row r="5025" spans="4:5">
      <c r="D5025" s="185"/>
      <c r="E5025" s="185"/>
    </row>
    <row r="5026" spans="4:5">
      <c r="D5026" s="185"/>
      <c r="E5026" s="185"/>
    </row>
    <row r="5027" spans="4:5">
      <c r="D5027" s="185"/>
      <c r="E5027" s="185"/>
    </row>
    <row r="5028" spans="4:5">
      <c r="D5028" s="185"/>
      <c r="E5028" s="185"/>
    </row>
    <row r="5029" spans="4:5">
      <c r="D5029" s="185"/>
      <c r="E5029" s="185"/>
    </row>
    <row r="5030" spans="4:5">
      <c r="D5030" s="185"/>
      <c r="E5030" s="185"/>
    </row>
    <row r="5031" spans="4:5">
      <c r="D5031" s="185"/>
      <c r="E5031" s="185"/>
    </row>
    <row r="5032" spans="4:5">
      <c r="D5032" s="185"/>
      <c r="E5032" s="185"/>
    </row>
    <row r="5033" spans="4:5">
      <c r="D5033" s="185"/>
      <c r="E5033" s="185"/>
    </row>
    <row r="5034" spans="4:5">
      <c r="D5034" s="185"/>
      <c r="E5034" s="185"/>
    </row>
    <row r="5035" spans="4:5">
      <c r="D5035" s="185"/>
      <c r="E5035" s="185"/>
    </row>
    <row r="5036" spans="4:5">
      <c r="D5036" s="185"/>
      <c r="E5036" s="185"/>
    </row>
    <row r="5037" spans="4:5">
      <c r="D5037" s="185"/>
      <c r="E5037" s="185"/>
    </row>
    <row r="5038" spans="4:5">
      <c r="D5038" s="185"/>
      <c r="E5038" s="185"/>
    </row>
    <row r="5039" spans="4:5">
      <c r="D5039" s="185"/>
      <c r="E5039" s="185"/>
    </row>
    <row r="5040" spans="4:5">
      <c r="D5040" s="185"/>
      <c r="E5040" s="185"/>
    </row>
    <row r="5041" spans="4:5">
      <c r="D5041" s="185"/>
      <c r="E5041" s="185"/>
    </row>
    <row r="5042" spans="4:5">
      <c r="D5042" s="185"/>
      <c r="E5042" s="185"/>
    </row>
    <row r="5043" spans="4:5">
      <c r="D5043" s="185"/>
      <c r="E5043" s="185"/>
    </row>
    <row r="5044" spans="4:5">
      <c r="D5044" s="185"/>
      <c r="E5044" s="185"/>
    </row>
    <row r="5045" spans="4:5">
      <c r="D5045" s="185"/>
      <c r="E5045" s="185"/>
    </row>
    <row r="5046" spans="4:5">
      <c r="D5046" s="185"/>
      <c r="E5046" s="185"/>
    </row>
    <row r="5047" spans="4:5">
      <c r="D5047" s="185"/>
      <c r="E5047" s="185"/>
    </row>
    <row r="5048" spans="4:5">
      <c r="D5048" s="185"/>
      <c r="E5048" s="185"/>
    </row>
    <row r="5049" spans="4:5">
      <c r="D5049" s="185"/>
      <c r="E5049" s="185"/>
    </row>
    <row r="5050" spans="4:5">
      <c r="D5050" s="185"/>
      <c r="E5050" s="185"/>
    </row>
    <row r="5051" spans="4:5">
      <c r="D5051" s="185"/>
      <c r="E5051" s="185"/>
    </row>
    <row r="5052" spans="4:5">
      <c r="D5052" s="185"/>
      <c r="E5052" s="185"/>
    </row>
    <row r="5053" spans="4:5">
      <c r="D5053" s="185"/>
      <c r="E5053" s="185"/>
    </row>
    <row r="5054" spans="4:5">
      <c r="D5054" s="185"/>
      <c r="E5054" s="185"/>
    </row>
    <row r="5055" spans="4:5">
      <c r="D5055" s="185"/>
      <c r="E5055" s="185"/>
    </row>
    <row r="5056" spans="4:5">
      <c r="D5056" s="185"/>
      <c r="E5056" s="185"/>
    </row>
    <row r="5057" spans="4:5">
      <c r="D5057" s="185"/>
      <c r="E5057" s="185"/>
    </row>
    <row r="5058" spans="4:5">
      <c r="D5058" s="185"/>
      <c r="E5058" s="185"/>
    </row>
    <row r="5059" spans="4:5">
      <c r="D5059" s="185"/>
      <c r="E5059" s="185"/>
    </row>
    <row r="5060" spans="4:5">
      <c r="D5060" s="185"/>
      <c r="E5060" s="185"/>
    </row>
    <row r="5061" spans="4:5">
      <c r="D5061" s="185"/>
      <c r="E5061" s="185"/>
    </row>
    <row r="5062" spans="4:5">
      <c r="D5062" s="185"/>
      <c r="E5062" s="185"/>
    </row>
    <row r="5063" spans="4:5">
      <c r="D5063" s="185"/>
      <c r="E5063" s="185"/>
    </row>
    <row r="5064" spans="4:5">
      <c r="D5064" s="185"/>
      <c r="E5064" s="185"/>
    </row>
    <row r="5065" spans="4:5">
      <c r="D5065" s="185"/>
      <c r="E5065" s="185"/>
    </row>
    <row r="5066" spans="4:5">
      <c r="D5066" s="185"/>
      <c r="E5066" s="185"/>
    </row>
    <row r="5067" spans="4:5">
      <c r="D5067" s="185"/>
      <c r="E5067" s="185"/>
    </row>
    <row r="5068" spans="4:5">
      <c r="D5068" s="185"/>
      <c r="E5068" s="185"/>
    </row>
    <row r="5069" spans="4:5">
      <c r="D5069" s="185"/>
      <c r="E5069" s="185"/>
    </row>
    <row r="5070" spans="4:5">
      <c r="D5070" s="185"/>
      <c r="E5070" s="185"/>
    </row>
    <row r="5071" spans="4:5">
      <c r="D5071" s="185"/>
      <c r="E5071" s="185"/>
    </row>
    <row r="5072" spans="4:5">
      <c r="D5072" s="185"/>
      <c r="E5072" s="185"/>
    </row>
    <row r="5073" spans="4:5">
      <c r="D5073" s="185"/>
      <c r="E5073" s="185"/>
    </row>
    <row r="5074" spans="4:5">
      <c r="D5074" s="185"/>
      <c r="E5074" s="185"/>
    </row>
    <row r="5075" spans="4:5">
      <c r="D5075" s="185"/>
      <c r="E5075" s="185"/>
    </row>
    <row r="5076" spans="4:5">
      <c r="D5076" s="185"/>
      <c r="E5076" s="185"/>
    </row>
    <row r="5077" spans="4:5">
      <c r="D5077" s="185"/>
      <c r="E5077" s="185"/>
    </row>
    <row r="5078" spans="4:5">
      <c r="D5078" s="185"/>
      <c r="E5078" s="185"/>
    </row>
    <row r="5079" spans="4:5">
      <c r="D5079" s="185"/>
      <c r="E5079" s="185"/>
    </row>
    <row r="5080" spans="4:5">
      <c r="D5080" s="185"/>
      <c r="E5080" s="185"/>
    </row>
    <row r="5081" spans="4:5">
      <c r="D5081" s="185"/>
      <c r="E5081" s="185"/>
    </row>
    <row r="5082" spans="4:5">
      <c r="D5082" s="185"/>
      <c r="E5082" s="185"/>
    </row>
    <row r="5083" spans="4:5">
      <c r="D5083" s="185"/>
      <c r="E5083" s="185"/>
    </row>
    <row r="5084" spans="4:5">
      <c r="D5084" s="185"/>
      <c r="E5084" s="185"/>
    </row>
    <row r="5085" spans="4:5">
      <c r="D5085" s="185"/>
      <c r="E5085" s="185"/>
    </row>
    <row r="5086" spans="4:5">
      <c r="D5086" s="185"/>
      <c r="E5086" s="185"/>
    </row>
    <row r="5087" spans="4:5">
      <c r="D5087" s="185"/>
      <c r="E5087" s="185"/>
    </row>
    <row r="5088" spans="4:5">
      <c r="D5088" s="185"/>
      <c r="E5088" s="185"/>
    </row>
    <row r="5089" spans="4:5">
      <c r="D5089" s="185"/>
      <c r="E5089" s="185"/>
    </row>
    <row r="5090" spans="4:5">
      <c r="D5090" s="185"/>
      <c r="E5090" s="185"/>
    </row>
    <row r="5091" spans="4:5">
      <c r="D5091" s="185"/>
      <c r="E5091" s="185"/>
    </row>
    <row r="5092" spans="4:5">
      <c r="D5092" s="185"/>
      <c r="E5092" s="185"/>
    </row>
    <row r="5093" spans="4:5">
      <c r="D5093" s="185"/>
      <c r="E5093" s="185"/>
    </row>
    <row r="5094" spans="4:5">
      <c r="D5094" s="185"/>
      <c r="E5094" s="185"/>
    </row>
    <row r="5095" spans="4:5">
      <c r="D5095" s="185"/>
      <c r="E5095" s="185"/>
    </row>
    <row r="5096" spans="4:5">
      <c r="D5096" s="185"/>
      <c r="E5096" s="185"/>
    </row>
    <row r="5097" spans="4:5">
      <c r="D5097" s="185"/>
      <c r="E5097" s="185"/>
    </row>
    <row r="5098" spans="4:5">
      <c r="D5098" s="185"/>
      <c r="E5098" s="185"/>
    </row>
    <row r="5099" spans="4:5">
      <c r="D5099" s="185"/>
      <c r="E5099" s="185"/>
    </row>
    <row r="5100" spans="4:5">
      <c r="D5100" s="185"/>
      <c r="E5100" s="185"/>
    </row>
    <row r="5101" spans="4:5">
      <c r="D5101" s="185"/>
      <c r="E5101" s="185"/>
    </row>
    <row r="5102" spans="4:5">
      <c r="D5102" s="185"/>
      <c r="E5102" s="185"/>
    </row>
    <row r="5103" spans="4:5">
      <c r="D5103" s="185"/>
      <c r="E5103" s="185"/>
    </row>
    <row r="5104" spans="4:5">
      <c r="D5104" s="185"/>
      <c r="E5104" s="185"/>
    </row>
    <row r="5105" spans="4:5">
      <c r="D5105" s="185"/>
      <c r="E5105" s="185"/>
    </row>
    <row r="5106" spans="4:5">
      <c r="D5106" s="185"/>
      <c r="E5106" s="185"/>
    </row>
    <row r="5107" spans="4:5">
      <c r="D5107" s="185"/>
      <c r="E5107" s="185"/>
    </row>
    <row r="5108" spans="4:5">
      <c r="D5108" s="185"/>
      <c r="E5108" s="185"/>
    </row>
    <row r="5109" spans="4:5">
      <c r="D5109" s="185"/>
      <c r="E5109" s="185"/>
    </row>
    <row r="5110" spans="4:5">
      <c r="D5110" s="185"/>
      <c r="E5110" s="185"/>
    </row>
    <row r="5111" spans="4:5">
      <c r="D5111" s="185"/>
      <c r="E5111" s="185"/>
    </row>
    <row r="5112" spans="4:5">
      <c r="D5112" s="185"/>
      <c r="E5112" s="185"/>
    </row>
    <row r="5113" spans="4:5">
      <c r="D5113" s="185"/>
      <c r="E5113" s="185"/>
    </row>
    <row r="5114" spans="4:5">
      <c r="D5114" s="185"/>
      <c r="E5114" s="185"/>
    </row>
    <row r="5115" spans="4:5">
      <c r="D5115" s="185"/>
      <c r="E5115" s="185"/>
    </row>
    <row r="5116" spans="4:5">
      <c r="D5116" s="185"/>
      <c r="E5116" s="185"/>
    </row>
    <row r="5117" spans="4:5">
      <c r="D5117" s="185"/>
      <c r="E5117" s="185"/>
    </row>
    <row r="5118" spans="4:5">
      <c r="D5118" s="185"/>
      <c r="E5118" s="185"/>
    </row>
    <row r="5119" spans="4:5">
      <c r="D5119" s="185"/>
      <c r="E5119" s="185"/>
    </row>
    <row r="5120" spans="4:5">
      <c r="D5120" s="185"/>
      <c r="E5120" s="185"/>
    </row>
    <row r="5121" spans="4:5">
      <c r="D5121" s="185"/>
      <c r="E5121" s="185"/>
    </row>
    <row r="5122" spans="4:5">
      <c r="D5122" s="185"/>
      <c r="E5122" s="185"/>
    </row>
    <row r="5123" spans="4:5">
      <c r="D5123" s="185"/>
      <c r="E5123" s="185"/>
    </row>
    <row r="5124" spans="4:5">
      <c r="D5124" s="185"/>
      <c r="E5124" s="185"/>
    </row>
    <row r="5125" spans="4:5">
      <c r="D5125" s="185"/>
      <c r="E5125" s="185"/>
    </row>
    <row r="5126" spans="4:5">
      <c r="D5126" s="185"/>
      <c r="E5126" s="185"/>
    </row>
    <row r="5127" spans="4:5">
      <c r="D5127" s="185"/>
      <c r="E5127" s="185"/>
    </row>
    <row r="5128" spans="4:5">
      <c r="D5128" s="185"/>
      <c r="E5128" s="185"/>
    </row>
    <row r="5129" spans="4:5">
      <c r="D5129" s="185"/>
      <c r="E5129" s="185"/>
    </row>
    <row r="5130" spans="4:5">
      <c r="D5130" s="185"/>
      <c r="E5130" s="185"/>
    </row>
    <row r="5131" spans="4:5">
      <c r="D5131" s="185"/>
      <c r="E5131" s="185"/>
    </row>
    <row r="5132" spans="4:5">
      <c r="D5132" s="185"/>
      <c r="E5132" s="185"/>
    </row>
    <row r="5133" spans="4:5">
      <c r="D5133" s="185"/>
      <c r="E5133" s="185"/>
    </row>
    <row r="5134" spans="4:5">
      <c r="D5134" s="185"/>
      <c r="E5134" s="185"/>
    </row>
    <row r="5135" spans="4:5">
      <c r="D5135" s="185"/>
      <c r="E5135" s="185"/>
    </row>
    <row r="5136" spans="4:5">
      <c r="D5136" s="185"/>
      <c r="E5136" s="185"/>
    </row>
    <row r="5137" spans="4:5">
      <c r="D5137" s="185"/>
      <c r="E5137" s="185"/>
    </row>
    <row r="5138" spans="4:5">
      <c r="D5138" s="185"/>
      <c r="E5138" s="185"/>
    </row>
    <row r="5139" spans="4:5">
      <c r="D5139" s="185"/>
      <c r="E5139" s="185"/>
    </row>
    <row r="5140" spans="4:5">
      <c r="D5140" s="185"/>
      <c r="E5140" s="185"/>
    </row>
    <row r="5141" spans="4:5">
      <c r="D5141" s="185"/>
      <c r="E5141" s="185"/>
    </row>
    <row r="5142" spans="4:5">
      <c r="D5142" s="185"/>
      <c r="E5142" s="185"/>
    </row>
    <row r="5143" spans="4:5">
      <c r="D5143" s="185"/>
      <c r="E5143" s="185"/>
    </row>
    <row r="5144" spans="4:5">
      <c r="D5144" s="185"/>
      <c r="E5144" s="185"/>
    </row>
    <row r="5145" spans="4:5">
      <c r="D5145" s="185"/>
      <c r="E5145" s="185"/>
    </row>
    <row r="5146" spans="4:5">
      <c r="D5146" s="185"/>
      <c r="E5146" s="185"/>
    </row>
    <row r="5147" spans="4:5">
      <c r="D5147" s="185"/>
      <c r="E5147" s="185"/>
    </row>
    <row r="5148" spans="4:5">
      <c r="D5148" s="185"/>
      <c r="E5148" s="185"/>
    </row>
    <row r="5149" spans="4:5">
      <c r="D5149" s="185"/>
      <c r="E5149" s="185"/>
    </row>
    <row r="5150" spans="4:5">
      <c r="D5150" s="185"/>
      <c r="E5150" s="185"/>
    </row>
    <row r="5151" spans="4:5">
      <c r="D5151" s="185"/>
      <c r="E5151" s="185"/>
    </row>
    <row r="5152" spans="4:5">
      <c r="D5152" s="185"/>
      <c r="E5152" s="185"/>
    </row>
    <row r="5153" spans="4:5">
      <c r="D5153" s="185"/>
      <c r="E5153" s="185"/>
    </row>
    <row r="5154" spans="4:5">
      <c r="D5154" s="185"/>
      <c r="E5154" s="185"/>
    </row>
    <row r="5155" spans="4:5">
      <c r="D5155" s="185"/>
      <c r="E5155" s="185"/>
    </row>
    <row r="5156" spans="4:5">
      <c r="D5156" s="185"/>
      <c r="E5156" s="185"/>
    </row>
    <row r="5157" spans="4:5">
      <c r="D5157" s="185"/>
      <c r="E5157" s="185"/>
    </row>
    <row r="5158" spans="4:5">
      <c r="D5158" s="185"/>
      <c r="E5158" s="185"/>
    </row>
    <row r="5159" spans="4:5">
      <c r="D5159" s="185"/>
      <c r="E5159" s="185"/>
    </row>
    <row r="5160" spans="4:5">
      <c r="D5160" s="185"/>
      <c r="E5160" s="185"/>
    </row>
    <row r="5161" spans="4:5">
      <c r="D5161" s="185"/>
      <c r="E5161" s="185"/>
    </row>
    <row r="5162" spans="4:5">
      <c r="D5162" s="185"/>
      <c r="E5162" s="185"/>
    </row>
    <row r="5163" spans="4:5">
      <c r="D5163" s="185"/>
      <c r="E5163" s="185"/>
    </row>
    <row r="5164" spans="4:5">
      <c r="D5164" s="185"/>
      <c r="E5164" s="185"/>
    </row>
    <row r="5165" spans="4:5">
      <c r="D5165" s="185"/>
      <c r="E5165" s="185"/>
    </row>
    <row r="5166" spans="4:5">
      <c r="D5166" s="185"/>
      <c r="E5166" s="185"/>
    </row>
    <row r="5167" spans="4:5">
      <c r="D5167" s="185"/>
      <c r="E5167" s="185"/>
    </row>
    <row r="5168" spans="4:5">
      <c r="D5168" s="185"/>
      <c r="E5168" s="185"/>
    </row>
    <row r="5169" spans="4:5">
      <c r="D5169" s="185"/>
      <c r="E5169" s="185"/>
    </row>
    <row r="5170" spans="4:5">
      <c r="D5170" s="185"/>
      <c r="E5170" s="185"/>
    </row>
    <row r="5171" spans="4:5">
      <c r="D5171" s="185"/>
      <c r="E5171" s="185"/>
    </row>
    <row r="5172" spans="4:5">
      <c r="D5172" s="185"/>
      <c r="E5172" s="185"/>
    </row>
    <row r="5173" spans="4:5">
      <c r="D5173" s="185"/>
      <c r="E5173" s="185"/>
    </row>
    <row r="5174" spans="4:5">
      <c r="D5174" s="185"/>
      <c r="E5174" s="185"/>
    </row>
    <row r="5175" spans="4:5">
      <c r="D5175" s="185"/>
      <c r="E5175" s="185"/>
    </row>
    <row r="5176" spans="4:5">
      <c r="D5176" s="185"/>
      <c r="E5176" s="185"/>
    </row>
    <row r="5177" spans="4:5">
      <c r="D5177" s="185"/>
      <c r="E5177" s="185"/>
    </row>
    <row r="5178" spans="4:5">
      <c r="D5178" s="185"/>
      <c r="E5178" s="185"/>
    </row>
    <row r="5179" spans="4:5">
      <c r="D5179" s="185"/>
      <c r="E5179" s="185"/>
    </row>
    <row r="5180" spans="4:5">
      <c r="D5180" s="185"/>
      <c r="E5180" s="185"/>
    </row>
    <row r="5181" spans="4:5">
      <c r="D5181" s="185"/>
      <c r="E5181" s="185"/>
    </row>
    <row r="5182" spans="4:5">
      <c r="D5182" s="185"/>
      <c r="E5182" s="185"/>
    </row>
    <row r="5183" spans="4:5">
      <c r="D5183" s="185"/>
      <c r="E5183" s="185"/>
    </row>
    <row r="5184" spans="4:5">
      <c r="D5184" s="185"/>
      <c r="E5184" s="185"/>
    </row>
    <row r="5185" spans="4:5">
      <c r="D5185" s="185"/>
      <c r="E5185" s="185"/>
    </row>
    <row r="5186" spans="4:5">
      <c r="D5186" s="185"/>
      <c r="E5186" s="185"/>
    </row>
    <row r="5187" spans="4:5">
      <c r="D5187" s="185"/>
      <c r="E5187" s="185"/>
    </row>
    <row r="5188" spans="4:5">
      <c r="D5188" s="185"/>
      <c r="E5188" s="185"/>
    </row>
    <row r="5189" spans="4:5">
      <c r="D5189" s="185"/>
      <c r="E5189" s="185"/>
    </row>
    <row r="5190" spans="4:5">
      <c r="D5190" s="185"/>
      <c r="E5190" s="185"/>
    </row>
    <row r="5191" spans="4:5">
      <c r="D5191" s="185"/>
      <c r="E5191" s="185"/>
    </row>
    <row r="5192" spans="4:5">
      <c r="D5192" s="185"/>
      <c r="E5192" s="185"/>
    </row>
    <row r="5193" spans="4:5">
      <c r="D5193" s="185"/>
      <c r="E5193" s="185"/>
    </row>
    <row r="5194" spans="4:5">
      <c r="D5194" s="185"/>
      <c r="E5194" s="185"/>
    </row>
    <row r="5195" spans="4:5">
      <c r="D5195" s="185"/>
      <c r="E5195" s="185"/>
    </row>
    <row r="5196" spans="4:5">
      <c r="D5196" s="185"/>
      <c r="E5196" s="185"/>
    </row>
    <row r="5197" spans="4:5">
      <c r="D5197" s="185"/>
      <c r="E5197" s="185"/>
    </row>
    <row r="5198" spans="4:5">
      <c r="D5198" s="185"/>
      <c r="E5198" s="185"/>
    </row>
    <row r="5199" spans="4:5">
      <c r="D5199" s="185"/>
      <c r="E5199" s="185"/>
    </row>
    <row r="5200" spans="4:5">
      <c r="D5200" s="185"/>
      <c r="E5200" s="185"/>
    </row>
    <row r="5201" spans="4:5">
      <c r="D5201" s="185"/>
      <c r="E5201" s="185"/>
    </row>
    <row r="5202" spans="4:5">
      <c r="D5202" s="185"/>
      <c r="E5202" s="185"/>
    </row>
    <row r="5203" spans="4:5">
      <c r="D5203" s="185"/>
      <c r="E5203" s="185"/>
    </row>
    <row r="5204" spans="4:5">
      <c r="D5204" s="185"/>
      <c r="E5204" s="185"/>
    </row>
    <row r="5205" spans="4:5">
      <c r="D5205" s="185"/>
      <c r="E5205" s="185"/>
    </row>
    <row r="5206" spans="4:5">
      <c r="D5206" s="185"/>
      <c r="E5206" s="185"/>
    </row>
    <row r="5207" spans="4:5">
      <c r="D5207" s="185"/>
      <c r="E5207" s="185"/>
    </row>
    <row r="5208" spans="4:5">
      <c r="D5208" s="185"/>
      <c r="E5208" s="185"/>
    </row>
    <row r="5209" spans="4:5">
      <c r="D5209" s="185"/>
      <c r="E5209" s="185"/>
    </row>
    <row r="5210" spans="4:5">
      <c r="D5210" s="185"/>
      <c r="E5210" s="185"/>
    </row>
    <row r="5211" spans="4:5">
      <c r="D5211" s="185"/>
      <c r="E5211" s="185"/>
    </row>
    <row r="5212" spans="4:5">
      <c r="D5212" s="185"/>
      <c r="E5212" s="185"/>
    </row>
    <row r="5213" spans="4:5">
      <c r="D5213" s="185"/>
      <c r="E5213" s="185"/>
    </row>
    <row r="5214" spans="4:5">
      <c r="D5214" s="185"/>
      <c r="E5214" s="185"/>
    </row>
    <row r="5215" spans="4:5">
      <c r="D5215" s="185"/>
      <c r="E5215" s="185"/>
    </row>
    <row r="5216" spans="4:5">
      <c r="D5216" s="185"/>
      <c r="E5216" s="185"/>
    </row>
    <row r="5217" spans="4:5">
      <c r="D5217" s="185"/>
      <c r="E5217" s="185"/>
    </row>
    <row r="5218" spans="4:5">
      <c r="D5218" s="185"/>
      <c r="E5218" s="185"/>
    </row>
    <row r="5219" spans="4:5">
      <c r="D5219" s="185"/>
      <c r="E5219" s="185"/>
    </row>
    <row r="5220" spans="4:5">
      <c r="D5220" s="185"/>
      <c r="E5220" s="185"/>
    </row>
    <row r="5221" spans="4:5">
      <c r="D5221" s="185"/>
      <c r="E5221" s="185"/>
    </row>
    <row r="5222" spans="4:5">
      <c r="D5222" s="185"/>
      <c r="E5222" s="185"/>
    </row>
    <row r="5223" spans="4:5">
      <c r="D5223" s="185"/>
      <c r="E5223" s="185"/>
    </row>
    <row r="5224" spans="4:5">
      <c r="D5224" s="185"/>
      <c r="E5224" s="185"/>
    </row>
    <row r="5225" spans="4:5">
      <c r="D5225" s="185"/>
      <c r="E5225" s="185"/>
    </row>
    <row r="5226" spans="4:5">
      <c r="D5226" s="185"/>
      <c r="E5226" s="185"/>
    </row>
    <row r="5227" spans="4:5">
      <c r="D5227" s="185"/>
      <c r="E5227" s="185"/>
    </row>
    <row r="5228" spans="4:5">
      <c r="D5228" s="185"/>
      <c r="E5228" s="185"/>
    </row>
    <row r="5229" spans="4:5">
      <c r="D5229" s="185"/>
      <c r="E5229" s="185"/>
    </row>
    <row r="5230" spans="4:5">
      <c r="D5230" s="185"/>
      <c r="E5230" s="185"/>
    </row>
    <row r="5231" spans="4:5">
      <c r="D5231" s="185"/>
      <c r="E5231" s="185"/>
    </row>
    <row r="5232" spans="4:5">
      <c r="D5232" s="185"/>
      <c r="E5232" s="185"/>
    </row>
    <row r="5233" spans="4:5">
      <c r="D5233" s="185"/>
      <c r="E5233" s="185"/>
    </row>
    <row r="5234" spans="4:5">
      <c r="D5234" s="185"/>
      <c r="E5234" s="185"/>
    </row>
    <row r="5235" spans="4:5">
      <c r="D5235" s="185"/>
      <c r="E5235" s="185"/>
    </row>
    <row r="5236" spans="4:5">
      <c r="D5236" s="185"/>
      <c r="E5236" s="185"/>
    </row>
    <row r="5237" spans="4:5">
      <c r="D5237" s="185"/>
      <c r="E5237" s="185"/>
    </row>
    <row r="5238" spans="4:5">
      <c r="D5238" s="185"/>
      <c r="E5238" s="185"/>
    </row>
    <row r="5239" spans="4:5">
      <c r="D5239" s="185"/>
      <c r="E5239" s="185"/>
    </row>
    <row r="5240" spans="4:5">
      <c r="D5240" s="185"/>
      <c r="E5240" s="185"/>
    </row>
    <row r="5241" spans="4:5">
      <c r="D5241" s="185"/>
      <c r="E5241" s="185"/>
    </row>
    <row r="5242" spans="4:5">
      <c r="D5242" s="185"/>
      <c r="E5242" s="185"/>
    </row>
    <row r="5243" spans="4:5">
      <c r="D5243" s="185"/>
      <c r="E5243" s="185"/>
    </row>
    <row r="5244" spans="4:5">
      <c r="D5244" s="185"/>
      <c r="E5244" s="185"/>
    </row>
    <row r="5245" spans="4:5">
      <c r="D5245" s="185"/>
      <c r="E5245" s="185"/>
    </row>
    <row r="5246" spans="4:5">
      <c r="D5246" s="185"/>
      <c r="E5246" s="185"/>
    </row>
    <row r="5247" spans="4:5">
      <c r="D5247" s="185"/>
      <c r="E5247" s="185"/>
    </row>
    <row r="5248" spans="4:5">
      <c r="D5248" s="185"/>
      <c r="E5248" s="185"/>
    </row>
    <row r="5249" spans="4:5">
      <c r="D5249" s="185"/>
      <c r="E5249" s="185"/>
    </row>
    <row r="5250" spans="4:5">
      <c r="D5250" s="185"/>
      <c r="E5250" s="185"/>
    </row>
    <row r="5251" spans="4:5">
      <c r="D5251" s="185"/>
      <c r="E5251" s="185"/>
    </row>
    <row r="5252" spans="4:5">
      <c r="D5252" s="185"/>
      <c r="E5252" s="185"/>
    </row>
    <row r="5253" spans="4:5">
      <c r="D5253" s="185"/>
      <c r="E5253" s="185"/>
    </row>
    <row r="5254" spans="4:5">
      <c r="D5254" s="185"/>
      <c r="E5254" s="185"/>
    </row>
    <row r="5255" spans="4:5">
      <c r="D5255" s="185"/>
      <c r="E5255" s="185"/>
    </row>
    <row r="5256" spans="4:5">
      <c r="D5256" s="185"/>
      <c r="E5256" s="185"/>
    </row>
    <row r="5257" spans="4:5">
      <c r="D5257" s="185"/>
      <c r="E5257" s="185"/>
    </row>
    <row r="5258" spans="4:5">
      <c r="D5258" s="185"/>
      <c r="E5258" s="185"/>
    </row>
    <row r="5259" spans="4:5">
      <c r="D5259" s="185"/>
      <c r="E5259" s="185"/>
    </row>
    <row r="5260" spans="4:5">
      <c r="D5260" s="185"/>
      <c r="E5260" s="185"/>
    </row>
    <row r="5261" spans="4:5">
      <c r="D5261" s="185"/>
      <c r="E5261" s="185"/>
    </row>
    <row r="5262" spans="4:5">
      <c r="D5262" s="185"/>
      <c r="E5262" s="185"/>
    </row>
    <row r="5263" spans="4:5">
      <c r="D5263" s="185"/>
      <c r="E5263" s="185"/>
    </row>
    <row r="5264" spans="4:5">
      <c r="D5264" s="185"/>
      <c r="E5264" s="185"/>
    </row>
    <row r="5265" spans="4:5">
      <c r="D5265" s="185"/>
      <c r="E5265" s="185"/>
    </row>
    <row r="5266" spans="4:5">
      <c r="D5266" s="185"/>
      <c r="E5266" s="185"/>
    </row>
    <row r="5267" spans="4:5">
      <c r="D5267" s="185"/>
      <c r="E5267" s="185"/>
    </row>
    <row r="5268" spans="4:5">
      <c r="D5268" s="185"/>
      <c r="E5268" s="185"/>
    </row>
    <row r="5269" spans="4:5">
      <c r="D5269" s="185"/>
      <c r="E5269" s="185"/>
    </row>
    <row r="5270" spans="4:5">
      <c r="D5270" s="185"/>
      <c r="E5270" s="185"/>
    </row>
    <row r="5271" spans="4:5">
      <c r="D5271" s="185"/>
      <c r="E5271" s="185"/>
    </row>
    <row r="5272" spans="4:5">
      <c r="D5272" s="185"/>
      <c r="E5272" s="185"/>
    </row>
    <row r="5273" spans="4:5">
      <c r="D5273" s="185"/>
      <c r="E5273" s="185"/>
    </row>
    <row r="5274" spans="4:5">
      <c r="D5274" s="185"/>
      <c r="E5274" s="185"/>
    </row>
    <row r="5275" spans="4:5">
      <c r="D5275" s="185"/>
      <c r="E5275" s="185"/>
    </row>
    <row r="5276" spans="4:5">
      <c r="D5276" s="185"/>
      <c r="E5276" s="185"/>
    </row>
    <row r="5277" spans="4:5">
      <c r="D5277" s="185"/>
      <c r="E5277" s="185"/>
    </row>
    <row r="5278" spans="4:5">
      <c r="D5278" s="185"/>
      <c r="E5278" s="185"/>
    </row>
    <row r="5279" spans="4:5">
      <c r="D5279" s="185"/>
      <c r="E5279" s="185"/>
    </row>
    <row r="5280" spans="4:5">
      <c r="D5280" s="185"/>
      <c r="E5280" s="185"/>
    </row>
    <row r="5281" spans="4:5">
      <c r="D5281" s="185"/>
      <c r="E5281" s="185"/>
    </row>
    <row r="5282" spans="4:5">
      <c r="D5282" s="185"/>
      <c r="E5282" s="185"/>
    </row>
    <row r="5283" spans="4:5">
      <c r="D5283" s="185"/>
      <c r="E5283" s="185"/>
    </row>
    <row r="5284" spans="4:5">
      <c r="D5284" s="185"/>
      <c r="E5284" s="185"/>
    </row>
    <row r="5285" spans="4:5">
      <c r="D5285" s="185"/>
      <c r="E5285" s="185"/>
    </row>
    <row r="5286" spans="4:5">
      <c r="D5286" s="185"/>
      <c r="E5286" s="185"/>
    </row>
    <row r="5287" spans="4:5">
      <c r="D5287" s="185"/>
      <c r="E5287" s="185"/>
    </row>
    <row r="5288" spans="4:5">
      <c r="D5288" s="185"/>
      <c r="E5288" s="185"/>
    </row>
    <row r="5289" spans="4:5">
      <c r="D5289" s="185"/>
      <c r="E5289" s="185"/>
    </row>
    <row r="5290" spans="4:5">
      <c r="D5290" s="185"/>
      <c r="E5290" s="185"/>
    </row>
    <row r="5291" spans="4:5">
      <c r="D5291" s="185"/>
      <c r="E5291" s="185"/>
    </row>
    <row r="5292" spans="4:5">
      <c r="D5292" s="185"/>
      <c r="E5292" s="185"/>
    </row>
    <row r="5293" spans="4:5">
      <c r="D5293" s="185"/>
      <c r="E5293" s="185"/>
    </row>
    <row r="5294" spans="4:5">
      <c r="D5294" s="185"/>
      <c r="E5294" s="185"/>
    </row>
    <row r="5295" spans="4:5">
      <c r="D5295" s="185"/>
      <c r="E5295" s="185"/>
    </row>
    <row r="5296" spans="4:5">
      <c r="D5296" s="185"/>
      <c r="E5296" s="185"/>
    </row>
    <row r="5297" spans="4:5">
      <c r="D5297" s="185"/>
      <c r="E5297" s="185"/>
    </row>
    <row r="5298" spans="4:5">
      <c r="D5298" s="185"/>
      <c r="E5298" s="185"/>
    </row>
    <row r="5299" spans="4:5">
      <c r="D5299" s="185"/>
      <c r="E5299" s="185"/>
    </row>
    <row r="5300" spans="4:5">
      <c r="D5300" s="185"/>
      <c r="E5300" s="185"/>
    </row>
    <row r="5301" spans="4:5">
      <c r="D5301" s="185"/>
      <c r="E5301" s="185"/>
    </row>
    <row r="5302" spans="4:5">
      <c r="D5302" s="185"/>
      <c r="E5302" s="185"/>
    </row>
    <row r="5303" spans="4:5">
      <c r="D5303" s="185"/>
      <c r="E5303" s="185"/>
    </row>
    <row r="5304" spans="4:5">
      <c r="D5304" s="185"/>
      <c r="E5304" s="185"/>
    </row>
    <row r="5305" spans="4:5">
      <c r="D5305" s="185"/>
      <c r="E5305" s="185"/>
    </row>
    <row r="5306" spans="4:5">
      <c r="D5306" s="185"/>
      <c r="E5306" s="185"/>
    </row>
    <row r="5307" spans="4:5">
      <c r="D5307" s="185"/>
      <c r="E5307" s="185"/>
    </row>
    <row r="5308" spans="4:5">
      <c r="D5308" s="185"/>
      <c r="E5308" s="185"/>
    </row>
    <row r="5309" spans="4:5">
      <c r="D5309" s="185"/>
      <c r="E5309" s="185"/>
    </row>
    <row r="5310" spans="4:5">
      <c r="D5310" s="185"/>
      <c r="E5310" s="185"/>
    </row>
    <row r="5311" spans="4:5">
      <c r="D5311" s="185"/>
      <c r="E5311" s="185"/>
    </row>
    <row r="5312" spans="4:5">
      <c r="D5312" s="185"/>
      <c r="E5312" s="185"/>
    </row>
    <row r="5313" spans="4:5">
      <c r="D5313" s="185"/>
      <c r="E5313" s="185"/>
    </row>
    <row r="5314" spans="4:5">
      <c r="D5314" s="185"/>
      <c r="E5314" s="185"/>
    </row>
    <row r="5315" spans="4:5">
      <c r="D5315" s="185"/>
      <c r="E5315" s="185"/>
    </row>
    <row r="5316" spans="4:5">
      <c r="D5316" s="185"/>
      <c r="E5316" s="185"/>
    </row>
    <row r="5317" spans="4:5">
      <c r="D5317" s="185"/>
      <c r="E5317" s="185"/>
    </row>
    <row r="5318" spans="4:5">
      <c r="D5318" s="185"/>
      <c r="E5318" s="185"/>
    </row>
    <row r="5319" spans="4:5">
      <c r="D5319" s="185"/>
      <c r="E5319" s="185"/>
    </row>
    <row r="5320" spans="4:5">
      <c r="D5320" s="185"/>
      <c r="E5320" s="185"/>
    </row>
    <row r="5321" spans="4:5">
      <c r="D5321" s="185"/>
      <c r="E5321" s="185"/>
    </row>
    <row r="5322" spans="4:5">
      <c r="D5322" s="185"/>
      <c r="E5322" s="185"/>
    </row>
    <row r="5323" spans="4:5">
      <c r="D5323" s="185"/>
      <c r="E5323" s="185"/>
    </row>
    <row r="5324" spans="4:5">
      <c r="D5324" s="185"/>
      <c r="E5324" s="185"/>
    </row>
    <row r="5325" spans="4:5">
      <c r="D5325" s="185"/>
      <c r="E5325" s="185"/>
    </row>
    <row r="5326" spans="4:5">
      <c r="D5326" s="185"/>
      <c r="E5326" s="185"/>
    </row>
    <row r="5327" spans="4:5">
      <c r="D5327" s="185"/>
      <c r="E5327" s="185"/>
    </row>
    <row r="5328" spans="4:5">
      <c r="D5328" s="185"/>
      <c r="E5328" s="185"/>
    </row>
    <row r="5329" spans="4:5">
      <c r="D5329" s="185"/>
      <c r="E5329" s="185"/>
    </row>
    <row r="5330" spans="4:5">
      <c r="D5330" s="185"/>
      <c r="E5330" s="185"/>
    </row>
    <row r="5331" spans="4:5">
      <c r="D5331" s="185"/>
      <c r="E5331" s="185"/>
    </row>
    <row r="5332" spans="4:5">
      <c r="D5332" s="185"/>
      <c r="E5332" s="185"/>
    </row>
    <row r="5333" spans="4:5">
      <c r="D5333" s="185"/>
      <c r="E5333" s="185"/>
    </row>
    <row r="5334" spans="4:5">
      <c r="D5334" s="185"/>
      <c r="E5334" s="185"/>
    </row>
    <row r="5335" spans="4:5">
      <c r="D5335" s="185"/>
      <c r="E5335" s="185"/>
    </row>
    <row r="5336" spans="4:5">
      <c r="D5336" s="185"/>
      <c r="E5336" s="185"/>
    </row>
    <row r="5337" spans="4:5">
      <c r="D5337" s="185"/>
      <c r="E5337" s="185"/>
    </row>
    <row r="5338" spans="4:5">
      <c r="D5338" s="185"/>
      <c r="E5338" s="185"/>
    </row>
    <row r="5339" spans="4:5">
      <c r="D5339" s="185"/>
      <c r="E5339" s="185"/>
    </row>
    <row r="5340" spans="4:5">
      <c r="D5340" s="185"/>
      <c r="E5340" s="185"/>
    </row>
    <row r="5341" spans="4:5">
      <c r="D5341" s="185"/>
      <c r="E5341" s="185"/>
    </row>
    <row r="5342" spans="4:5">
      <c r="D5342" s="185"/>
      <c r="E5342" s="185"/>
    </row>
    <row r="5343" spans="4:5">
      <c r="D5343" s="185"/>
      <c r="E5343" s="185"/>
    </row>
    <row r="5344" spans="4:5">
      <c r="D5344" s="185"/>
      <c r="E5344" s="185"/>
    </row>
    <row r="5345" spans="4:5">
      <c r="D5345" s="185"/>
      <c r="E5345" s="185"/>
    </row>
    <row r="5346" spans="4:5">
      <c r="D5346" s="185"/>
      <c r="E5346" s="185"/>
    </row>
    <row r="5347" spans="4:5">
      <c r="D5347" s="185"/>
      <c r="E5347" s="185"/>
    </row>
    <row r="5348" spans="4:5">
      <c r="D5348" s="185"/>
      <c r="E5348" s="185"/>
    </row>
    <row r="5349" spans="4:5">
      <c r="D5349" s="185"/>
      <c r="E5349" s="185"/>
    </row>
    <row r="5350" spans="4:5">
      <c r="D5350" s="185"/>
      <c r="E5350" s="185"/>
    </row>
    <row r="5351" spans="4:5">
      <c r="D5351" s="185"/>
      <c r="E5351" s="185"/>
    </row>
    <row r="5352" spans="4:5">
      <c r="D5352" s="185"/>
      <c r="E5352" s="185"/>
    </row>
    <row r="5353" spans="4:5">
      <c r="D5353" s="185"/>
      <c r="E5353" s="185"/>
    </row>
    <row r="5354" spans="4:5">
      <c r="D5354" s="185"/>
      <c r="E5354" s="185"/>
    </row>
    <row r="5355" spans="4:5">
      <c r="D5355" s="185"/>
      <c r="E5355" s="185"/>
    </row>
    <row r="5356" spans="4:5">
      <c r="D5356" s="185"/>
      <c r="E5356" s="185"/>
    </row>
    <row r="5357" spans="4:5">
      <c r="D5357" s="185"/>
      <c r="E5357" s="185"/>
    </row>
    <row r="5358" spans="4:5">
      <c r="D5358" s="185"/>
      <c r="E5358" s="185"/>
    </row>
    <row r="5359" spans="4:5">
      <c r="D5359" s="185"/>
      <c r="E5359" s="185"/>
    </row>
    <row r="5360" spans="4:5">
      <c r="D5360" s="185"/>
      <c r="E5360" s="185"/>
    </row>
    <row r="5361" spans="4:5">
      <c r="D5361" s="185"/>
      <c r="E5361" s="185"/>
    </row>
    <row r="5362" spans="4:5">
      <c r="D5362" s="185"/>
      <c r="E5362" s="185"/>
    </row>
    <row r="5363" spans="4:5">
      <c r="D5363" s="185"/>
      <c r="E5363" s="185"/>
    </row>
    <row r="5364" spans="4:5">
      <c r="D5364" s="185"/>
      <c r="E5364" s="185"/>
    </row>
    <row r="5365" spans="4:5">
      <c r="D5365" s="185"/>
      <c r="E5365" s="185"/>
    </row>
    <row r="5366" spans="4:5">
      <c r="D5366" s="185"/>
      <c r="E5366" s="185"/>
    </row>
    <row r="5367" spans="4:5">
      <c r="D5367" s="185"/>
      <c r="E5367" s="185"/>
    </row>
    <row r="5368" spans="4:5">
      <c r="D5368" s="185"/>
      <c r="E5368" s="185"/>
    </row>
    <row r="5369" spans="4:5">
      <c r="D5369" s="185"/>
      <c r="E5369" s="185"/>
    </row>
    <row r="5370" spans="4:5">
      <c r="D5370" s="185"/>
      <c r="E5370" s="185"/>
    </row>
    <row r="5371" spans="4:5">
      <c r="D5371" s="185"/>
      <c r="E5371" s="185"/>
    </row>
    <row r="5372" spans="4:5">
      <c r="D5372" s="185"/>
      <c r="E5372" s="185"/>
    </row>
    <row r="5373" spans="4:5">
      <c r="D5373" s="185"/>
      <c r="E5373" s="185"/>
    </row>
    <row r="5374" spans="4:5">
      <c r="D5374" s="185"/>
      <c r="E5374" s="185"/>
    </row>
    <row r="5375" spans="4:5">
      <c r="D5375" s="185"/>
      <c r="E5375" s="185"/>
    </row>
    <row r="5376" spans="4:5">
      <c r="D5376" s="185"/>
      <c r="E5376" s="185"/>
    </row>
    <row r="5377" spans="4:5">
      <c r="D5377" s="185"/>
      <c r="E5377" s="185"/>
    </row>
    <row r="5378" spans="4:5">
      <c r="D5378" s="185"/>
      <c r="E5378" s="185"/>
    </row>
    <row r="5379" spans="4:5">
      <c r="D5379" s="185"/>
      <c r="E5379" s="185"/>
    </row>
    <row r="5380" spans="4:5">
      <c r="D5380" s="185"/>
      <c r="E5380" s="185"/>
    </row>
    <row r="5381" spans="4:5">
      <c r="D5381" s="185"/>
      <c r="E5381" s="185"/>
    </row>
    <row r="5382" spans="4:5">
      <c r="D5382" s="185"/>
      <c r="E5382" s="185"/>
    </row>
    <row r="5383" spans="4:5">
      <c r="D5383" s="185"/>
      <c r="E5383" s="185"/>
    </row>
    <row r="5384" spans="4:5">
      <c r="D5384" s="185"/>
      <c r="E5384" s="185"/>
    </row>
    <row r="5385" spans="4:5">
      <c r="D5385" s="185"/>
      <c r="E5385" s="185"/>
    </row>
    <row r="5386" spans="4:5">
      <c r="D5386" s="185"/>
      <c r="E5386" s="185"/>
    </row>
    <row r="5387" spans="4:5">
      <c r="D5387" s="185"/>
      <c r="E5387" s="185"/>
    </row>
    <row r="5388" spans="4:5">
      <c r="D5388" s="185"/>
      <c r="E5388" s="185"/>
    </row>
    <row r="5389" spans="4:5">
      <c r="D5389" s="185"/>
      <c r="E5389" s="185"/>
    </row>
    <row r="5390" spans="4:5">
      <c r="D5390" s="185"/>
      <c r="E5390" s="185"/>
    </row>
    <row r="5391" spans="4:5">
      <c r="D5391" s="185"/>
      <c r="E5391" s="185"/>
    </row>
    <row r="5392" spans="4:5">
      <c r="D5392" s="185"/>
      <c r="E5392" s="185"/>
    </row>
    <row r="5393" spans="4:5">
      <c r="D5393" s="185"/>
      <c r="E5393" s="185"/>
    </row>
    <row r="5394" spans="4:5">
      <c r="D5394" s="185"/>
      <c r="E5394" s="185"/>
    </row>
    <row r="5395" spans="4:5">
      <c r="D5395" s="185"/>
      <c r="E5395" s="185"/>
    </row>
    <row r="5396" spans="4:5">
      <c r="D5396" s="185"/>
      <c r="E5396" s="185"/>
    </row>
    <row r="5397" spans="4:5">
      <c r="D5397" s="185"/>
      <c r="E5397" s="185"/>
    </row>
    <row r="5398" spans="4:5">
      <c r="D5398" s="185"/>
      <c r="E5398" s="185"/>
    </row>
    <row r="5399" spans="4:5">
      <c r="D5399" s="185"/>
      <c r="E5399" s="185"/>
    </row>
    <row r="5400" spans="4:5">
      <c r="D5400" s="185"/>
      <c r="E5400" s="185"/>
    </row>
    <row r="5401" spans="4:5">
      <c r="D5401" s="185"/>
      <c r="E5401" s="185"/>
    </row>
    <row r="5402" spans="4:5">
      <c r="D5402" s="185"/>
      <c r="E5402" s="185"/>
    </row>
    <row r="5403" spans="4:5">
      <c r="D5403" s="185"/>
      <c r="E5403" s="185"/>
    </row>
    <row r="5404" spans="4:5">
      <c r="D5404" s="185"/>
      <c r="E5404" s="185"/>
    </row>
    <row r="5405" spans="4:5">
      <c r="D5405" s="185"/>
      <c r="E5405" s="185"/>
    </row>
    <row r="5406" spans="4:5">
      <c r="D5406" s="185"/>
      <c r="E5406" s="185"/>
    </row>
    <row r="5407" spans="4:5">
      <c r="D5407" s="185"/>
      <c r="E5407" s="185"/>
    </row>
    <row r="5408" spans="4:5">
      <c r="D5408" s="185"/>
      <c r="E5408" s="185"/>
    </row>
    <row r="5409" spans="4:5">
      <c r="D5409" s="185"/>
      <c r="E5409" s="185"/>
    </row>
    <row r="5410" spans="4:5">
      <c r="D5410" s="185"/>
      <c r="E5410" s="185"/>
    </row>
    <row r="5411" spans="4:5">
      <c r="D5411" s="185"/>
      <c r="E5411" s="185"/>
    </row>
    <row r="5412" spans="4:5">
      <c r="D5412" s="185"/>
      <c r="E5412" s="185"/>
    </row>
    <row r="5413" spans="4:5">
      <c r="D5413" s="185"/>
      <c r="E5413" s="185"/>
    </row>
    <row r="5414" spans="4:5">
      <c r="D5414" s="185"/>
      <c r="E5414" s="185"/>
    </row>
    <row r="5415" spans="4:5">
      <c r="D5415" s="185"/>
      <c r="E5415" s="185"/>
    </row>
    <row r="5416" spans="4:5">
      <c r="D5416" s="185"/>
      <c r="E5416" s="185"/>
    </row>
    <row r="5417" spans="4:5">
      <c r="D5417" s="185"/>
      <c r="E5417" s="185"/>
    </row>
    <row r="5418" spans="4:5">
      <c r="D5418" s="185"/>
      <c r="E5418" s="185"/>
    </row>
    <row r="5419" spans="4:5">
      <c r="D5419" s="185"/>
      <c r="E5419" s="185"/>
    </row>
    <row r="5420" spans="4:5">
      <c r="D5420" s="185"/>
      <c r="E5420" s="185"/>
    </row>
    <row r="5421" spans="4:5">
      <c r="D5421" s="185"/>
      <c r="E5421" s="185"/>
    </row>
    <row r="5422" spans="4:5">
      <c r="D5422" s="185"/>
      <c r="E5422" s="185"/>
    </row>
    <row r="5423" spans="4:5">
      <c r="D5423" s="185"/>
      <c r="E5423" s="185"/>
    </row>
    <row r="5424" spans="4:5">
      <c r="D5424" s="185"/>
      <c r="E5424" s="185"/>
    </row>
    <row r="5425" spans="4:5">
      <c r="D5425" s="185"/>
      <c r="E5425" s="185"/>
    </row>
    <row r="5426" spans="4:5">
      <c r="D5426" s="185"/>
      <c r="E5426" s="185"/>
    </row>
    <row r="5427" spans="4:5">
      <c r="D5427" s="185"/>
      <c r="E5427" s="185"/>
    </row>
    <row r="5428" spans="4:5">
      <c r="D5428" s="185"/>
      <c r="E5428" s="185"/>
    </row>
    <row r="5429" spans="4:5">
      <c r="D5429" s="185"/>
      <c r="E5429" s="185"/>
    </row>
    <row r="5430" spans="4:5">
      <c r="D5430" s="185"/>
      <c r="E5430" s="185"/>
    </row>
    <row r="5431" spans="4:5">
      <c r="D5431" s="185"/>
      <c r="E5431" s="185"/>
    </row>
    <row r="5432" spans="4:5">
      <c r="D5432" s="185"/>
      <c r="E5432" s="185"/>
    </row>
    <row r="5433" spans="4:5">
      <c r="D5433" s="185"/>
      <c r="E5433" s="185"/>
    </row>
    <row r="5434" spans="4:5">
      <c r="D5434" s="185"/>
      <c r="E5434" s="185"/>
    </row>
    <row r="5435" spans="4:5">
      <c r="D5435" s="185"/>
      <c r="E5435" s="185"/>
    </row>
    <row r="5436" spans="4:5">
      <c r="D5436" s="185"/>
      <c r="E5436" s="185"/>
    </row>
    <row r="5437" spans="4:5">
      <c r="D5437" s="185"/>
      <c r="E5437" s="185"/>
    </row>
    <row r="5438" spans="4:5">
      <c r="D5438" s="185"/>
      <c r="E5438" s="185"/>
    </row>
    <row r="5439" spans="4:5">
      <c r="D5439" s="185"/>
      <c r="E5439" s="185"/>
    </row>
    <row r="5440" spans="4:5">
      <c r="D5440" s="185"/>
      <c r="E5440" s="185"/>
    </row>
    <row r="5441" spans="4:5">
      <c r="D5441" s="185"/>
      <c r="E5441" s="185"/>
    </row>
    <row r="5442" spans="4:5">
      <c r="D5442" s="185"/>
      <c r="E5442" s="185"/>
    </row>
    <row r="5443" spans="4:5">
      <c r="D5443" s="185"/>
      <c r="E5443" s="185"/>
    </row>
    <row r="5444" spans="4:5">
      <c r="D5444" s="185"/>
      <c r="E5444" s="185"/>
    </row>
    <row r="5445" spans="4:5">
      <c r="D5445" s="185"/>
      <c r="E5445" s="185"/>
    </row>
    <row r="5446" spans="4:5">
      <c r="D5446" s="185"/>
      <c r="E5446" s="185"/>
    </row>
    <row r="5447" spans="4:5">
      <c r="D5447" s="185"/>
      <c r="E5447" s="185"/>
    </row>
    <row r="5448" spans="4:5">
      <c r="D5448" s="185"/>
      <c r="E5448" s="185"/>
    </row>
    <row r="5449" spans="4:5">
      <c r="D5449" s="185"/>
      <c r="E5449" s="185"/>
    </row>
    <row r="5450" spans="4:5">
      <c r="D5450" s="185"/>
      <c r="E5450" s="185"/>
    </row>
    <row r="5451" spans="4:5">
      <c r="D5451" s="185"/>
      <c r="E5451" s="185"/>
    </row>
    <row r="5452" spans="4:5">
      <c r="D5452" s="185"/>
      <c r="E5452" s="185"/>
    </row>
    <row r="5453" spans="4:5">
      <c r="D5453" s="185"/>
      <c r="E5453" s="185"/>
    </row>
    <row r="5454" spans="4:5">
      <c r="D5454" s="185"/>
      <c r="E5454" s="185"/>
    </row>
    <row r="5455" spans="4:5">
      <c r="D5455" s="185"/>
      <c r="E5455" s="185"/>
    </row>
    <row r="5456" spans="4:5">
      <c r="D5456" s="185"/>
      <c r="E5456" s="185"/>
    </row>
    <row r="5457" spans="4:5">
      <c r="D5457" s="185"/>
      <c r="E5457" s="185"/>
    </row>
    <row r="5458" spans="4:5">
      <c r="D5458" s="185"/>
      <c r="E5458" s="185"/>
    </row>
    <row r="5459" spans="4:5">
      <c r="D5459" s="185"/>
      <c r="E5459" s="185"/>
    </row>
    <row r="5460" spans="4:5">
      <c r="D5460" s="185"/>
      <c r="E5460" s="185"/>
    </row>
    <row r="5461" spans="4:5">
      <c r="D5461" s="185"/>
      <c r="E5461" s="185"/>
    </row>
    <row r="5462" spans="4:5">
      <c r="D5462" s="185"/>
      <c r="E5462" s="185"/>
    </row>
    <row r="5463" spans="4:5">
      <c r="D5463" s="185"/>
      <c r="E5463" s="185"/>
    </row>
    <row r="5464" spans="4:5">
      <c r="D5464" s="185"/>
      <c r="E5464" s="185"/>
    </row>
    <row r="5465" spans="4:5">
      <c r="D5465" s="185"/>
      <c r="E5465" s="185"/>
    </row>
    <row r="5466" spans="4:5">
      <c r="D5466" s="185"/>
      <c r="E5466" s="185"/>
    </row>
    <row r="5467" spans="4:5">
      <c r="D5467" s="185"/>
      <c r="E5467" s="185"/>
    </row>
    <row r="5468" spans="4:5">
      <c r="D5468" s="185"/>
      <c r="E5468" s="185"/>
    </row>
    <row r="5469" spans="4:5">
      <c r="D5469" s="185"/>
      <c r="E5469" s="185"/>
    </row>
    <row r="5470" spans="4:5">
      <c r="D5470" s="185"/>
      <c r="E5470" s="185"/>
    </row>
    <row r="5471" spans="4:5">
      <c r="D5471" s="185"/>
      <c r="E5471" s="185"/>
    </row>
    <row r="5472" spans="4:5">
      <c r="D5472" s="185"/>
      <c r="E5472" s="185"/>
    </row>
    <row r="5473" spans="4:5">
      <c r="D5473" s="185"/>
      <c r="E5473" s="185"/>
    </row>
    <row r="5474" spans="4:5">
      <c r="D5474" s="185"/>
      <c r="E5474" s="185"/>
    </row>
    <row r="5475" spans="4:5">
      <c r="D5475" s="185"/>
      <c r="E5475" s="185"/>
    </row>
    <row r="5476" spans="4:5">
      <c r="D5476" s="185"/>
      <c r="E5476" s="185"/>
    </row>
    <row r="5477" spans="4:5">
      <c r="D5477" s="185"/>
      <c r="E5477" s="185"/>
    </row>
    <row r="5478" spans="4:5">
      <c r="D5478" s="185"/>
      <c r="E5478" s="185"/>
    </row>
    <row r="5479" spans="4:5">
      <c r="D5479" s="185"/>
      <c r="E5479" s="185"/>
    </row>
    <row r="5480" spans="4:5">
      <c r="D5480" s="185"/>
      <c r="E5480" s="185"/>
    </row>
    <row r="5481" spans="4:5">
      <c r="D5481" s="185"/>
      <c r="E5481" s="185"/>
    </row>
    <row r="5482" spans="4:5">
      <c r="D5482" s="185"/>
      <c r="E5482" s="185"/>
    </row>
    <row r="5483" spans="4:5">
      <c r="D5483" s="185"/>
      <c r="E5483" s="185"/>
    </row>
    <row r="5484" spans="4:5">
      <c r="D5484" s="185"/>
      <c r="E5484" s="185"/>
    </row>
    <row r="5485" spans="4:5">
      <c r="D5485" s="185"/>
      <c r="E5485" s="185"/>
    </row>
    <row r="5486" spans="4:5">
      <c r="D5486" s="185"/>
      <c r="E5486" s="185"/>
    </row>
    <row r="5487" spans="4:5">
      <c r="D5487" s="185"/>
      <c r="E5487" s="185"/>
    </row>
    <row r="5488" spans="4:5">
      <c r="D5488" s="185"/>
      <c r="E5488" s="185"/>
    </row>
    <row r="5489" spans="4:5">
      <c r="D5489" s="185"/>
      <c r="E5489" s="185"/>
    </row>
    <row r="5490" spans="4:5">
      <c r="D5490" s="185"/>
      <c r="E5490" s="185"/>
    </row>
    <row r="5491" spans="4:5">
      <c r="D5491" s="185"/>
      <c r="E5491" s="185"/>
    </row>
    <row r="5492" spans="4:5">
      <c r="D5492" s="185"/>
      <c r="E5492" s="185"/>
    </row>
    <row r="5493" spans="4:5">
      <c r="D5493" s="185"/>
      <c r="E5493" s="185"/>
    </row>
    <row r="5494" spans="4:5">
      <c r="D5494" s="185"/>
      <c r="E5494" s="185"/>
    </row>
    <row r="5495" spans="4:5">
      <c r="D5495" s="185"/>
      <c r="E5495" s="185"/>
    </row>
    <row r="5496" spans="4:5">
      <c r="D5496" s="185"/>
      <c r="E5496" s="185"/>
    </row>
    <row r="5497" spans="4:5">
      <c r="D5497" s="185"/>
      <c r="E5497" s="185"/>
    </row>
    <row r="5498" spans="4:5">
      <c r="D5498" s="185"/>
      <c r="E5498" s="185"/>
    </row>
    <row r="5499" spans="4:5">
      <c r="D5499" s="185"/>
      <c r="E5499" s="185"/>
    </row>
    <row r="5500" spans="4:5">
      <c r="D5500" s="185"/>
      <c r="E5500" s="185"/>
    </row>
    <row r="5501" spans="4:5">
      <c r="D5501" s="185"/>
      <c r="E5501" s="185"/>
    </row>
    <row r="5502" spans="4:5">
      <c r="D5502" s="185"/>
      <c r="E5502" s="185"/>
    </row>
    <row r="5503" spans="4:5">
      <c r="D5503" s="185"/>
      <c r="E5503" s="185"/>
    </row>
    <row r="5504" spans="4:5">
      <c r="D5504" s="185"/>
      <c r="E5504" s="185"/>
    </row>
    <row r="5505" spans="4:5">
      <c r="D5505" s="185"/>
      <c r="E5505" s="185"/>
    </row>
    <row r="5506" spans="4:5">
      <c r="D5506" s="185"/>
      <c r="E5506" s="185"/>
    </row>
    <row r="5507" spans="4:5">
      <c r="D5507" s="185"/>
      <c r="E5507" s="185"/>
    </row>
    <row r="5508" spans="4:5">
      <c r="D5508" s="185"/>
      <c r="E5508" s="185"/>
    </row>
    <row r="5509" spans="4:5">
      <c r="D5509" s="185"/>
      <c r="E5509" s="185"/>
    </row>
    <row r="5510" spans="4:5">
      <c r="D5510" s="185"/>
      <c r="E5510" s="185"/>
    </row>
    <row r="5511" spans="4:5">
      <c r="D5511" s="185"/>
      <c r="E5511" s="185"/>
    </row>
    <row r="5512" spans="4:5">
      <c r="D5512" s="185"/>
      <c r="E5512" s="185"/>
    </row>
    <row r="5513" spans="4:5">
      <c r="D5513" s="185"/>
      <c r="E5513" s="185"/>
    </row>
    <row r="5514" spans="4:5">
      <c r="D5514" s="185"/>
      <c r="E5514" s="185"/>
    </row>
    <row r="5515" spans="4:5">
      <c r="D5515" s="185"/>
      <c r="E5515" s="185"/>
    </row>
    <row r="5516" spans="4:5">
      <c r="D5516" s="185"/>
      <c r="E5516" s="185"/>
    </row>
    <row r="5517" spans="4:5">
      <c r="D5517" s="185"/>
      <c r="E5517" s="185"/>
    </row>
    <row r="5518" spans="4:5">
      <c r="D5518" s="185"/>
      <c r="E5518" s="185"/>
    </row>
    <row r="5519" spans="4:5">
      <c r="D5519" s="185"/>
      <c r="E5519" s="185"/>
    </row>
    <row r="5520" spans="4:5">
      <c r="D5520" s="185"/>
      <c r="E5520" s="185"/>
    </row>
    <row r="5521" spans="4:5">
      <c r="D5521" s="185"/>
      <c r="E5521" s="185"/>
    </row>
    <row r="5522" spans="4:5">
      <c r="D5522" s="185"/>
      <c r="E5522" s="185"/>
    </row>
    <row r="5523" spans="4:5">
      <c r="D5523" s="185"/>
      <c r="E5523" s="185"/>
    </row>
    <row r="5524" spans="4:5">
      <c r="D5524" s="185"/>
      <c r="E5524" s="185"/>
    </row>
    <row r="5525" spans="4:5">
      <c r="D5525" s="185"/>
      <c r="E5525" s="185"/>
    </row>
    <row r="5526" spans="4:5">
      <c r="D5526" s="185"/>
      <c r="E5526" s="185"/>
    </row>
    <row r="5527" spans="4:5">
      <c r="D5527" s="185"/>
      <c r="E5527" s="185"/>
    </row>
    <row r="5528" spans="4:5">
      <c r="D5528" s="185"/>
      <c r="E5528" s="185"/>
    </row>
    <row r="5529" spans="4:5">
      <c r="D5529" s="185"/>
      <c r="E5529" s="185"/>
    </row>
    <row r="5530" spans="4:5">
      <c r="D5530" s="185"/>
      <c r="E5530" s="185"/>
    </row>
    <row r="5531" spans="4:5">
      <c r="D5531" s="185"/>
      <c r="E5531" s="185"/>
    </row>
    <row r="5532" spans="4:5">
      <c r="D5532" s="185"/>
      <c r="E5532" s="185"/>
    </row>
    <row r="5533" spans="4:5">
      <c r="D5533" s="185"/>
      <c r="E5533" s="185"/>
    </row>
    <row r="5534" spans="4:5">
      <c r="D5534" s="185"/>
      <c r="E5534" s="185"/>
    </row>
    <row r="5535" spans="4:5">
      <c r="D5535" s="185"/>
      <c r="E5535" s="185"/>
    </row>
    <row r="5536" spans="4:5">
      <c r="D5536" s="185"/>
      <c r="E5536" s="185"/>
    </row>
    <row r="5537" spans="4:5">
      <c r="D5537" s="185"/>
      <c r="E5537" s="185"/>
    </row>
    <row r="5538" spans="4:5">
      <c r="D5538" s="185"/>
      <c r="E5538" s="185"/>
    </row>
    <row r="5539" spans="4:5">
      <c r="D5539" s="185"/>
      <c r="E5539" s="185"/>
    </row>
    <row r="5540" spans="4:5">
      <c r="D5540" s="185"/>
      <c r="E5540" s="185"/>
    </row>
    <row r="5541" spans="4:5">
      <c r="D5541" s="185"/>
      <c r="E5541" s="185"/>
    </row>
    <row r="5542" spans="4:5">
      <c r="D5542" s="185"/>
      <c r="E5542" s="185"/>
    </row>
    <row r="5543" spans="4:5">
      <c r="D5543" s="185"/>
      <c r="E5543" s="185"/>
    </row>
    <row r="5544" spans="4:5">
      <c r="D5544" s="185"/>
      <c r="E5544" s="185"/>
    </row>
    <row r="5545" spans="4:5">
      <c r="D5545" s="185"/>
      <c r="E5545" s="185"/>
    </row>
    <row r="5546" spans="4:5">
      <c r="D5546" s="185"/>
      <c r="E5546" s="185"/>
    </row>
    <row r="5547" spans="4:5">
      <c r="D5547" s="185"/>
      <c r="E5547" s="185"/>
    </row>
    <row r="5548" spans="4:5">
      <c r="D5548" s="185"/>
      <c r="E5548" s="185"/>
    </row>
    <row r="5549" spans="4:5">
      <c r="D5549" s="185"/>
      <c r="E5549" s="185"/>
    </row>
    <row r="5550" spans="4:5">
      <c r="D5550" s="185"/>
      <c r="E5550" s="185"/>
    </row>
    <row r="5551" spans="4:5">
      <c r="D5551" s="185"/>
      <c r="E5551" s="185"/>
    </row>
    <row r="5552" spans="4:5">
      <c r="D5552" s="185"/>
      <c r="E5552" s="185"/>
    </row>
    <row r="5553" spans="4:5">
      <c r="D5553" s="185"/>
      <c r="E5553" s="185"/>
    </row>
    <row r="5554" spans="4:5">
      <c r="D5554" s="185"/>
      <c r="E5554" s="185"/>
    </row>
    <row r="5555" spans="4:5">
      <c r="D5555" s="185"/>
      <c r="E5555" s="185"/>
    </row>
    <row r="5556" spans="4:5">
      <c r="D5556" s="185"/>
      <c r="E5556" s="185"/>
    </row>
    <row r="5557" spans="4:5">
      <c r="D5557" s="185"/>
      <c r="E5557" s="185"/>
    </row>
    <row r="5558" spans="4:5">
      <c r="D5558" s="185"/>
      <c r="E5558" s="185"/>
    </row>
    <row r="5559" spans="4:5">
      <c r="D5559" s="185"/>
      <c r="E5559" s="185"/>
    </row>
    <row r="5560" spans="4:5">
      <c r="D5560" s="185"/>
      <c r="E5560" s="185"/>
    </row>
    <row r="5561" spans="4:5">
      <c r="D5561" s="185"/>
      <c r="E5561" s="185"/>
    </row>
    <row r="5562" spans="4:5">
      <c r="D5562" s="185"/>
      <c r="E5562" s="185"/>
    </row>
    <row r="5563" spans="4:5">
      <c r="D5563" s="185"/>
      <c r="E5563" s="185"/>
    </row>
    <row r="5564" spans="4:5">
      <c r="D5564" s="185"/>
      <c r="E5564" s="185"/>
    </row>
    <row r="5565" spans="4:5">
      <c r="D5565" s="185"/>
      <c r="E5565" s="185"/>
    </row>
    <row r="5566" spans="4:5">
      <c r="D5566" s="185"/>
      <c r="E5566" s="185"/>
    </row>
    <row r="5567" spans="4:5">
      <c r="D5567" s="185"/>
      <c r="E5567" s="185"/>
    </row>
    <row r="5568" spans="4:5">
      <c r="D5568" s="185"/>
      <c r="E5568" s="185"/>
    </row>
    <row r="5569" spans="4:5">
      <c r="D5569" s="185"/>
      <c r="E5569" s="185"/>
    </row>
    <row r="5570" spans="4:5">
      <c r="D5570" s="185"/>
      <c r="E5570" s="185"/>
    </row>
    <row r="5571" spans="4:5">
      <c r="D5571" s="185"/>
      <c r="E5571" s="185"/>
    </row>
    <row r="5572" spans="4:5">
      <c r="D5572" s="185"/>
      <c r="E5572" s="185"/>
    </row>
    <row r="5573" spans="4:5">
      <c r="D5573" s="185"/>
      <c r="E5573" s="185"/>
    </row>
    <row r="5574" spans="4:5">
      <c r="D5574" s="185"/>
      <c r="E5574" s="185"/>
    </row>
    <row r="5575" spans="4:5">
      <c r="D5575" s="185"/>
      <c r="E5575" s="185"/>
    </row>
    <row r="5576" spans="4:5">
      <c r="D5576" s="185"/>
      <c r="E5576" s="185"/>
    </row>
    <row r="5577" spans="4:5">
      <c r="D5577" s="185"/>
      <c r="E5577" s="185"/>
    </row>
    <row r="5578" spans="4:5">
      <c r="D5578" s="185"/>
      <c r="E5578" s="185"/>
    </row>
    <row r="5579" spans="4:5">
      <c r="D5579" s="185"/>
      <c r="E5579" s="185"/>
    </row>
    <row r="5580" spans="4:5">
      <c r="D5580" s="185"/>
      <c r="E5580" s="185"/>
    </row>
    <row r="5581" spans="4:5">
      <c r="D5581" s="185"/>
      <c r="E5581" s="185"/>
    </row>
    <row r="5582" spans="4:5">
      <c r="D5582" s="185"/>
      <c r="E5582" s="185"/>
    </row>
    <row r="5583" spans="4:5">
      <c r="D5583" s="185"/>
      <c r="E5583" s="185"/>
    </row>
    <row r="5584" spans="4:5">
      <c r="D5584" s="185"/>
      <c r="E5584" s="185"/>
    </row>
    <row r="5585" spans="4:5">
      <c r="D5585" s="185"/>
      <c r="E5585" s="185"/>
    </row>
    <row r="5586" spans="4:5">
      <c r="D5586" s="185"/>
      <c r="E5586" s="185"/>
    </row>
    <row r="5587" spans="4:5">
      <c r="D5587" s="185"/>
      <c r="E5587" s="185"/>
    </row>
    <row r="5588" spans="4:5">
      <c r="D5588" s="185"/>
      <c r="E5588" s="185"/>
    </row>
    <row r="5589" spans="4:5">
      <c r="D5589" s="185"/>
      <c r="E5589" s="185"/>
    </row>
    <row r="5590" spans="4:5">
      <c r="D5590" s="185"/>
      <c r="E5590" s="185"/>
    </row>
    <row r="5591" spans="4:5">
      <c r="D5591" s="185"/>
      <c r="E5591" s="185"/>
    </row>
    <row r="5592" spans="4:5">
      <c r="D5592" s="185"/>
      <c r="E5592" s="185"/>
    </row>
    <row r="5593" spans="4:5">
      <c r="D5593" s="185"/>
      <c r="E5593" s="185"/>
    </row>
    <row r="5594" spans="4:5">
      <c r="D5594" s="185"/>
      <c r="E5594" s="185"/>
    </row>
    <row r="5595" spans="4:5">
      <c r="D5595" s="185"/>
      <c r="E5595" s="185"/>
    </row>
    <row r="5596" spans="4:5">
      <c r="D5596" s="185"/>
      <c r="E5596" s="185"/>
    </row>
    <row r="5597" spans="4:5">
      <c r="D5597" s="185"/>
      <c r="E5597" s="185"/>
    </row>
    <row r="5598" spans="4:5">
      <c r="D5598" s="185"/>
      <c r="E5598" s="185"/>
    </row>
    <row r="5599" spans="4:5">
      <c r="D5599" s="185"/>
      <c r="E5599" s="185"/>
    </row>
    <row r="5600" spans="4:5">
      <c r="D5600" s="185"/>
      <c r="E5600" s="185"/>
    </row>
    <row r="5601" spans="4:5">
      <c r="D5601" s="185"/>
      <c r="E5601" s="185"/>
    </row>
    <row r="5602" spans="4:5">
      <c r="D5602" s="185"/>
      <c r="E5602" s="185"/>
    </row>
    <row r="5603" spans="4:5">
      <c r="D5603" s="185"/>
      <c r="E5603" s="185"/>
    </row>
    <row r="5604" spans="4:5">
      <c r="D5604" s="185"/>
      <c r="E5604" s="185"/>
    </row>
    <row r="5605" spans="4:5">
      <c r="D5605" s="185"/>
      <c r="E5605" s="185"/>
    </row>
    <row r="5606" spans="4:5">
      <c r="D5606" s="185"/>
      <c r="E5606" s="185"/>
    </row>
    <row r="5607" spans="4:5">
      <c r="D5607" s="185"/>
      <c r="E5607" s="185"/>
    </row>
    <row r="5608" spans="4:5">
      <c r="D5608" s="185"/>
      <c r="E5608" s="185"/>
    </row>
    <row r="5609" spans="4:5">
      <c r="D5609" s="185"/>
      <c r="E5609" s="185"/>
    </row>
    <row r="5610" spans="4:5">
      <c r="D5610" s="185"/>
      <c r="E5610" s="185"/>
    </row>
    <row r="5611" spans="4:5">
      <c r="D5611" s="185"/>
      <c r="E5611" s="185"/>
    </row>
    <row r="5612" spans="4:5">
      <c r="D5612" s="185"/>
      <c r="E5612" s="185"/>
    </row>
    <row r="5613" spans="4:5">
      <c r="D5613" s="185"/>
      <c r="E5613" s="185"/>
    </row>
    <row r="5614" spans="4:5">
      <c r="D5614" s="185"/>
      <c r="E5614" s="185"/>
    </row>
    <row r="5615" spans="4:5">
      <c r="D5615" s="185"/>
      <c r="E5615" s="185"/>
    </row>
    <row r="5616" spans="4:5">
      <c r="D5616" s="185"/>
      <c r="E5616" s="185"/>
    </row>
    <row r="5617" spans="4:5">
      <c r="D5617" s="185"/>
      <c r="E5617" s="185"/>
    </row>
    <row r="5618" spans="4:5">
      <c r="D5618" s="185"/>
      <c r="E5618" s="185"/>
    </row>
    <row r="5619" spans="4:5">
      <c r="D5619" s="185"/>
      <c r="E5619" s="185"/>
    </row>
    <row r="5620" spans="4:5">
      <c r="D5620" s="185"/>
      <c r="E5620" s="185"/>
    </row>
    <row r="5621" spans="4:5">
      <c r="D5621" s="185"/>
      <c r="E5621" s="185"/>
    </row>
    <row r="5622" spans="4:5">
      <c r="D5622" s="185"/>
      <c r="E5622" s="185"/>
    </row>
    <row r="5623" spans="4:5">
      <c r="D5623" s="185"/>
      <c r="E5623" s="185"/>
    </row>
    <row r="5624" spans="4:5">
      <c r="D5624" s="185"/>
      <c r="E5624" s="185"/>
    </row>
    <row r="5625" spans="4:5">
      <c r="D5625" s="185"/>
      <c r="E5625" s="185"/>
    </row>
    <row r="5626" spans="4:5">
      <c r="D5626" s="185"/>
      <c r="E5626" s="185"/>
    </row>
    <row r="5627" spans="4:5">
      <c r="D5627" s="185"/>
      <c r="E5627" s="185"/>
    </row>
    <row r="5628" spans="4:5">
      <c r="D5628" s="185"/>
      <c r="E5628" s="185"/>
    </row>
    <row r="5629" spans="4:5">
      <c r="D5629" s="185"/>
      <c r="E5629" s="185"/>
    </row>
    <row r="5630" spans="4:5">
      <c r="D5630" s="185"/>
      <c r="E5630" s="185"/>
    </row>
    <row r="5631" spans="4:5">
      <c r="D5631" s="185"/>
      <c r="E5631" s="185"/>
    </row>
    <row r="5632" spans="4:5">
      <c r="D5632" s="185"/>
      <c r="E5632" s="185"/>
    </row>
    <row r="5633" spans="4:5">
      <c r="D5633" s="185"/>
      <c r="E5633" s="185"/>
    </row>
    <row r="5634" spans="4:5">
      <c r="D5634" s="185"/>
      <c r="E5634" s="185"/>
    </row>
    <row r="5635" spans="4:5">
      <c r="D5635" s="185"/>
      <c r="E5635" s="185"/>
    </row>
    <row r="5636" spans="4:5">
      <c r="D5636" s="185"/>
      <c r="E5636" s="185"/>
    </row>
    <row r="5637" spans="4:5">
      <c r="D5637" s="185"/>
      <c r="E5637" s="185"/>
    </row>
    <row r="5638" spans="4:5">
      <c r="D5638" s="185"/>
      <c r="E5638" s="185"/>
    </row>
    <row r="5639" spans="4:5">
      <c r="D5639" s="185"/>
      <c r="E5639" s="185"/>
    </row>
    <row r="5640" spans="4:5">
      <c r="D5640" s="185"/>
      <c r="E5640" s="185"/>
    </row>
    <row r="5641" spans="4:5">
      <c r="D5641" s="185"/>
      <c r="E5641" s="185"/>
    </row>
    <row r="5642" spans="4:5">
      <c r="D5642" s="185"/>
      <c r="E5642" s="185"/>
    </row>
    <row r="5643" spans="4:5">
      <c r="D5643" s="185"/>
      <c r="E5643" s="185"/>
    </row>
    <row r="5644" spans="4:5">
      <c r="D5644" s="185"/>
      <c r="E5644" s="185"/>
    </row>
    <row r="5645" spans="4:5">
      <c r="D5645" s="185"/>
      <c r="E5645" s="185"/>
    </row>
    <row r="5646" spans="4:5">
      <c r="D5646" s="185"/>
      <c r="E5646" s="185"/>
    </row>
    <row r="5647" spans="4:5">
      <c r="D5647" s="185"/>
      <c r="E5647" s="185"/>
    </row>
    <row r="5648" spans="4:5">
      <c r="D5648" s="185"/>
      <c r="E5648" s="185"/>
    </row>
    <row r="5649" spans="4:5">
      <c r="D5649" s="185"/>
      <c r="E5649" s="185"/>
    </row>
    <row r="5650" spans="4:5">
      <c r="D5650" s="185"/>
      <c r="E5650" s="185"/>
    </row>
    <row r="5651" spans="4:5">
      <c r="D5651" s="185"/>
      <c r="E5651" s="185"/>
    </row>
    <row r="5652" spans="4:5">
      <c r="D5652" s="185"/>
      <c r="E5652" s="185"/>
    </row>
    <row r="5653" spans="4:5">
      <c r="D5653" s="185"/>
      <c r="E5653" s="185"/>
    </row>
    <row r="5654" spans="4:5">
      <c r="D5654" s="185"/>
      <c r="E5654" s="185"/>
    </row>
    <row r="5655" spans="4:5">
      <c r="D5655" s="185"/>
      <c r="E5655" s="185"/>
    </row>
    <row r="5656" spans="4:5">
      <c r="D5656" s="185"/>
      <c r="E5656" s="185"/>
    </row>
    <row r="5657" spans="4:5">
      <c r="D5657" s="185"/>
      <c r="E5657" s="185"/>
    </row>
    <row r="5658" spans="4:5">
      <c r="D5658" s="185"/>
      <c r="E5658" s="185"/>
    </row>
    <row r="5659" spans="4:5">
      <c r="D5659" s="185"/>
      <c r="E5659" s="185"/>
    </row>
    <row r="5660" spans="4:5">
      <c r="D5660" s="185"/>
      <c r="E5660" s="185"/>
    </row>
    <row r="5661" spans="4:5">
      <c r="D5661" s="185"/>
      <c r="E5661" s="185"/>
    </row>
    <row r="5662" spans="4:5">
      <c r="D5662" s="185"/>
      <c r="E5662" s="185"/>
    </row>
    <row r="5663" spans="4:5">
      <c r="D5663" s="185"/>
      <c r="E5663" s="185"/>
    </row>
    <row r="5664" spans="4:5">
      <c r="D5664" s="185"/>
      <c r="E5664" s="185"/>
    </row>
    <row r="5665" spans="4:5">
      <c r="D5665" s="185"/>
      <c r="E5665" s="185"/>
    </row>
    <row r="5666" spans="4:5">
      <c r="D5666" s="185"/>
      <c r="E5666" s="185"/>
    </row>
    <row r="5667" spans="4:5">
      <c r="D5667" s="185"/>
      <c r="E5667" s="185"/>
    </row>
    <row r="5668" spans="4:5">
      <c r="D5668" s="185"/>
      <c r="E5668" s="185"/>
    </row>
    <row r="5669" spans="4:5">
      <c r="D5669" s="185"/>
      <c r="E5669" s="185"/>
    </row>
    <row r="5670" spans="4:5">
      <c r="D5670" s="185"/>
      <c r="E5670" s="185"/>
    </row>
    <row r="5671" spans="4:5">
      <c r="D5671" s="185"/>
      <c r="E5671" s="185"/>
    </row>
    <row r="5672" spans="4:5">
      <c r="D5672" s="185"/>
      <c r="E5672" s="185"/>
    </row>
    <row r="5673" spans="4:5">
      <c r="D5673" s="185"/>
      <c r="E5673" s="185"/>
    </row>
    <row r="5674" spans="4:5">
      <c r="D5674" s="185"/>
      <c r="E5674" s="185"/>
    </row>
    <row r="5675" spans="4:5">
      <c r="D5675" s="185"/>
      <c r="E5675" s="185"/>
    </row>
    <row r="5676" spans="4:5">
      <c r="D5676" s="185"/>
      <c r="E5676" s="185"/>
    </row>
    <row r="5677" spans="4:5">
      <c r="D5677" s="185"/>
      <c r="E5677" s="185"/>
    </row>
    <row r="5678" spans="4:5">
      <c r="D5678" s="185"/>
      <c r="E5678" s="185"/>
    </row>
    <row r="5679" spans="4:5">
      <c r="D5679" s="185"/>
      <c r="E5679" s="185"/>
    </row>
    <row r="5680" spans="4:5">
      <c r="D5680" s="185"/>
      <c r="E5680" s="185"/>
    </row>
    <row r="5681" spans="4:5">
      <c r="D5681" s="185"/>
      <c r="E5681" s="185"/>
    </row>
    <row r="5682" spans="4:5">
      <c r="D5682" s="185"/>
      <c r="E5682" s="185"/>
    </row>
    <row r="5683" spans="4:5">
      <c r="D5683" s="185"/>
      <c r="E5683" s="185"/>
    </row>
    <row r="5684" spans="4:5">
      <c r="D5684" s="185"/>
      <c r="E5684" s="185"/>
    </row>
    <row r="5685" spans="4:5">
      <c r="D5685" s="185"/>
      <c r="E5685" s="185"/>
    </row>
    <row r="5686" spans="4:5">
      <c r="D5686" s="185"/>
      <c r="E5686" s="185"/>
    </row>
    <row r="5687" spans="4:5">
      <c r="D5687" s="185"/>
      <c r="E5687" s="185"/>
    </row>
    <row r="5688" spans="4:5">
      <c r="D5688" s="185"/>
      <c r="E5688" s="185"/>
    </row>
    <row r="5689" spans="4:5">
      <c r="D5689" s="185"/>
      <c r="E5689" s="185"/>
    </row>
    <row r="5690" spans="4:5">
      <c r="D5690" s="185"/>
      <c r="E5690" s="185"/>
    </row>
    <row r="5691" spans="4:5">
      <c r="D5691" s="185"/>
      <c r="E5691" s="185"/>
    </row>
    <row r="5692" spans="4:5">
      <c r="D5692" s="185"/>
      <c r="E5692" s="185"/>
    </row>
    <row r="5693" spans="4:5">
      <c r="D5693" s="185"/>
      <c r="E5693" s="185"/>
    </row>
    <row r="5694" spans="4:5">
      <c r="D5694" s="185"/>
      <c r="E5694" s="185"/>
    </row>
    <row r="5695" spans="4:5">
      <c r="D5695" s="185"/>
      <c r="E5695" s="185"/>
    </row>
    <row r="5696" spans="4:5">
      <c r="D5696" s="185"/>
      <c r="E5696" s="185"/>
    </row>
    <row r="5697" spans="4:5">
      <c r="D5697" s="185"/>
      <c r="E5697" s="185"/>
    </row>
    <row r="5698" spans="4:5">
      <c r="D5698" s="185"/>
      <c r="E5698" s="185"/>
    </row>
    <row r="5699" spans="4:5">
      <c r="D5699" s="185"/>
      <c r="E5699" s="185"/>
    </row>
    <row r="5700" spans="4:5">
      <c r="D5700" s="185"/>
      <c r="E5700" s="185"/>
    </row>
    <row r="5701" spans="4:5">
      <c r="D5701" s="185"/>
      <c r="E5701" s="185"/>
    </row>
    <row r="5702" spans="4:5">
      <c r="D5702" s="185"/>
      <c r="E5702" s="185"/>
    </row>
    <row r="5703" spans="4:5">
      <c r="D5703" s="185"/>
      <c r="E5703" s="185"/>
    </row>
    <row r="5704" spans="4:5">
      <c r="D5704" s="185"/>
      <c r="E5704" s="185"/>
    </row>
    <row r="5705" spans="4:5">
      <c r="D5705" s="185"/>
      <c r="E5705" s="185"/>
    </row>
    <row r="5706" spans="4:5">
      <c r="D5706" s="185"/>
      <c r="E5706" s="185"/>
    </row>
    <row r="5707" spans="4:5">
      <c r="D5707" s="185"/>
      <c r="E5707" s="185"/>
    </row>
    <row r="5708" spans="4:5">
      <c r="D5708" s="185"/>
      <c r="E5708" s="185"/>
    </row>
    <row r="5709" spans="4:5">
      <c r="D5709" s="185"/>
      <c r="E5709" s="185"/>
    </row>
    <row r="5710" spans="4:5">
      <c r="D5710" s="185"/>
      <c r="E5710" s="185"/>
    </row>
    <row r="5711" spans="4:5">
      <c r="D5711" s="185"/>
      <c r="E5711" s="185"/>
    </row>
    <row r="5712" spans="4:5">
      <c r="D5712" s="185"/>
      <c r="E5712" s="185"/>
    </row>
    <row r="5713" spans="4:5">
      <c r="D5713" s="185"/>
      <c r="E5713" s="185"/>
    </row>
    <row r="5714" spans="4:5">
      <c r="D5714" s="185"/>
      <c r="E5714" s="185"/>
    </row>
    <row r="5715" spans="4:5">
      <c r="D5715" s="185"/>
      <c r="E5715" s="185"/>
    </row>
    <row r="5716" spans="4:5">
      <c r="D5716" s="185"/>
      <c r="E5716" s="185"/>
    </row>
    <row r="5717" spans="4:5">
      <c r="D5717" s="185"/>
      <c r="E5717" s="185"/>
    </row>
    <row r="5718" spans="4:5">
      <c r="D5718" s="185"/>
      <c r="E5718" s="185"/>
    </row>
    <row r="5719" spans="4:5">
      <c r="D5719" s="185"/>
      <c r="E5719" s="185"/>
    </row>
    <row r="5720" spans="4:5">
      <c r="D5720" s="185"/>
      <c r="E5720" s="185"/>
    </row>
    <row r="5721" spans="4:5">
      <c r="D5721" s="185"/>
      <c r="E5721" s="185"/>
    </row>
    <row r="5722" spans="4:5">
      <c r="D5722" s="185"/>
      <c r="E5722" s="185"/>
    </row>
    <row r="5723" spans="4:5">
      <c r="D5723" s="185"/>
      <c r="E5723" s="185"/>
    </row>
    <row r="5724" spans="4:5">
      <c r="D5724" s="185"/>
      <c r="E5724" s="185"/>
    </row>
    <row r="5725" spans="4:5">
      <c r="D5725" s="185"/>
      <c r="E5725" s="185"/>
    </row>
    <row r="5726" spans="4:5">
      <c r="D5726" s="185"/>
      <c r="E5726" s="185"/>
    </row>
    <row r="5727" spans="4:5">
      <c r="D5727" s="185"/>
      <c r="E5727" s="185"/>
    </row>
    <row r="5728" spans="4:5">
      <c r="D5728" s="185"/>
      <c r="E5728" s="185"/>
    </row>
    <row r="5729" spans="4:5">
      <c r="D5729" s="185"/>
      <c r="E5729" s="185"/>
    </row>
    <row r="5730" spans="4:5">
      <c r="D5730" s="185"/>
      <c r="E5730" s="185"/>
    </row>
    <row r="5731" spans="4:5">
      <c r="D5731" s="185"/>
      <c r="E5731" s="185"/>
    </row>
    <row r="5732" spans="4:5">
      <c r="D5732" s="185"/>
      <c r="E5732" s="185"/>
    </row>
    <row r="5733" spans="4:5">
      <c r="D5733" s="185"/>
      <c r="E5733" s="185"/>
    </row>
    <row r="5734" spans="4:5">
      <c r="D5734" s="185"/>
      <c r="E5734" s="185"/>
    </row>
    <row r="5735" spans="4:5">
      <c r="D5735" s="185"/>
      <c r="E5735" s="185"/>
    </row>
    <row r="5736" spans="4:5">
      <c r="D5736" s="185"/>
      <c r="E5736" s="185"/>
    </row>
    <row r="5737" spans="4:5">
      <c r="D5737" s="185"/>
      <c r="E5737" s="185"/>
    </row>
    <row r="5738" spans="4:5">
      <c r="D5738" s="185"/>
      <c r="E5738" s="185"/>
    </row>
    <row r="5739" spans="4:5">
      <c r="D5739" s="185"/>
      <c r="E5739" s="185"/>
    </row>
    <row r="5740" spans="4:5">
      <c r="D5740" s="185"/>
      <c r="E5740" s="185"/>
    </row>
    <row r="5741" spans="4:5">
      <c r="D5741" s="185"/>
      <c r="E5741" s="185"/>
    </row>
    <row r="5742" spans="4:5">
      <c r="D5742" s="185"/>
      <c r="E5742" s="185"/>
    </row>
    <row r="5743" spans="4:5">
      <c r="D5743" s="185"/>
      <c r="E5743" s="185"/>
    </row>
    <row r="5744" spans="4:5">
      <c r="D5744" s="185"/>
      <c r="E5744" s="185"/>
    </row>
    <row r="5745" spans="4:5">
      <c r="D5745" s="185"/>
      <c r="E5745" s="185"/>
    </row>
    <row r="5746" spans="4:5">
      <c r="D5746" s="185"/>
      <c r="E5746" s="185"/>
    </row>
    <row r="5747" spans="4:5">
      <c r="D5747" s="185"/>
      <c r="E5747" s="185"/>
    </row>
    <row r="5748" spans="4:5">
      <c r="D5748" s="185"/>
      <c r="E5748" s="185"/>
    </row>
    <row r="5749" spans="4:5">
      <c r="D5749" s="185"/>
      <c r="E5749" s="185"/>
    </row>
    <row r="5750" spans="4:5">
      <c r="D5750" s="185"/>
      <c r="E5750" s="185"/>
    </row>
    <row r="5751" spans="4:5">
      <c r="D5751" s="185"/>
      <c r="E5751" s="185"/>
    </row>
    <row r="5752" spans="4:5">
      <c r="D5752" s="185"/>
      <c r="E5752" s="185"/>
    </row>
    <row r="5753" spans="4:5">
      <c r="D5753" s="185"/>
      <c r="E5753" s="185"/>
    </row>
    <row r="5754" spans="4:5">
      <c r="D5754" s="185"/>
      <c r="E5754" s="185"/>
    </row>
    <row r="5755" spans="4:5">
      <c r="D5755" s="185"/>
      <c r="E5755" s="185"/>
    </row>
    <row r="5756" spans="4:5">
      <c r="D5756" s="185"/>
      <c r="E5756" s="185"/>
    </row>
    <row r="5757" spans="4:5">
      <c r="D5757" s="185"/>
      <c r="E5757" s="185"/>
    </row>
    <row r="5758" spans="4:5">
      <c r="D5758" s="185"/>
      <c r="E5758" s="185"/>
    </row>
    <row r="5759" spans="4:5">
      <c r="D5759" s="185"/>
      <c r="E5759" s="185"/>
    </row>
    <row r="5760" spans="4:5">
      <c r="D5760" s="185"/>
      <c r="E5760" s="185"/>
    </row>
    <row r="5761" spans="4:5">
      <c r="D5761" s="185"/>
      <c r="E5761" s="185"/>
    </row>
    <row r="5762" spans="4:5">
      <c r="D5762" s="185"/>
      <c r="E5762" s="185"/>
    </row>
    <row r="5763" spans="4:5">
      <c r="D5763" s="185"/>
      <c r="E5763" s="185"/>
    </row>
    <row r="5764" spans="4:5">
      <c r="D5764" s="185"/>
      <c r="E5764" s="185"/>
    </row>
    <row r="5765" spans="4:5">
      <c r="D5765" s="185"/>
      <c r="E5765" s="185"/>
    </row>
    <row r="5766" spans="4:5">
      <c r="D5766" s="185"/>
      <c r="E5766" s="185"/>
    </row>
    <row r="5767" spans="4:5">
      <c r="D5767" s="185"/>
      <c r="E5767" s="185"/>
    </row>
    <row r="5768" spans="4:5">
      <c r="D5768" s="185"/>
      <c r="E5768" s="185"/>
    </row>
    <row r="5769" spans="4:5">
      <c r="D5769" s="185"/>
      <c r="E5769" s="185"/>
    </row>
    <row r="5770" spans="4:5">
      <c r="D5770" s="185"/>
      <c r="E5770" s="185"/>
    </row>
    <row r="5771" spans="4:5">
      <c r="D5771" s="185"/>
      <c r="E5771" s="185"/>
    </row>
    <row r="5772" spans="4:5">
      <c r="D5772" s="185"/>
      <c r="E5772" s="185"/>
    </row>
    <row r="5773" spans="4:5">
      <c r="D5773" s="185"/>
      <c r="E5773" s="185"/>
    </row>
    <row r="5774" spans="4:5">
      <c r="D5774" s="185"/>
      <c r="E5774" s="185"/>
    </row>
    <row r="5775" spans="4:5">
      <c r="D5775" s="185"/>
      <c r="E5775" s="185"/>
    </row>
    <row r="5776" spans="4:5">
      <c r="D5776" s="185"/>
      <c r="E5776" s="185"/>
    </row>
    <row r="5777" spans="4:5">
      <c r="D5777" s="185"/>
      <c r="E5777" s="185"/>
    </row>
    <row r="5778" spans="4:5">
      <c r="D5778" s="185"/>
      <c r="E5778" s="185"/>
    </row>
    <row r="5779" spans="4:5">
      <c r="D5779" s="185"/>
      <c r="E5779" s="185"/>
    </row>
    <row r="5780" spans="4:5">
      <c r="D5780" s="185"/>
      <c r="E5780" s="185"/>
    </row>
    <row r="5781" spans="4:5">
      <c r="D5781" s="185"/>
      <c r="E5781" s="185"/>
    </row>
    <row r="5782" spans="4:5">
      <c r="D5782" s="185"/>
      <c r="E5782" s="185"/>
    </row>
    <row r="5783" spans="4:5">
      <c r="D5783" s="185"/>
      <c r="E5783" s="185"/>
    </row>
    <row r="5784" spans="4:5">
      <c r="D5784" s="185"/>
      <c r="E5784" s="185"/>
    </row>
    <row r="5785" spans="4:5">
      <c r="D5785" s="185"/>
      <c r="E5785" s="185"/>
    </row>
    <row r="5786" spans="4:5">
      <c r="D5786" s="185"/>
      <c r="E5786" s="185"/>
    </row>
    <row r="5787" spans="4:5">
      <c r="D5787" s="185"/>
      <c r="E5787" s="185"/>
    </row>
    <row r="5788" spans="4:5">
      <c r="D5788" s="185"/>
      <c r="E5788" s="185"/>
    </row>
    <row r="5789" spans="4:5">
      <c r="D5789" s="185"/>
      <c r="E5789" s="185"/>
    </row>
    <row r="5790" spans="4:5">
      <c r="D5790" s="185"/>
      <c r="E5790" s="185"/>
    </row>
    <row r="5791" spans="4:5">
      <c r="D5791" s="185"/>
      <c r="E5791" s="185"/>
    </row>
    <row r="5792" spans="4:5">
      <c r="D5792" s="185"/>
      <c r="E5792" s="185"/>
    </row>
    <row r="5793" spans="4:5">
      <c r="D5793" s="185"/>
      <c r="E5793" s="185"/>
    </row>
    <row r="5794" spans="4:5">
      <c r="D5794" s="185"/>
      <c r="E5794" s="185"/>
    </row>
    <row r="5795" spans="4:5">
      <c r="D5795" s="185"/>
      <c r="E5795" s="185"/>
    </row>
    <row r="5796" spans="4:5">
      <c r="D5796" s="185"/>
      <c r="E5796" s="185"/>
    </row>
    <row r="5797" spans="4:5">
      <c r="D5797" s="185"/>
      <c r="E5797" s="185"/>
    </row>
    <row r="5798" spans="4:5">
      <c r="D5798" s="185"/>
      <c r="E5798" s="185"/>
    </row>
    <row r="5799" spans="4:5">
      <c r="D5799" s="185"/>
      <c r="E5799" s="185"/>
    </row>
    <row r="5800" spans="4:5">
      <c r="D5800" s="185"/>
      <c r="E5800" s="185"/>
    </row>
    <row r="5801" spans="4:5">
      <c r="D5801" s="185"/>
      <c r="E5801" s="185"/>
    </row>
    <row r="5802" spans="4:5">
      <c r="D5802" s="185"/>
      <c r="E5802" s="185"/>
    </row>
    <row r="5803" spans="4:5">
      <c r="D5803" s="185"/>
      <c r="E5803" s="185"/>
    </row>
    <row r="5804" spans="4:5">
      <c r="D5804" s="185"/>
      <c r="E5804" s="185"/>
    </row>
    <row r="5805" spans="4:5">
      <c r="D5805" s="185"/>
      <c r="E5805" s="185"/>
    </row>
    <row r="5806" spans="4:5">
      <c r="D5806" s="185"/>
      <c r="E5806" s="185"/>
    </row>
    <row r="5807" spans="4:5">
      <c r="D5807" s="185"/>
      <c r="E5807" s="185"/>
    </row>
    <row r="5808" spans="4:5">
      <c r="D5808" s="185"/>
      <c r="E5808" s="185"/>
    </row>
    <row r="5809" spans="4:5">
      <c r="D5809" s="185"/>
      <c r="E5809" s="185"/>
    </row>
    <row r="5810" spans="4:5">
      <c r="D5810" s="185"/>
      <c r="E5810" s="185"/>
    </row>
    <row r="5811" spans="4:5">
      <c r="D5811" s="185"/>
      <c r="E5811" s="185"/>
    </row>
    <row r="5812" spans="4:5">
      <c r="D5812" s="185"/>
      <c r="E5812" s="185"/>
    </row>
    <row r="5813" spans="4:5">
      <c r="D5813" s="185"/>
      <c r="E5813" s="185"/>
    </row>
    <row r="5814" spans="4:5">
      <c r="D5814" s="185"/>
      <c r="E5814" s="185"/>
    </row>
    <row r="5815" spans="4:5">
      <c r="D5815" s="185"/>
      <c r="E5815" s="185"/>
    </row>
    <row r="5816" spans="4:5">
      <c r="D5816" s="185"/>
      <c r="E5816" s="185"/>
    </row>
    <row r="5817" spans="4:5">
      <c r="D5817" s="185"/>
      <c r="E5817" s="185"/>
    </row>
    <row r="5818" spans="4:5">
      <c r="D5818" s="185"/>
      <c r="E5818" s="185"/>
    </row>
    <row r="5819" spans="4:5">
      <c r="D5819" s="185"/>
      <c r="E5819" s="185"/>
    </row>
    <row r="5820" spans="4:5">
      <c r="D5820" s="185"/>
      <c r="E5820" s="185"/>
    </row>
    <row r="5821" spans="4:5">
      <c r="D5821" s="185"/>
      <c r="E5821" s="185"/>
    </row>
    <row r="5822" spans="4:5">
      <c r="D5822" s="185"/>
      <c r="E5822" s="185"/>
    </row>
    <row r="5823" spans="4:5">
      <c r="D5823" s="185"/>
      <c r="E5823" s="185"/>
    </row>
    <row r="5824" spans="4:5">
      <c r="D5824" s="185"/>
      <c r="E5824" s="185"/>
    </row>
    <row r="5825" spans="4:5">
      <c r="D5825" s="185"/>
      <c r="E5825" s="185"/>
    </row>
    <row r="5826" spans="4:5">
      <c r="D5826" s="185"/>
      <c r="E5826" s="185"/>
    </row>
    <row r="5827" spans="4:5">
      <c r="D5827" s="185"/>
      <c r="E5827" s="185"/>
    </row>
    <row r="5828" spans="4:5">
      <c r="D5828" s="185"/>
      <c r="E5828" s="185"/>
    </row>
    <row r="5829" spans="4:5">
      <c r="D5829" s="185"/>
      <c r="E5829" s="185"/>
    </row>
    <row r="5830" spans="4:5">
      <c r="D5830" s="185"/>
      <c r="E5830" s="185"/>
    </row>
    <row r="5831" spans="4:5">
      <c r="D5831" s="185"/>
      <c r="E5831" s="185"/>
    </row>
    <row r="5832" spans="4:5">
      <c r="D5832" s="185"/>
      <c r="E5832" s="185"/>
    </row>
    <row r="5833" spans="4:5">
      <c r="D5833" s="185"/>
      <c r="E5833" s="185"/>
    </row>
    <row r="5834" spans="4:5">
      <c r="D5834" s="185"/>
      <c r="E5834" s="185"/>
    </row>
    <row r="5835" spans="4:5">
      <c r="D5835" s="185"/>
      <c r="E5835" s="185"/>
    </row>
    <row r="5836" spans="4:5">
      <c r="D5836" s="185"/>
      <c r="E5836" s="185"/>
    </row>
    <row r="5837" spans="4:5">
      <c r="D5837" s="185"/>
      <c r="E5837" s="185"/>
    </row>
    <row r="5838" spans="4:5">
      <c r="D5838" s="185"/>
      <c r="E5838" s="185"/>
    </row>
    <row r="5839" spans="4:5">
      <c r="D5839" s="185"/>
      <c r="E5839" s="185"/>
    </row>
    <row r="5840" spans="4:5">
      <c r="D5840" s="185"/>
      <c r="E5840" s="185"/>
    </row>
    <row r="5841" spans="4:5">
      <c r="D5841" s="185"/>
      <c r="E5841" s="185"/>
    </row>
    <row r="5842" spans="4:5">
      <c r="D5842" s="185"/>
      <c r="E5842" s="185"/>
    </row>
    <row r="5843" spans="4:5">
      <c r="D5843" s="185"/>
      <c r="E5843" s="185"/>
    </row>
    <row r="5844" spans="4:5">
      <c r="D5844" s="185"/>
      <c r="E5844" s="185"/>
    </row>
    <row r="5845" spans="4:5">
      <c r="D5845" s="185"/>
      <c r="E5845" s="185"/>
    </row>
    <row r="5846" spans="4:5">
      <c r="D5846" s="185"/>
      <c r="E5846" s="185"/>
    </row>
    <row r="5847" spans="4:5">
      <c r="D5847" s="185"/>
      <c r="E5847" s="185"/>
    </row>
    <row r="5848" spans="4:5">
      <c r="D5848" s="185"/>
      <c r="E5848" s="185"/>
    </row>
    <row r="5849" spans="4:5">
      <c r="D5849" s="185"/>
      <c r="E5849" s="185"/>
    </row>
    <row r="5850" spans="4:5">
      <c r="D5850" s="185"/>
      <c r="E5850" s="185"/>
    </row>
    <row r="5851" spans="4:5">
      <c r="D5851" s="185"/>
      <c r="E5851" s="185"/>
    </row>
    <row r="5852" spans="4:5">
      <c r="D5852" s="185"/>
      <c r="E5852" s="185"/>
    </row>
    <row r="5853" spans="4:5">
      <c r="D5853" s="185"/>
      <c r="E5853" s="185"/>
    </row>
    <row r="5854" spans="4:5">
      <c r="D5854" s="185"/>
      <c r="E5854" s="185"/>
    </row>
    <row r="5855" spans="4:5">
      <c r="D5855" s="185"/>
      <c r="E5855" s="185"/>
    </row>
    <row r="5856" spans="4:5">
      <c r="D5856" s="185"/>
      <c r="E5856" s="185"/>
    </row>
    <row r="5857" spans="4:5">
      <c r="D5857" s="185"/>
      <c r="E5857" s="185"/>
    </row>
    <row r="5858" spans="4:5">
      <c r="D5858" s="185"/>
      <c r="E5858" s="185"/>
    </row>
    <row r="5859" spans="4:5">
      <c r="D5859" s="185"/>
      <c r="E5859" s="185"/>
    </row>
    <row r="5860" spans="4:5">
      <c r="D5860" s="185"/>
      <c r="E5860" s="185"/>
    </row>
    <row r="5861" spans="4:5">
      <c r="D5861" s="185"/>
      <c r="E5861" s="185"/>
    </row>
    <row r="5862" spans="4:5">
      <c r="D5862" s="185"/>
      <c r="E5862" s="185"/>
    </row>
    <row r="5863" spans="4:5">
      <c r="D5863" s="185"/>
      <c r="E5863" s="185"/>
    </row>
    <row r="5864" spans="4:5">
      <c r="D5864" s="185"/>
      <c r="E5864" s="185"/>
    </row>
    <row r="5865" spans="4:5">
      <c r="D5865" s="185"/>
      <c r="E5865" s="185"/>
    </row>
    <row r="5866" spans="4:5">
      <c r="D5866" s="185"/>
      <c r="E5866" s="185"/>
    </row>
    <row r="5867" spans="4:5">
      <c r="D5867" s="185"/>
      <c r="E5867" s="185"/>
    </row>
    <row r="5868" spans="4:5">
      <c r="D5868" s="185"/>
      <c r="E5868" s="185"/>
    </row>
    <row r="5869" spans="4:5">
      <c r="D5869" s="185"/>
      <c r="E5869" s="185"/>
    </row>
    <row r="5870" spans="4:5">
      <c r="D5870" s="185"/>
      <c r="E5870" s="185"/>
    </row>
    <row r="5871" spans="4:5">
      <c r="D5871" s="185"/>
      <c r="E5871" s="185"/>
    </row>
    <row r="5872" spans="4:5">
      <c r="D5872" s="185"/>
      <c r="E5872" s="185"/>
    </row>
    <row r="5873" spans="4:5">
      <c r="D5873" s="185"/>
      <c r="E5873" s="185"/>
    </row>
    <row r="5874" spans="4:5">
      <c r="D5874" s="185"/>
      <c r="E5874" s="185"/>
    </row>
    <row r="5875" spans="4:5">
      <c r="D5875" s="185"/>
      <c r="E5875" s="185"/>
    </row>
    <row r="5876" spans="4:5">
      <c r="D5876" s="185"/>
      <c r="E5876" s="185"/>
    </row>
    <row r="5877" spans="4:5">
      <c r="D5877" s="185"/>
      <c r="E5877" s="185"/>
    </row>
    <row r="5878" spans="4:5">
      <c r="D5878" s="185"/>
      <c r="E5878" s="185"/>
    </row>
    <row r="5879" spans="4:5">
      <c r="D5879" s="185"/>
      <c r="E5879" s="185"/>
    </row>
    <row r="5880" spans="4:5">
      <c r="D5880" s="185"/>
      <c r="E5880" s="185"/>
    </row>
    <row r="5881" spans="4:5">
      <c r="D5881" s="185"/>
      <c r="E5881" s="185"/>
    </row>
    <row r="5882" spans="4:5">
      <c r="D5882" s="185"/>
      <c r="E5882" s="185"/>
    </row>
    <row r="5883" spans="4:5">
      <c r="D5883" s="185"/>
      <c r="E5883" s="185"/>
    </row>
    <row r="5884" spans="4:5">
      <c r="D5884" s="185"/>
      <c r="E5884" s="185"/>
    </row>
    <row r="5885" spans="4:5">
      <c r="D5885" s="185"/>
      <c r="E5885" s="185"/>
    </row>
    <row r="5886" spans="4:5">
      <c r="D5886" s="185"/>
      <c r="E5886" s="185"/>
    </row>
    <row r="5887" spans="4:5">
      <c r="D5887" s="185"/>
      <c r="E5887" s="185"/>
    </row>
    <row r="5888" spans="4:5">
      <c r="D5888" s="185"/>
      <c r="E5888" s="185"/>
    </row>
    <row r="5889" spans="4:5">
      <c r="D5889" s="185"/>
      <c r="E5889" s="185"/>
    </row>
    <row r="5890" spans="4:5">
      <c r="D5890" s="185"/>
      <c r="E5890" s="185"/>
    </row>
    <row r="5891" spans="4:5">
      <c r="D5891" s="185"/>
      <c r="E5891" s="185"/>
    </row>
    <row r="5892" spans="4:5">
      <c r="D5892" s="185"/>
      <c r="E5892" s="185"/>
    </row>
    <row r="5893" spans="4:5">
      <c r="D5893" s="185"/>
      <c r="E5893" s="185"/>
    </row>
    <row r="5894" spans="4:5">
      <c r="D5894" s="185"/>
      <c r="E5894" s="185"/>
    </row>
    <row r="5895" spans="4:5">
      <c r="D5895" s="185"/>
      <c r="E5895" s="185"/>
    </row>
    <row r="5896" spans="4:5">
      <c r="D5896" s="185"/>
      <c r="E5896" s="185"/>
    </row>
    <row r="5897" spans="4:5">
      <c r="D5897" s="185"/>
      <c r="E5897" s="185"/>
    </row>
    <row r="5898" spans="4:5">
      <c r="D5898" s="185"/>
      <c r="E5898" s="185"/>
    </row>
    <row r="5899" spans="4:5">
      <c r="D5899" s="185"/>
      <c r="E5899" s="185"/>
    </row>
    <row r="5900" spans="4:5">
      <c r="D5900" s="185"/>
      <c r="E5900" s="185"/>
    </row>
    <row r="5901" spans="4:5">
      <c r="D5901" s="185"/>
      <c r="E5901" s="185"/>
    </row>
    <row r="5902" spans="4:5">
      <c r="D5902" s="185"/>
      <c r="E5902" s="185"/>
    </row>
    <row r="5903" spans="4:5">
      <c r="D5903" s="185"/>
      <c r="E5903" s="185"/>
    </row>
    <row r="5904" spans="4:5">
      <c r="D5904" s="185"/>
      <c r="E5904" s="185"/>
    </row>
    <row r="5905" spans="4:5">
      <c r="D5905" s="185"/>
      <c r="E5905" s="185"/>
    </row>
    <row r="5906" spans="4:5">
      <c r="D5906" s="185"/>
      <c r="E5906" s="185"/>
    </row>
    <row r="5907" spans="4:5">
      <c r="D5907" s="185"/>
      <c r="E5907" s="185"/>
    </row>
    <row r="5908" spans="4:5">
      <c r="D5908" s="185"/>
      <c r="E5908" s="185"/>
    </row>
    <row r="5909" spans="4:5">
      <c r="D5909" s="185"/>
      <c r="E5909" s="185"/>
    </row>
    <row r="5910" spans="4:5">
      <c r="D5910" s="185"/>
      <c r="E5910" s="185"/>
    </row>
    <row r="5911" spans="4:5">
      <c r="D5911" s="185"/>
      <c r="E5911" s="185"/>
    </row>
    <row r="5912" spans="4:5">
      <c r="D5912" s="185"/>
      <c r="E5912" s="185"/>
    </row>
    <row r="5913" spans="4:5">
      <c r="D5913" s="185"/>
      <c r="E5913" s="185"/>
    </row>
    <row r="5914" spans="4:5">
      <c r="D5914" s="185"/>
      <c r="E5914" s="185"/>
    </row>
    <row r="5915" spans="4:5">
      <c r="D5915" s="185"/>
      <c r="E5915" s="185"/>
    </row>
    <row r="5916" spans="4:5">
      <c r="D5916" s="185"/>
      <c r="E5916" s="185"/>
    </row>
    <row r="5917" spans="4:5">
      <c r="D5917" s="185"/>
      <c r="E5917" s="185"/>
    </row>
    <row r="5918" spans="4:5">
      <c r="D5918" s="185"/>
      <c r="E5918" s="185"/>
    </row>
    <row r="5919" spans="4:5">
      <c r="D5919" s="185"/>
      <c r="E5919" s="185"/>
    </row>
    <row r="5920" spans="4:5">
      <c r="D5920" s="185"/>
      <c r="E5920" s="185"/>
    </row>
    <row r="5921" spans="4:5">
      <c r="D5921" s="185"/>
      <c r="E5921" s="185"/>
    </row>
    <row r="5922" spans="4:5">
      <c r="D5922" s="185"/>
      <c r="E5922" s="185"/>
    </row>
    <row r="5923" spans="4:5">
      <c r="D5923" s="185"/>
      <c r="E5923" s="185"/>
    </row>
    <row r="5924" spans="4:5">
      <c r="D5924" s="185"/>
      <c r="E5924" s="185"/>
    </row>
    <row r="5925" spans="4:5">
      <c r="D5925" s="185"/>
      <c r="E5925" s="185"/>
    </row>
    <row r="5926" spans="4:5">
      <c r="D5926" s="185"/>
      <c r="E5926" s="185"/>
    </row>
    <row r="5927" spans="4:5">
      <c r="D5927" s="185"/>
      <c r="E5927" s="185"/>
    </row>
    <row r="5928" spans="4:5">
      <c r="D5928" s="185"/>
      <c r="E5928" s="185"/>
    </row>
    <row r="5929" spans="4:5">
      <c r="D5929" s="185"/>
      <c r="E5929" s="185"/>
    </row>
    <row r="5930" spans="4:5">
      <c r="D5930" s="185"/>
      <c r="E5930" s="185"/>
    </row>
    <row r="5931" spans="4:5">
      <c r="D5931" s="185"/>
      <c r="E5931" s="185"/>
    </row>
    <row r="5932" spans="4:5">
      <c r="D5932" s="185"/>
      <c r="E5932" s="185"/>
    </row>
    <row r="5933" spans="4:5">
      <c r="D5933" s="185"/>
      <c r="E5933" s="185"/>
    </row>
    <row r="5934" spans="4:5">
      <c r="D5934" s="185"/>
      <c r="E5934" s="185"/>
    </row>
    <row r="5935" spans="4:5">
      <c r="D5935" s="185"/>
      <c r="E5935" s="185"/>
    </row>
    <row r="5936" spans="4:5">
      <c r="D5936" s="185"/>
      <c r="E5936" s="185"/>
    </row>
    <row r="5937" spans="4:5">
      <c r="D5937" s="185"/>
      <c r="E5937" s="185"/>
    </row>
    <row r="5938" spans="4:5">
      <c r="D5938" s="185"/>
      <c r="E5938" s="185"/>
    </row>
    <row r="5939" spans="4:5">
      <c r="D5939" s="185"/>
      <c r="E5939" s="185"/>
    </row>
    <row r="5940" spans="4:5">
      <c r="D5940" s="185"/>
      <c r="E5940" s="185"/>
    </row>
    <row r="5941" spans="4:5">
      <c r="D5941" s="185"/>
      <c r="E5941" s="185"/>
    </row>
    <row r="5942" spans="4:5">
      <c r="D5942" s="185"/>
      <c r="E5942" s="185"/>
    </row>
    <row r="5943" spans="4:5">
      <c r="D5943" s="185"/>
      <c r="E5943" s="185"/>
    </row>
    <row r="5944" spans="4:5">
      <c r="D5944" s="185"/>
      <c r="E5944" s="185"/>
    </row>
    <row r="5945" spans="4:5">
      <c r="D5945" s="185"/>
      <c r="E5945" s="185"/>
    </row>
    <row r="5946" spans="4:5">
      <c r="D5946" s="185"/>
      <c r="E5946" s="185"/>
    </row>
    <row r="5947" spans="4:5">
      <c r="D5947" s="185"/>
      <c r="E5947" s="185"/>
    </row>
    <row r="5948" spans="4:5">
      <c r="D5948" s="185"/>
      <c r="E5948" s="185"/>
    </row>
    <row r="5949" spans="4:5">
      <c r="D5949" s="185"/>
      <c r="E5949" s="185"/>
    </row>
    <row r="5950" spans="4:5">
      <c r="D5950" s="185"/>
      <c r="E5950" s="185"/>
    </row>
    <row r="5951" spans="4:5">
      <c r="D5951" s="185"/>
      <c r="E5951" s="185"/>
    </row>
    <row r="5952" spans="4:5">
      <c r="D5952" s="185"/>
      <c r="E5952" s="185"/>
    </row>
    <row r="5953" spans="4:5">
      <c r="D5953" s="185"/>
      <c r="E5953" s="185"/>
    </row>
    <row r="5954" spans="4:5">
      <c r="D5954" s="185"/>
      <c r="E5954" s="185"/>
    </row>
    <row r="5955" spans="4:5">
      <c r="D5955" s="185"/>
      <c r="E5955" s="185"/>
    </row>
    <row r="5956" spans="4:5">
      <c r="D5956" s="185"/>
      <c r="E5956" s="185"/>
    </row>
    <row r="5957" spans="4:5">
      <c r="D5957" s="185"/>
      <c r="E5957" s="185"/>
    </row>
    <row r="5958" spans="4:5">
      <c r="D5958" s="185"/>
      <c r="E5958" s="185"/>
    </row>
    <row r="5959" spans="4:5">
      <c r="D5959" s="185"/>
      <c r="E5959" s="185"/>
    </row>
    <row r="5960" spans="4:5">
      <c r="D5960" s="185"/>
      <c r="E5960" s="185"/>
    </row>
    <row r="5961" spans="4:5">
      <c r="D5961" s="185"/>
      <c r="E5961" s="185"/>
    </row>
    <row r="5962" spans="4:5">
      <c r="D5962" s="185"/>
      <c r="E5962" s="185"/>
    </row>
    <row r="5963" spans="4:5">
      <c r="D5963" s="185"/>
      <c r="E5963" s="185"/>
    </row>
    <row r="5964" spans="4:5">
      <c r="D5964" s="185"/>
      <c r="E5964" s="185"/>
    </row>
    <row r="5965" spans="4:5">
      <c r="D5965" s="185"/>
      <c r="E5965" s="185"/>
    </row>
    <row r="5966" spans="4:5">
      <c r="D5966" s="185"/>
      <c r="E5966" s="185"/>
    </row>
    <row r="5967" spans="4:5">
      <c r="D5967" s="185"/>
      <c r="E5967" s="185"/>
    </row>
    <row r="5968" spans="4:5">
      <c r="D5968" s="185"/>
      <c r="E5968" s="185"/>
    </row>
    <row r="5969" spans="4:5">
      <c r="D5969" s="185"/>
      <c r="E5969" s="185"/>
    </row>
    <row r="5970" spans="4:5">
      <c r="D5970" s="185"/>
      <c r="E5970" s="185"/>
    </row>
    <row r="5971" spans="4:5">
      <c r="D5971" s="185"/>
      <c r="E5971" s="185"/>
    </row>
    <row r="5972" spans="4:5">
      <c r="D5972" s="185"/>
      <c r="E5972" s="185"/>
    </row>
    <row r="5973" spans="4:5">
      <c r="D5973" s="185"/>
      <c r="E5973" s="185"/>
    </row>
    <row r="5974" spans="4:5">
      <c r="D5974" s="185"/>
      <c r="E5974" s="185"/>
    </row>
    <row r="5975" spans="4:5">
      <c r="D5975" s="185"/>
      <c r="E5975" s="185"/>
    </row>
    <row r="5976" spans="4:5">
      <c r="D5976" s="185"/>
      <c r="E5976" s="185"/>
    </row>
    <row r="5977" spans="4:5">
      <c r="D5977" s="185"/>
      <c r="E5977" s="185"/>
    </row>
    <row r="5978" spans="4:5">
      <c r="D5978" s="185"/>
      <c r="E5978" s="185"/>
    </row>
    <row r="5979" spans="4:5">
      <c r="D5979" s="185"/>
      <c r="E5979" s="185"/>
    </row>
    <row r="5980" spans="4:5">
      <c r="D5980" s="185"/>
      <c r="E5980" s="185"/>
    </row>
    <row r="5981" spans="4:5">
      <c r="D5981" s="185"/>
      <c r="E5981" s="185"/>
    </row>
    <row r="5982" spans="4:5">
      <c r="D5982" s="185"/>
      <c r="E5982" s="185"/>
    </row>
    <row r="5983" spans="4:5">
      <c r="D5983" s="185"/>
      <c r="E5983" s="185"/>
    </row>
    <row r="5984" spans="4:5">
      <c r="D5984" s="185"/>
      <c r="E5984" s="185"/>
    </row>
    <row r="5985" spans="4:5">
      <c r="D5985" s="185"/>
      <c r="E5985" s="185"/>
    </row>
    <row r="5986" spans="4:5">
      <c r="D5986" s="185"/>
      <c r="E5986" s="185"/>
    </row>
    <row r="5987" spans="4:5">
      <c r="D5987" s="185"/>
      <c r="E5987" s="185"/>
    </row>
    <row r="5988" spans="4:5">
      <c r="D5988" s="185"/>
      <c r="E5988" s="185"/>
    </row>
    <row r="5989" spans="4:5">
      <c r="D5989" s="185"/>
      <c r="E5989" s="185"/>
    </row>
    <row r="5990" spans="4:5">
      <c r="D5990" s="185"/>
      <c r="E5990" s="185"/>
    </row>
    <row r="5991" spans="4:5">
      <c r="D5991" s="185"/>
      <c r="E5991" s="185"/>
    </row>
    <row r="5992" spans="4:5">
      <c r="D5992" s="185"/>
      <c r="E5992" s="185"/>
    </row>
    <row r="5993" spans="4:5">
      <c r="D5993" s="185"/>
      <c r="E5993" s="185"/>
    </row>
    <row r="5994" spans="4:5">
      <c r="D5994" s="185"/>
      <c r="E5994" s="185"/>
    </row>
    <row r="5995" spans="4:5">
      <c r="D5995" s="185"/>
      <c r="E5995" s="185"/>
    </row>
    <row r="5996" spans="4:5">
      <c r="D5996" s="185"/>
      <c r="E5996" s="185"/>
    </row>
    <row r="5997" spans="4:5">
      <c r="D5997" s="185"/>
      <c r="E5997" s="185"/>
    </row>
    <row r="5998" spans="4:5">
      <c r="D5998" s="185"/>
      <c r="E5998" s="185"/>
    </row>
    <row r="5999" spans="4:5">
      <c r="D5999" s="185"/>
      <c r="E5999" s="185"/>
    </row>
    <row r="6000" spans="4:5">
      <c r="D6000" s="185"/>
      <c r="E6000" s="185"/>
    </row>
    <row r="6001" spans="4:5">
      <c r="D6001" s="185"/>
      <c r="E6001" s="185"/>
    </row>
    <row r="6002" spans="4:5">
      <c r="D6002" s="185"/>
      <c r="E6002" s="185"/>
    </row>
    <row r="6003" spans="4:5">
      <c r="D6003" s="185"/>
      <c r="E6003" s="185"/>
    </row>
    <row r="6004" spans="4:5">
      <c r="D6004" s="185"/>
      <c r="E6004" s="185"/>
    </row>
    <row r="6005" spans="4:5">
      <c r="D6005" s="185"/>
      <c r="E6005" s="185"/>
    </row>
    <row r="6006" spans="4:5">
      <c r="D6006" s="185"/>
      <c r="E6006" s="185"/>
    </row>
    <row r="6007" spans="4:5">
      <c r="D6007" s="185"/>
      <c r="E6007" s="185"/>
    </row>
    <row r="6008" spans="4:5">
      <c r="D6008" s="185"/>
      <c r="E6008" s="185"/>
    </row>
    <row r="6009" spans="4:5">
      <c r="D6009" s="185"/>
      <c r="E6009" s="185"/>
    </row>
    <row r="6010" spans="4:5">
      <c r="D6010" s="185"/>
      <c r="E6010" s="185"/>
    </row>
    <row r="6011" spans="4:5">
      <c r="D6011" s="185"/>
      <c r="E6011" s="185"/>
    </row>
    <row r="6012" spans="4:5">
      <c r="D6012" s="185"/>
      <c r="E6012" s="185"/>
    </row>
    <row r="6013" spans="4:5">
      <c r="D6013" s="185"/>
      <c r="E6013" s="185"/>
    </row>
    <row r="6014" spans="4:5">
      <c r="D6014" s="185"/>
      <c r="E6014" s="185"/>
    </row>
    <row r="6015" spans="4:5">
      <c r="D6015" s="185"/>
      <c r="E6015" s="185"/>
    </row>
    <row r="6016" spans="4:5">
      <c r="D6016" s="185"/>
      <c r="E6016" s="185"/>
    </row>
    <row r="6017" spans="4:5">
      <c r="D6017" s="185"/>
      <c r="E6017" s="185"/>
    </row>
    <row r="6018" spans="4:5">
      <c r="D6018" s="185"/>
      <c r="E6018" s="185"/>
    </row>
    <row r="6019" spans="4:5">
      <c r="D6019" s="185"/>
      <c r="E6019" s="185"/>
    </row>
    <row r="6020" spans="4:5">
      <c r="D6020" s="185"/>
      <c r="E6020" s="185"/>
    </row>
    <row r="6021" spans="4:5">
      <c r="D6021" s="185"/>
      <c r="E6021" s="185"/>
    </row>
    <row r="6022" spans="4:5">
      <c r="D6022" s="185"/>
      <c r="E6022" s="185"/>
    </row>
    <row r="6023" spans="4:5">
      <c r="D6023" s="185"/>
      <c r="E6023" s="185"/>
    </row>
    <row r="6024" spans="4:5">
      <c r="D6024" s="185"/>
      <c r="E6024" s="185"/>
    </row>
    <row r="6025" spans="4:5">
      <c r="D6025" s="185"/>
      <c r="E6025" s="185"/>
    </row>
    <row r="6026" spans="4:5">
      <c r="D6026" s="185"/>
      <c r="E6026" s="185"/>
    </row>
    <row r="6027" spans="4:5">
      <c r="D6027" s="185"/>
      <c r="E6027" s="185"/>
    </row>
    <row r="6028" spans="4:5">
      <c r="D6028" s="185"/>
      <c r="E6028" s="185"/>
    </row>
    <row r="6029" spans="4:5">
      <c r="D6029" s="185"/>
      <c r="E6029" s="185"/>
    </row>
    <row r="6030" spans="4:5">
      <c r="D6030" s="185"/>
      <c r="E6030" s="185"/>
    </row>
    <row r="6031" spans="4:5">
      <c r="D6031" s="185"/>
      <c r="E6031" s="185"/>
    </row>
    <row r="6032" spans="4:5">
      <c r="D6032" s="185"/>
      <c r="E6032" s="185"/>
    </row>
    <row r="6033" spans="4:5">
      <c r="D6033" s="185"/>
      <c r="E6033" s="185"/>
    </row>
    <row r="6034" spans="4:5">
      <c r="D6034" s="185"/>
      <c r="E6034" s="185"/>
    </row>
    <row r="6035" spans="4:5">
      <c r="D6035" s="185"/>
      <c r="E6035" s="185"/>
    </row>
    <row r="6036" spans="4:5">
      <c r="D6036" s="185"/>
      <c r="E6036" s="185"/>
    </row>
    <row r="6037" spans="4:5">
      <c r="D6037" s="185"/>
      <c r="E6037" s="185"/>
    </row>
    <row r="6038" spans="4:5">
      <c r="D6038" s="185"/>
      <c r="E6038" s="185"/>
    </row>
    <row r="6039" spans="4:5">
      <c r="D6039" s="185"/>
      <c r="E6039" s="185"/>
    </row>
    <row r="6040" spans="4:5">
      <c r="D6040" s="185"/>
      <c r="E6040" s="185"/>
    </row>
    <row r="6041" spans="4:5">
      <c r="D6041" s="185"/>
      <c r="E6041" s="185"/>
    </row>
    <row r="6042" spans="4:5">
      <c r="D6042" s="185"/>
      <c r="E6042" s="185"/>
    </row>
    <row r="6043" spans="4:5">
      <c r="D6043" s="185"/>
      <c r="E6043" s="185"/>
    </row>
    <row r="6044" spans="4:5">
      <c r="D6044" s="185"/>
      <c r="E6044" s="185"/>
    </row>
    <row r="6045" spans="4:5">
      <c r="D6045" s="185"/>
      <c r="E6045" s="185"/>
    </row>
    <row r="6046" spans="4:5">
      <c r="D6046" s="185"/>
      <c r="E6046" s="185"/>
    </row>
    <row r="6047" spans="4:5">
      <c r="D6047" s="185"/>
      <c r="E6047" s="185"/>
    </row>
    <row r="6048" spans="4:5">
      <c r="D6048" s="185"/>
      <c r="E6048" s="185"/>
    </row>
    <row r="6049" spans="4:5">
      <c r="D6049" s="185"/>
      <c r="E6049" s="185"/>
    </row>
    <row r="6050" spans="4:5">
      <c r="D6050" s="185"/>
      <c r="E6050" s="185"/>
    </row>
    <row r="6051" spans="4:5">
      <c r="D6051" s="185"/>
      <c r="E6051" s="185"/>
    </row>
    <row r="6052" spans="4:5">
      <c r="D6052" s="185"/>
      <c r="E6052" s="185"/>
    </row>
    <row r="6053" spans="4:5">
      <c r="D6053" s="185"/>
      <c r="E6053" s="185"/>
    </row>
    <row r="6054" spans="4:5">
      <c r="D6054" s="185"/>
      <c r="E6054" s="185"/>
    </row>
    <row r="6055" spans="4:5">
      <c r="D6055" s="185"/>
      <c r="E6055" s="185"/>
    </row>
    <row r="6056" spans="4:5">
      <c r="D6056" s="185"/>
      <c r="E6056" s="185"/>
    </row>
    <row r="6057" spans="4:5">
      <c r="D6057" s="185"/>
      <c r="E6057" s="185"/>
    </row>
    <row r="6058" spans="4:5">
      <c r="D6058" s="185"/>
      <c r="E6058" s="185"/>
    </row>
    <row r="6059" spans="4:5">
      <c r="D6059" s="185"/>
      <c r="E6059" s="185"/>
    </row>
    <row r="6060" spans="4:5">
      <c r="D6060" s="185"/>
      <c r="E6060" s="185"/>
    </row>
    <row r="6061" spans="4:5">
      <c r="D6061" s="185"/>
      <c r="E6061" s="185"/>
    </row>
    <row r="6062" spans="4:5">
      <c r="D6062" s="185"/>
      <c r="E6062" s="185"/>
    </row>
    <row r="6063" spans="4:5">
      <c r="D6063" s="185"/>
      <c r="E6063" s="185"/>
    </row>
    <row r="6064" spans="4:5">
      <c r="D6064" s="185"/>
      <c r="E6064" s="185"/>
    </row>
    <row r="6065" spans="4:5">
      <c r="D6065" s="185"/>
      <c r="E6065" s="185"/>
    </row>
    <row r="6066" spans="4:5">
      <c r="D6066" s="185"/>
      <c r="E6066" s="185"/>
    </row>
    <row r="6067" spans="4:5">
      <c r="D6067" s="185"/>
      <c r="E6067" s="185"/>
    </row>
    <row r="6068" spans="4:5">
      <c r="D6068" s="185"/>
      <c r="E6068" s="185"/>
    </row>
    <row r="6069" spans="4:5">
      <c r="D6069" s="185"/>
      <c r="E6069" s="185"/>
    </row>
    <row r="6070" spans="4:5">
      <c r="D6070" s="185"/>
      <c r="E6070" s="185"/>
    </row>
    <row r="6071" spans="4:5">
      <c r="D6071" s="185"/>
      <c r="E6071" s="185"/>
    </row>
    <row r="6072" spans="4:5">
      <c r="D6072" s="185"/>
      <c r="E6072" s="185"/>
    </row>
    <row r="6073" spans="4:5">
      <c r="D6073" s="185"/>
      <c r="E6073" s="185"/>
    </row>
    <row r="6074" spans="4:5">
      <c r="D6074" s="185"/>
      <c r="E6074" s="185"/>
    </row>
    <row r="6075" spans="4:5">
      <c r="D6075" s="185"/>
      <c r="E6075" s="185"/>
    </row>
    <row r="6076" spans="4:5">
      <c r="D6076" s="185"/>
      <c r="E6076" s="185"/>
    </row>
    <row r="6077" spans="4:5">
      <c r="D6077" s="185"/>
      <c r="E6077" s="185"/>
    </row>
    <row r="6078" spans="4:5">
      <c r="D6078" s="185"/>
      <c r="E6078" s="185"/>
    </row>
    <row r="6079" spans="4:5">
      <c r="D6079" s="185"/>
      <c r="E6079" s="185"/>
    </row>
    <row r="6080" spans="4:5">
      <c r="D6080" s="185"/>
      <c r="E6080" s="185"/>
    </row>
    <row r="6081" spans="4:5">
      <c r="D6081" s="185"/>
      <c r="E6081" s="185"/>
    </row>
    <row r="6082" spans="4:5">
      <c r="D6082" s="185"/>
      <c r="E6082" s="185"/>
    </row>
    <row r="6083" spans="4:5">
      <c r="D6083" s="185"/>
      <c r="E6083" s="185"/>
    </row>
    <row r="6084" spans="4:5">
      <c r="D6084" s="185"/>
      <c r="E6084" s="185"/>
    </row>
    <row r="6085" spans="4:5">
      <c r="D6085" s="185"/>
      <c r="E6085" s="185"/>
    </row>
    <row r="6086" spans="4:5">
      <c r="D6086" s="185"/>
      <c r="E6086" s="185"/>
    </row>
    <row r="6087" spans="4:5">
      <c r="D6087" s="185"/>
      <c r="E6087" s="185"/>
    </row>
    <row r="6088" spans="4:5">
      <c r="D6088" s="185"/>
      <c r="E6088" s="185"/>
    </row>
    <row r="6089" spans="4:5">
      <c r="D6089" s="185"/>
      <c r="E6089" s="185"/>
    </row>
    <row r="6090" spans="4:5">
      <c r="D6090" s="185"/>
      <c r="E6090" s="185"/>
    </row>
    <row r="6091" spans="4:5">
      <c r="D6091" s="185"/>
      <c r="E6091" s="185"/>
    </row>
    <row r="6092" spans="4:5">
      <c r="D6092" s="185"/>
      <c r="E6092" s="185"/>
    </row>
    <row r="6093" spans="4:5">
      <c r="D6093" s="185"/>
      <c r="E6093" s="185"/>
    </row>
    <row r="6094" spans="4:5">
      <c r="D6094" s="185"/>
      <c r="E6094" s="185"/>
    </row>
    <row r="6095" spans="4:5">
      <c r="D6095" s="185"/>
      <c r="E6095" s="185"/>
    </row>
    <row r="6096" spans="4:5">
      <c r="D6096" s="185"/>
      <c r="E6096" s="185"/>
    </row>
    <row r="6097" spans="4:5">
      <c r="D6097" s="185"/>
      <c r="E6097" s="185"/>
    </row>
    <row r="6098" spans="4:5">
      <c r="D6098" s="185"/>
      <c r="E6098" s="185"/>
    </row>
    <row r="6099" spans="4:5">
      <c r="D6099" s="185"/>
      <c r="E6099" s="185"/>
    </row>
    <row r="6100" spans="4:5">
      <c r="D6100" s="185"/>
      <c r="E6100" s="185"/>
    </row>
    <row r="6101" spans="4:5">
      <c r="D6101" s="185"/>
      <c r="E6101" s="185"/>
    </row>
    <row r="6102" spans="4:5">
      <c r="D6102" s="185"/>
      <c r="E6102" s="185"/>
    </row>
    <row r="6103" spans="4:5">
      <c r="D6103" s="185"/>
      <c r="E6103" s="185"/>
    </row>
    <row r="6104" spans="4:5">
      <c r="D6104" s="185"/>
      <c r="E6104" s="185"/>
    </row>
    <row r="6105" spans="4:5">
      <c r="D6105" s="185"/>
      <c r="E6105" s="185"/>
    </row>
    <row r="6106" spans="4:5">
      <c r="D6106" s="185"/>
      <c r="E6106" s="185"/>
    </row>
    <row r="6107" spans="4:5">
      <c r="D6107" s="185"/>
      <c r="E6107" s="185"/>
    </row>
    <row r="6108" spans="4:5">
      <c r="D6108" s="185"/>
      <c r="E6108" s="185"/>
    </row>
    <row r="6109" spans="4:5">
      <c r="D6109" s="185"/>
      <c r="E6109" s="185"/>
    </row>
    <row r="6110" spans="4:5">
      <c r="D6110" s="185"/>
      <c r="E6110" s="185"/>
    </row>
    <row r="6111" spans="4:5">
      <c r="D6111" s="185"/>
      <c r="E6111" s="185"/>
    </row>
    <row r="6112" spans="4:5">
      <c r="D6112" s="185"/>
      <c r="E6112" s="185"/>
    </row>
    <row r="6113" spans="4:5">
      <c r="D6113" s="185"/>
      <c r="E6113" s="185"/>
    </row>
    <row r="6114" spans="4:5">
      <c r="D6114" s="185"/>
      <c r="E6114" s="185"/>
    </row>
    <row r="6115" spans="4:5">
      <c r="D6115" s="185"/>
      <c r="E6115" s="185"/>
    </row>
    <row r="6116" spans="4:5">
      <c r="D6116" s="185"/>
      <c r="E6116" s="185"/>
    </row>
    <row r="6117" spans="4:5">
      <c r="D6117" s="185"/>
      <c r="E6117" s="185"/>
    </row>
    <row r="6118" spans="4:5">
      <c r="D6118" s="185"/>
      <c r="E6118" s="185"/>
    </row>
    <row r="6119" spans="4:5">
      <c r="D6119" s="185"/>
      <c r="E6119" s="185"/>
    </row>
    <row r="6120" spans="4:5">
      <c r="D6120" s="185"/>
      <c r="E6120" s="185"/>
    </row>
    <row r="6121" spans="4:5">
      <c r="D6121" s="185"/>
      <c r="E6121" s="185"/>
    </row>
    <row r="6122" spans="4:5">
      <c r="D6122" s="185"/>
      <c r="E6122" s="185"/>
    </row>
    <row r="6123" spans="4:5">
      <c r="D6123" s="185"/>
      <c r="E6123" s="185"/>
    </row>
    <row r="6124" spans="4:5">
      <c r="D6124" s="185"/>
      <c r="E6124" s="185"/>
    </row>
    <row r="6125" spans="4:5">
      <c r="D6125" s="185"/>
      <c r="E6125" s="185"/>
    </row>
    <row r="6126" spans="4:5">
      <c r="D6126" s="185"/>
      <c r="E6126" s="185"/>
    </row>
    <row r="6127" spans="4:5">
      <c r="D6127" s="185"/>
      <c r="E6127" s="185"/>
    </row>
    <row r="6128" spans="4:5">
      <c r="D6128" s="185"/>
      <c r="E6128" s="185"/>
    </row>
    <row r="6129" spans="4:5">
      <c r="D6129" s="185"/>
      <c r="E6129" s="185"/>
    </row>
    <row r="6130" spans="4:5">
      <c r="D6130" s="185"/>
      <c r="E6130" s="185"/>
    </row>
    <row r="6131" spans="4:5">
      <c r="D6131" s="185"/>
      <c r="E6131" s="185"/>
    </row>
    <row r="6132" spans="4:5">
      <c r="D6132" s="185"/>
      <c r="E6132" s="185"/>
    </row>
    <row r="6133" spans="4:5">
      <c r="D6133" s="185"/>
      <c r="E6133" s="185"/>
    </row>
    <row r="6134" spans="4:5">
      <c r="D6134" s="185"/>
      <c r="E6134" s="185"/>
    </row>
    <row r="6135" spans="4:5">
      <c r="D6135" s="185"/>
      <c r="E6135" s="185"/>
    </row>
    <row r="6136" spans="4:5">
      <c r="D6136" s="185"/>
      <c r="E6136" s="185"/>
    </row>
    <row r="6137" spans="4:5">
      <c r="D6137" s="185"/>
      <c r="E6137" s="185"/>
    </row>
    <row r="6138" spans="4:5">
      <c r="D6138" s="185"/>
      <c r="E6138" s="185"/>
    </row>
    <row r="6139" spans="4:5">
      <c r="D6139" s="185"/>
      <c r="E6139" s="185"/>
    </row>
    <row r="6140" spans="4:5">
      <c r="D6140" s="185"/>
      <c r="E6140" s="185"/>
    </row>
    <row r="6141" spans="4:5">
      <c r="D6141" s="185"/>
      <c r="E6141" s="185"/>
    </row>
    <row r="6142" spans="4:5">
      <c r="D6142" s="185"/>
      <c r="E6142" s="185"/>
    </row>
    <row r="6143" spans="4:5">
      <c r="D6143" s="185"/>
      <c r="E6143" s="185"/>
    </row>
    <row r="6144" spans="4:5">
      <c r="D6144" s="185"/>
      <c r="E6144" s="185"/>
    </row>
    <row r="6145" spans="4:5">
      <c r="D6145" s="185"/>
      <c r="E6145" s="185"/>
    </row>
    <row r="6146" spans="4:5">
      <c r="D6146" s="185"/>
      <c r="E6146" s="185"/>
    </row>
    <row r="6147" spans="4:5">
      <c r="D6147" s="185"/>
      <c r="E6147" s="185"/>
    </row>
    <row r="6148" spans="4:5">
      <c r="D6148" s="185"/>
      <c r="E6148" s="185"/>
    </row>
    <row r="6149" spans="4:5">
      <c r="D6149" s="185"/>
      <c r="E6149" s="185"/>
    </row>
    <row r="6150" spans="4:5">
      <c r="D6150" s="185"/>
      <c r="E6150" s="185"/>
    </row>
    <row r="6151" spans="4:5">
      <c r="D6151" s="185"/>
      <c r="E6151" s="185"/>
    </row>
    <row r="6152" spans="4:5">
      <c r="D6152" s="185"/>
      <c r="E6152" s="185"/>
    </row>
    <row r="6153" spans="4:5">
      <c r="D6153" s="185"/>
      <c r="E6153" s="185"/>
    </row>
    <row r="6154" spans="4:5">
      <c r="D6154" s="185"/>
      <c r="E6154" s="185"/>
    </row>
    <row r="6155" spans="4:5">
      <c r="D6155" s="185"/>
      <c r="E6155" s="185"/>
    </row>
    <row r="6156" spans="4:5">
      <c r="D6156" s="185"/>
      <c r="E6156" s="185"/>
    </row>
    <row r="6157" spans="4:5">
      <c r="D6157" s="185"/>
      <c r="E6157" s="185"/>
    </row>
    <row r="6158" spans="4:5">
      <c r="D6158" s="185"/>
      <c r="E6158" s="185"/>
    </row>
    <row r="6159" spans="4:5">
      <c r="D6159" s="185"/>
      <c r="E6159" s="185"/>
    </row>
    <row r="6160" spans="4:5">
      <c r="D6160" s="185"/>
      <c r="E6160" s="185"/>
    </row>
    <row r="6161" spans="4:5">
      <c r="D6161" s="185"/>
      <c r="E6161" s="185"/>
    </row>
    <row r="6162" spans="4:5">
      <c r="D6162" s="185"/>
      <c r="E6162" s="185"/>
    </row>
    <row r="6163" spans="4:5">
      <c r="D6163" s="185"/>
      <c r="E6163" s="185"/>
    </row>
    <row r="6164" spans="4:5">
      <c r="D6164" s="185"/>
      <c r="E6164" s="185"/>
    </row>
    <row r="6165" spans="4:5">
      <c r="D6165" s="185"/>
      <c r="E6165" s="185"/>
    </row>
    <row r="6166" spans="4:5">
      <c r="D6166" s="185"/>
      <c r="E6166" s="185"/>
    </row>
    <row r="6167" spans="4:5">
      <c r="D6167" s="185"/>
      <c r="E6167" s="185"/>
    </row>
    <row r="6168" spans="4:5">
      <c r="D6168" s="185"/>
      <c r="E6168" s="185"/>
    </row>
    <row r="6169" spans="4:5">
      <c r="D6169" s="185"/>
      <c r="E6169" s="185"/>
    </row>
    <row r="6170" spans="4:5">
      <c r="D6170" s="185"/>
      <c r="E6170" s="185"/>
    </row>
    <row r="6171" spans="4:5">
      <c r="D6171" s="185"/>
      <c r="E6171" s="185"/>
    </row>
    <row r="6172" spans="4:5">
      <c r="D6172" s="185"/>
      <c r="E6172" s="185"/>
    </row>
    <row r="6173" spans="4:5">
      <c r="D6173" s="185"/>
      <c r="E6173" s="185"/>
    </row>
    <row r="6174" spans="4:5">
      <c r="D6174" s="185"/>
      <c r="E6174" s="185"/>
    </row>
    <row r="6175" spans="4:5">
      <c r="D6175" s="185"/>
      <c r="E6175" s="185"/>
    </row>
    <row r="6176" spans="4:5">
      <c r="D6176" s="185"/>
      <c r="E6176" s="185"/>
    </row>
    <row r="6177" spans="4:5">
      <c r="D6177" s="185"/>
      <c r="E6177" s="185"/>
    </row>
    <row r="6178" spans="4:5">
      <c r="D6178" s="185"/>
      <c r="E6178" s="185"/>
    </row>
    <row r="6179" spans="4:5">
      <c r="D6179" s="185"/>
      <c r="E6179" s="185"/>
    </row>
    <row r="6180" spans="4:5">
      <c r="D6180" s="185"/>
      <c r="E6180" s="185"/>
    </row>
    <row r="6181" spans="4:5">
      <c r="D6181" s="185"/>
      <c r="E6181" s="185"/>
    </row>
    <row r="6182" spans="4:5">
      <c r="D6182" s="185"/>
      <c r="E6182" s="185"/>
    </row>
    <row r="6183" spans="4:5">
      <c r="D6183" s="185"/>
      <c r="E6183" s="185"/>
    </row>
    <row r="6184" spans="4:5">
      <c r="D6184" s="185"/>
      <c r="E6184" s="185"/>
    </row>
    <row r="6185" spans="4:5">
      <c r="D6185" s="185"/>
      <c r="E6185" s="185"/>
    </row>
    <row r="6186" spans="4:5">
      <c r="D6186" s="185"/>
      <c r="E6186" s="185"/>
    </row>
    <row r="6187" spans="4:5">
      <c r="D6187" s="185"/>
      <c r="E6187" s="185"/>
    </row>
    <row r="6188" spans="4:5">
      <c r="D6188" s="185"/>
      <c r="E6188" s="185"/>
    </row>
    <row r="6189" spans="4:5">
      <c r="D6189" s="185"/>
      <c r="E6189" s="185"/>
    </row>
    <row r="6190" spans="4:5">
      <c r="D6190" s="185"/>
      <c r="E6190" s="185"/>
    </row>
    <row r="6191" spans="4:5">
      <c r="D6191" s="185"/>
      <c r="E6191" s="185"/>
    </row>
    <row r="6192" spans="4:5">
      <c r="D6192" s="185"/>
      <c r="E6192" s="185"/>
    </row>
    <row r="6193" spans="4:5">
      <c r="D6193" s="185"/>
      <c r="E6193" s="185"/>
    </row>
    <row r="6194" spans="4:5">
      <c r="D6194" s="185"/>
      <c r="E6194" s="185"/>
    </row>
    <row r="6195" spans="4:5">
      <c r="D6195" s="185"/>
      <c r="E6195" s="185"/>
    </row>
    <row r="6196" spans="4:5">
      <c r="D6196" s="185"/>
      <c r="E6196" s="185"/>
    </row>
    <row r="6197" spans="4:5">
      <c r="D6197" s="185"/>
      <c r="E6197" s="185"/>
    </row>
    <row r="6198" spans="4:5">
      <c r="D6198" s="185"/>
      <c r="E6198" s="185"/>
    </row>
    <row r="6199" spans="4:5">
      <c r="D6199" s="185"/>
      <c r="E6199" s="185"/>
    </row>
    <row r="6200" spans="4:5">
      <c r="D6200" s="185"/>
      <c r="E6200" s="185"/>
    </row>
    <row r="6201" spans="4:5">
      <c r="D6201" s="185"/>
      <c r="E6201" s="185"/>
    </row>
    <row r="6202" spans="4:5">
      <c r="D6202" s="185"/>
      <c r="E6202" s="185"/>
    </row>
    <row r="6203" spans="4:5">
      <c r="D6203" s="185"/>
      <c r="E6203" s="185"/>
    </row>
    <row r="6204" spans="4:5">
      <c r="D6204" s="185"/>
      <c r="E6204" s="185"/>
    </row>
    <row r="6205" spans="4:5">
      <c r="D6205" s="185"/>
      <c r="E6205" s="185"/>
    </row>
    <row r="6206" spans="4:5">
      <c r="D6206" s="185"/>
      <c r="E6206" s="185"/>
    </row>
    <row r="6207" spans="4:5">
      <c r="D6207" s="185"/>
      <c r="E6207" s="185"/>
    </row>
    <row r="6208" spans="4:5">
      <c r="D6208" s="185"/>
      <c r="E6208" s="185"/>
    </row>
    <row r="6209" spans="4:5">
      <c r="D6209" s="185"/>
      <c r="E6209" s="185"/>
    </row>
    <row r="6210" spans="4:5">
      <c r="D6210" s="185"/>
      <c r="E6210" s="185"/>
    </row>
    <row r="6211" spans="4:5">
      <c r="D6211" s="185"/>
      <c r="E6211" s="185"/>
    </row>
    <row r="6212" spans="4:5">
      <c r="D6212" s="185"/>
      <c r="E6212" s="185"/>
    </row>
    <row r="6213" spans="4:5">
      <c r="D6213" s="185"/>
      <c r="E6213" s="185"/>
    </row>
    <row r="6214" spans="4:5">
      <c r="D6214" s="185"/>
      <c r="E6214" s="185"/>
    </row>
    <row r="6215" spans="4:5">
      <c r="D6215" s="185"/>
      <c r="E6215" s="185"/>
    </row>
    <row r="6216" spans="4:5">
      <c r="D6216" s="185"/>
      <c r="E6216" s="185"/>
    </row>
    <row r="6217" spans="4:5">
      <c r="D6217" s="185"/>
      <c r="E6217" s="185"/>
    </row>
    <row r="6218" spans="4:5">
      <c r="D6218" s="185"/>
      <c r="E6218" s="185"/>
    </row>
    <row r="6219" spans="4:5">
      <c r="D6219" s="185"/>
      <c r="E6219" s="185"/>
    </row>
    <row r="6220" spans="4:5">
      <c r="D6220" s="185"/>
      <c r="E6220" s="185"/>
    </row>
    <row r="6221" spans="4:5">
      <c r="D6221" s="185"/>
      <c r="E6221" s="185"/>
    </row>
    <row r="6222" spans="4:5">
      <c r="D6222" s="185"/>
      <c r="E6222" s="185"/>
    </row>
    <row r="6223" spans="4:5">
      <c r="D6223" s="185"/>
      <c r="E6223" s="185"/>
    </row>
    <row r="6224" spans="4:5">
      <c r="D6224" s="185"/>
      <c r="E6224" s="185"/>
    </row>
    <row r="6225" spans="4:5">
      <c r="D6225" s="185"/>
      <c r="E6225" s="185"/>
    </row>
    <row r="6226" spans="4:5">
      <c r="D6226" s="185"/>
      <c r="E6226" s="185"/>
    </row>
    <row r="6227" spans="4:5">
      <c r="D6227" s="185"/>
      <c r="E6227" s="185"/>
    </row>
    <row r="6228" spans="4:5">
      <c r="D6228" s="185"/>
      <c r="E6228" s="185"/>
    </row>
    <row r="6229" spans="4:5">
      <c r="D6229" s="185"/>
      <c r="E6229" s="185"/>
    </row>
    <row r="6230" spans="4:5">
      <c r="D6230" s="185"/>
      <c r="E6230" s="185"/>
    </row>
    <row r="6231" spans="4:5">
      <c r="D6231" s="185"/>
      <c r="E6231" s="185"/>
    </row>
    <row r="6232" spans="4:5">
      <c r="D6232" s="185"/>
      <c r="E6232" s="185"/>
    </row>
    <row r="6233" spans="4:5">
      <c r="D6233" s="185"/>
      <c r="E6233" s="185"/>
    </row>
    <row r="6234" spans="4:5">
      <c r="D6234" s="185"/>
      <c r="E6234" s="185"/>
    </row>
    <row r="6235" spans="4:5">
      <c r="D6235" s="185"/>
      <c r="E6235" s="185"/>
    </row>
    <row r="6236" spans="4:5">
      <c r="D6236" s="185"/>
      <c r="E6236" s="185"/>
    </row>
    <row r="6237" spans="4:5">
      <c r="D6237" s="185"/>
      <c r="E6237" s="185"/>
    </row>
    <row r="6238" spans="4:5">
      <c r="D6238" s="185"/>
      <c r="E6238" s="185"/>
    </row>
    <row r="6239" spans="4:5">
      <c r="D6239" s="185"/>
      <c r="E6239" s="185"/>
    </row>
    <row r="6240" spans="4:5">
      <c r="D6240" s="185"/>
      <c r="E6240" s="185"/>
    </row>
    <row r="6241" spans="4:5">
      <c r="D6241" s="185"/>
      <c r="E6241" s="185"/>
    </row>
    <row r="6242" spans="4:5">
      <c r="D6242" s="185"/>
      <c r="E6242" s="185"/>
    </row>
    <row r="6243" spans="4:5">
      <c r="D6243" s="185"/>
      <c r="E6243" s="185"/>
    </row>
    <row r="6244" spans="4:5">
      <c r="D6244" s="185"/>
      <c r="E6244" s="185"/>
    </row>
    <row r="6245" spans="4:5">
      <c r="D6245" s="185"/>
      <c r="E6245" s="185"/>
    </row>
    <row r="6246" spans="4:5">
      <c r="D6246" s="185"/>
      <c r="E6246" s="185"/>
    </row>
    <row r="6247" spans="4:5">
      <c r="D6247" s="185"/>
      <c r="E6247" s="185"/>
    </row>
    <row r="6248" spans="4:5">
      <c r="D6248" s="185"/>
      <c r="E6248" s="185"/>
    </row>
    <row r="6249" spans="4:5">
      <c r="D6249" s="185"/>
      <c r="E6249" s="185"/>
    </row>
    <row r="6250" spans="4:5">
      <c r="D6250" s="185"/>
      <c r="E6250" s="185"/>
    </row>
    <row r="6251" spans="4:5">
      <c r="D6251" s="185"/>
      <c r="E6251" s="185"/>
    </row>
    <row r="6252" spans="4:5">
      <c r="D6252" s="185"/>
      <c r="E6252" s="185"/>
    </row>
    <row r="6253" spans="4:5">
      <c r="D6253" s="185"/>
      <c r="E6253" s="185"/>
    </row>
    <row r="6254" spans="4:5">
      <c r="D6254" s="185"/>
      <c r="E6254" s="185"/>
    </row>
    <row r="6255" spans="4:5">
      <c r="D6255" s="185"/>
      <c r="E6255" s="185"/>
    </row>
    <row r="6256" spans="4:5">
      <c r="D6256" s="185"/>
      <c r="E6256" s="185"/>
    </row>
    <row r="6257" spans="4:5">
      <c r="D6257" s="185"/>
      <c r="E6257" s="185"/>
    </row>
    <row r="6258" spans="4:5">
      <c r="D6258" s="185"/>
      <c r="E6258" s="185"/>
    </row>
    <row r="6259" spans="4:5">
      <c r="D6259" s="185"/>
      <c r="E6259" s="185"/>
    </row>
    <row r="6260" spans="4:5">
      <c r="D6260" s="185"/>
      <c r="E6260" s="185"/>
    </row>
    <row r="6261" spans="4:5">
      <c r="D6261" s="185"/>
      <c r="E6261" s="185"/>
    </row>
    <row r="6262" spans="4:5">
      <c r="D6262" s="185"/>
      <c r="E6262" s="185"/>
    </row>
    <row r="6263" spans="4:5">
      <c r="D6263" s="185"/>
      <c r="E6263" s="185"/>
    </row>
    <row r="6264" spans="4:5">
      <c r="D6264" s="185"/>
      <c r="E6264" s="185"/>
    </row>
    <row r="6265" spans="4:5">
      <c r="D6265" s="185"/>
      <c r="E6265" s="185"/>
    </row>
    <row r="6266" spans="4:5">
      <c r="D6266" s="185"/>
      <c r="E6266" s="185"/>
    </row>
    <row r="6267" spans="4:5">
      <c r="D6267" s="185"/>
      <c r="E6267" s="185"/>
    </row>
    <row r="6268" spans="4:5">
      <c r="D6268" s="185"/>
      <c r="E6268" s="185"/>
    </row>
    <row r="6269" spans="4:5">
      <c r="D6269" s="185"/>
      <c r="E6269" s="185"/>
    </row>
    <row r="6270" spans="4:5">
      <c r="D6270" s="185"/>
      <c r="E6270" s="185"/>
    </row>
    <row r="6271" spans="4:5">
      <c r="D6271" s="185"/>
      <c r="E6271" s="185"/>
    </row>
    <row r="6272" spans="4:5">
      <c r="D6272" s="185"/>
      <c r="E6272" s="185"/>
    </row>
    <row r="6273" spans="4:5">
      <c r="D6273" s="185"/>
      <c r="E6273" s="185"/>
    </row>
    <row r="6274" spans="4:5">
      <c r="D6274" s="185"/>
      <c r="E6274" s="185"/>
    </row>
    <row r="6275" spans="4:5">
      <c r="D6275" s="185"/>
      <c r="E6275" s="185"/>
    </row>
    <row r="6276" spans="4:5">
      <c r="D6276" s="185"/>
      <c r="E6276" s="185"/>
    </row>
    <row r="6277" spans="4:5">
      <c r="D6277" s="185"/>
      <c r="E6277" s="185"/>
    </row>
    <row r="6278" spans="4:5">
      <c r="D6278" s="185"/>
      <c r="E6278" s="185"/>
    </row>
    <row r="6279" spans="4:5">
      <c r="D6279" s="185"/>
      <c r="E6279" s="185"/>
    </row>
    <row r="6280" spans="4:5">
      <c r="D6280" s="185"/>
      <c r="E6280" s="185"/>
    </row>
    <row r="6281" spans="4:5">
      <c r="D6281" s="185"/>
      <c r="E6281" s="185"/>
    </row>
    <row r="6282" spans="4:5">
      <c r="D6282" s="185"/>
      <c r="E6282" s="185"/>
    </row>
    <row r="6283" spans="4:5">
      <c r="D6283" s="185"/>
      <c r="E6283" s="185"/>
    </row>
    <row r="6284" spans="4:5">
      <c r="D6284" s="185"/>
      <c r="E6284" s="185"/>
    </row>
    <row r="6285" spans="4:5">
      <c r="D6285" s="185"/>
      <c r="E6285" s="185"/>
    </row>
    <row r="6286" spans="4:5">
      <c r="D6286" s="185"/>
      <c r="E6286" s="185"/>
    </row>
    <row r="6287" spans="4:5">
      <c r="D6287" s="185"/>
      <c r="E6287" s="185"/>
    </row>
    <row r="6288" spans="4:5">
      <c r="D6288" s="185"/>
      <c r="E6288" s="185"/>
    </row>
    <row r="6289" spans="4:5">
      <c r="D6289" s="185"/>
      <c r="E6289" s="185"/>
    </row>
    <row r="6290" spans="4:5">
      <c r="D6290" s="185"/>
      <c r="E6290" s="185"/>
    </row>
    <row r="6291" spans="4:5">
      <c r="D6291" s="185"/>
      <c r="E6291" s="185"/>
    </row>
    <row r="6292" spans="4:5">
      <c r="D6292" s="185"/>
      <c r="E6292" s="185"/>
    </row>
    <row r="6293" spans="4:5">
      <c r="D6293" s="185"/>
      <c r="E6293" s="185"/>
    </row>
    <row r="6294" spans="4:5">
      <c r="D6294" s="185"/>
      <c r="E6294" s="185"/>
    </row>
    <row r="6295" spans="4:5">
      <c r="D6295" s="185"/>
      <c r="E6295" s="185"/>
    </row>
    <row r="6296" spans="4:5">
      <c r="D6296" s="185"/>
      <c r="E6296" s="185"/>
    </row>
    <row r="6297" spans="4:5">
      <c r="D6297" s="185"/>
      <c r="E6297" s="185"/>
    </row>
    <row r="6298" spans="4:5">
      <c r="D6298" s="185"/>
      <c r="E6298" s="185"/>
    </row>
    <row r="6299" spans="4:5">
      <c r="D6299" s="185"/>
      <c r="E6299" s="185"/>
    </row>
    <row r="6300" spans="4:5">
      <c r="D6300" s="185"/>
      <c r="E6300" s="185"/>
    </row>
    <row r="6301" spans="4:5">
      <c r="D6301" s="185"/>
      <c r="E6301" s="185"/>
    </row>
    <row r="6302" spans="4:5">
      <c r="D6302" s="185"/>
      <c r="E6302" s="185"/>
    </row>
    <row r="6303" spans="4:5">
      <c r="D6303" s="185"/>
      <c r="E6303" s="185"/>
    </row>
    <row r="6304" spans="4:5">
      <c r="D6304" s="185"/>
      <c r="E6304" s="185"/>
    </row>
    <row r="6305" spans="4:5">
      <c r="D6305" s="185"/>
      <c r="E6305" s="185"/>
    </row>
    <row r="6306" spans="4:5">
      <c r="D6306" s="185"/>
      <c r="E6306" s="185"/>
    </row>
    <row r="6307" spans="4:5">
      <c r="D6307" s="185"/>
      <c r="E6307" s="185"/>
    </row>
    <row r="6308" spans="4:5">
      <c r="D6308" s="185"/>
      <c r="E6308" s="185"/>
    </row>
    <row r="6309" spans="4:5">
      <c r="D6309" s="185"/>
      <c r="E6309" s="185"/>
    </row>
    <row r="6310" spans="4:5">
      <c r="D6310" s="185"/>
      <c r="E6310" s="185"/>
    </row>
    <row r="6311" spans="4:5">
      <c r="D6311" s="185"/>
      <c r="E6311" s="185"/>
    </row>
    <row r="6312" spans="4:5">
      <c r="D6312" s="185"/>
      <c r="E6312" s="185"/>
    </row>
    <row r="6313" spans="4:5">
      <c r="D6313" s="185"/>
      <c r="E6313" s="185"/>
    </row>
    <row r="6314" spans="4:5">
      <c r="D6314" s="185"/>
      <c r="E6314" s="185"/>
    </row>
    <row r="6315" spans="4:5">
      <c r="D6315" s="185"/>
      <c r="E6315" s="185"/>
    </row>
    <row r="6316" spans="4:5">
      <c r="D6316" s="185"/>
      <c r="E6316" s="185"/>
    </row>
    <row r="6317" spans="4:5">
      <c r="D6317" s="185"/>
      <c r="E6317" s="185"/>
    </row>
    <row r="6318" spans="4:5">
      <c r="D6318" s="185"/>
      <c r="E6318" s="185"/>
    </row>
    <row r="6319" spans="4:5">
      <c r="D6319" s="185"/>
      <c r="E6319" s="185"/>
    </row>
    <row r="6320" spans="4:5">
      <c r="D6320" s="185"/>
      <c r="E6320" s="185"/>
    </row>
    <row r="6321" spans="4:5">
      <c r="D6321" s="185"/>
      <c r="E6321" s="185"/>
    </row>
    <row r="6322" spans="4:5">
      <c r="D6322" s="185"/>
      <c r="E6322" s="185"/>
    </row>
    <row r="6323" spans="4:5">
      <c r="D6323" s="185"/>
      <c r="E6323" s="185"/>
    </row>
    <row r="6324" spans="4:5">
      <c r="D6324" s="185"/>
      <c r="E6324" s="185"/>
    </row>
    <row r="6325" spans="4:5">
      <c r="D6325" s="185"/>
      <c r="E6325" s="185"/>
    </row>
    <row r="6326" spans="4:5">
      <c r="D6326" s="185"/>
      <c r="E6326" s="185"/>
    </row>
    <row r="6327" spans="4:5">
      <c r="D6327" s="185"/>
      <c r="E6327" s="185"/>
    </row>
    <row r="6328" spans="4:5">
      <c r="D6328" s="185"/>
      <c r="E6328" s="185"/>
    </row>
    <row r="6329" spans="4:5">
      <c r="D6329" s="185"/>
      <c r="E6329" s="185"/>
    </row>
    <row r="6330" spans="4:5">
      <c r="D6330" s="185"/>
      <c r="E6330" s="185"/>
    </row>
    <row r="6331" spans="4:5">
      <c r="D6331" s="185"/>
      <c r="E6331" s="185"/>
    </row>
    <row r="6332" spans="4:5">
      <c r="D6332" s="185"/>
      <c r="E6332" s="185"/>
    </row>
    <row r="6333" spans="4:5">
      <c r="D6333" s="185"/>
      <c r="E6333" s="185"/>
    </row>
    <row r="6334" spans="4:5">
      <c r="D6334" s="185"/>
      <c r="E6334" s="185"/>
    </row>
    <row r="6335" spans="4:5">
      <c r="D6335" s="185"/>
      <c r="E6335" s="185"/>
    </row>
    <row r="6336" spans="4:5">
      <c r="D6336" s="185"/>
      <c r="E6336" s="185"/>
    </row>
    <row r="6337" spans="4:5">
      <c r="D6337" s="185"/>
      <c r="E6337" s="185"/>
    </row>
    <row r="6338" spans="4:5">
      <c r="D6338" s="185"/>
      <c r="E6338" s="185"/>
    </row>
    <row r="6339" spans="4:5">
      <c r="D6339" s="185"/>
      <c r="E6339" s="185"/>
    </row>
    <row r="6340" spans="4:5">
      <c r="D6340" s="185"/>
      <c r="E6340" s="185"/>
    </row>
    <row r="6341" spans="4:5">
      <c r="D6341" s="185"/>
      <c r="E6341" s="185"/>
    </row>
    <row r="6342" spans="4:5">
      <c r="D6342" s="185"/>
      <c r="E6342" s="185"/>
    </row>
    <row r="6343" spans="4:5">
      <c r="D6343" s="185"/>
      <c r="E6343" s="185"/>
    </row>
    <row r="6344" spans="4:5">
      <c r="D6344" s="185"/>
      <c r="E6344" s="185"/>
    </row>
    <row r="6345" spans="4:5">
      <c r="D6345" s="185"/>
      <c r="E6345" s="185"/>
    </row>
    <row r="6346" spans="4:5">
      <c r="D6346" s="185"/>
      <c r="E6346" s="185"/>
    </row>
    <row r="6347" spans="4:5">
      <c r="D6347" s="185"/>
      <c r="E6347" s="185"/>
    </row>
    <row r="6348" spans="4:5">
      <c r="D6348" s="185"/>
      <c r="E6348" s="185"/>
    </row>
    <row r="6349" spans="4:5">
      <c r="D6349" s="185"/>
      <c r="E6349" s="185"/>
    </row>
    <row r="6350" spans="4:5">
      <c r="D6350" s="185"/>
      <c r="E6350" s="185"/>
    </row>
    <row r="6351" spans="4:5">
      <c r="D6351" s="185"/>
      <c r="E6351" s="185"/>
    </row>
    <row r="6352" spans="4:5">
      <c r="D6352" s="185"/>
      <c r="E6352" s="185"/>
    </row>
    <row r="6353" spans="4:5">
      <c r="D6353" s="185"/>
      <c r="E6353" s="185"/>
    </row>
    <row r="6354" spans="4:5">
      <c r="D6354" s="185"/>
      <c r="E6354" s="185"/>
    </row>
    <row r="6355" spans="4:5">
      <c r="D6355" s="185"/>
      <c r="E6355" s="185"/>
    </row>
    <row r="6356" spans="4:5">
      <c r="D6356" s="185"/>
      <c r="E6356" s="185"/>
    </row>
    <row r="6357" spans="4:5">
      <c r="D6357" s="185"/>
      <c r="E6357" s="185"/>
    </row>
    <row r="6358" spans="4:5">
      <c r="D6358" s="185"/>
      <c r="E6358" s="185"/>
    </row>
    <row r="6359" spans="4:5">
      <c r="D6359" s="185"/>
      <c r="E6359" s="185"/>
    </row>
    <row r="6360" spans="4:5">
      <c r="D6360" s="185"/>
      <c r="E6360" s="185"/>
    </row>
    <row r="6361" spans="4:5">
      <c r="D6361" s="185"/>
      <c r="E6361" s="185"/>
    </row>
    <row r="6362" spans="4:5">
      <c r="D6362" s="185"/>
      <c r="E6362" s="185"/>
    </row>
    <row r="6363" spans="4:5">
      <c r="D6363" s="185"/>
      <c r="E6363" s="185"/>
    </row>
    <row r="6364" spans="4:5">
      <c r="D6364" s="185"/>
      <c r="E6364" s="185"/>
    </row>
    <row r="6365" spans="4:5">
      <c r="D6365" s="185"/>
      <c r="E6365" s="185"/>
    </row>
    <row r="6366" spans="4:5">
      <c r="D6366" s="185"/>
      <c r="E6366" s="185"/>
    </row>
    <row r="6367" spans="4:5">
      <c r="D6367" s="185"/>
      <c r="E6367" s="185"/>
    </row>
    <row r="6368" spans="4:5">
      <c r="D6368" s="185"/>
      <c r="E6368" s="185"/>
    </row>
    <row r="6369" spans="4:5">
      <c r="D6369" s="185"/>
      <c r="E6369" s="185"/>
    </row>
    <row r="6370" spans="4:5">
      <c r="D6370" s="185"/>
      <c r="E6370" s="185"/>
    </row>
    <row r="6371" spans="4:5">
      <c r="D6371" s="185"/>
      <c r="E6371" s="185"/>
    </row>
    <row r="6372" spans="4:5">
      <c r="D6372" s="185"/>
      <c r="E6372" s="185"/>
    </row>
    <row r="6373" spans="4:5">
      <c r="D6373" s="185"/>
      <c r="E6373" s="185"/>
    </row>
    <row r="6374" spans="4:5">
      <c r="D6374" s="185"/>
      <c r="E6374" s="185"/>
    </row>
    <row r="6375" spans="4:5">
      <c r="D6375" s="185"/>
      <c r="E6375" s="185"/>
    </row>
    <row r="6376" spans="4:5">
      <c r="D6376" s="185"/>
      <c r="E6376" s="185"/>
    </row>
    <row r="6377" spans="4:5">
      <c r="D6377" s="185"/>
      <c r="E6377" s="185"/>
    </row>
    <row r="6378" spans="4:5">
      <c r="D6378" s="185"/>
      <c r="E6378" s="185"/>
    </row>
    <row r="6379" spans="4:5">
      <c r="D6379" s="185"/>
      <c r="E6379" s="185"/>
    </row>
    <row r="6380" spans="4:5">
      <c r="D6380" s="185"/>
      <c r="E6380" s="185"/>
    </row>
    <row r="6381" spans="4:5">
      <c r="D6381" s="185"/>
      <c r="E6381" s="185"/>
    </row>
    <row r="6382" spans="4:5">
      <c r="D6382" s="185"/>
      <c r="E6382" s="185"/>
    </row>
    <row r="6383" spans="4:5">
      <c r="D6383" s="185"/>
      <c r="E6383" s="185"/>
    </row>
    <row r="6384" spans="4:5">
      <c r="D6384" s="185"/>
      <c r="E6384" s="185"/>
    </row>
    <row r="6385" spans="4:5">
      <c r="D6385" s="185"/>
      <c r="E6385" s="185"/>
    </row>
    <row r="6386" spans="4:5">
      <c r="D6386" s="185"/>
      <c r="E6386" s="185"/>
    </row>
    <row r="6387" spans="4:5">
      <c r="D6387" s="185"/>
      <c r="E6387" s="185"/>
    </row>
    <row r="6388" spans="4:5">
      <c r="D6388" s="185"/>
      <c r="E6388" s="185"/>
    </row>
    <row r="6389" spans="4:5">
      <c r="D6389" s="185"/>
      <c r="E6389" s="185"/>
    </row>
    <row r="6390" spans="4:5">
      <c r="D6390" s="185"/>
      <c r="E6390" s="185"/>
    </row>
    <row r="6391" spans="4:5">
      <c r="D6391" s="185"/>
      <c r="E6391" s="185"/>
    </row>
    <row r="6392" spans="4:5">
      <c r="D6392" s="185"/>
      <c r="E6392" s="185"/>
    </row>
    <row r="6393" spans="4:5">
      <c r="D6393" s="185"/>
      <c r="E6393" s="185"/>
    </row>
    <row r="6394" spans="4:5">
      <c r="D6394" s="185"/>
      <c r="E6394" s="185"/>
    </row>
    <row r="6395" spans="4:5">
      <c r="D6395" s="185"/>
      <c r="E6395" s="185"/>
    </row>
    <row r="6396" spans="4:5">
      <c r="D6396" s="185"/>
      <c r="E6396" s="185"/>
    </row>
    <row r="6397" spans="4:5">
      <c r="D6397" s="185"/>
      <c r="E6397" s="185"/>
    </row>
    <row r="6398" spans="4:5">
      <c r="D6398" s="185"/>
      <c r="E6398" s="185"/>
    </row>
    <row r="6399" spans="4:5">
      <c r="D6399" s="185"/>
      <c r="E6399" s="185"/>
    </row>
    <row r="6400" spans="4:5">
      <c r="D6400" s="185"/>
      <c r="E6400" s="185"/>
    </row>
    <row r="6401" spans="4:5">
      <c r="D6401" s="185"/>
      <c r="E6401" s="185"/>
    </row>
    <row r="6402" spans="4:5">
      <c r="D6402" s="185"/>
      <c r="E6402" s="185"/>
    </row>
    <row r="6403" spans="4:5">
      <c r="D6403" s="185"/>
      <c r="E6403" s="185"/>
    </row>
    <row r="6404" spans="4:5">
      <c r="D6404" s="185"/>
      <c r="E6404" s="185"/>
    </row>
    <row r="6405" spans="4:5">
      <c r="D6405" s="185"/>
      <c r="E6405" s="185"/>
    </row>
    <row r="6406" spans="4:5">
      <c r="D6406" s="185"/>
      <c r="E6406" s="185"/>
    </row>
    <row r="6407" spans="4:5">
      <c r="D6407" s="185"/>
      <c r="E6407" s="185"/>
    </row>
    <row r="6408" spans="4:5">
      <c r="D6408" s="185"/>
      <c r="E6408" s="185"/>
    </row>
    <row r="6409" spans="4:5">
      <c r="D6409" s="185"/>
      <c r="E6409" s="185"/>
    </row>
    <row r="6410" spans="4:5">
      <c r="D6410" s="185"/>
      <c r="E6410" s="185"/>
    </row>
    <row r="6411" spans="4:5">
      <c r="D6411" s="185"/>
      <c r="E6411" s="185"/>
    </row>
    <row r="6412" spans="4:5">
      <c r="D6412" s="185"/>
      <c r="E6412" s="185"/>
    </row>
    <row r="6413" spans="4:5">
      <c r="D6413" s="185"/>
      <c r="E6413" s="185"/>
    </row>
    <row r="6414" spans="4:5">
      <c r="D6414" s="185"/>
      <c r="E6414" s="185"/>
    </row>
    <row r="6415" spans="4:5">
      <c r="D6415" s="185"/>
      <c r="E6415" s="185"/>
    </row>
    <row r="6416" spans="4:5">
      <c r="D6416" s="185"/>
      <c r="E6416" s="185"/>
    </row>
    <row r="6417" spans="4:5">
      <c r="D6417" s="185"/>
      <c r="E6417" s="185"/>
    </row>
    <row r="6418" spans="4:5">
      <c r="D6418" s="185"/>
      <c r="E6418" s="185"/>
    </row>
    <row r="6419" spans="4:5">
      <c r="D6419" s="185"/>
      <c r="E6419" s="185"/>
    </row>
    <row r="6420" spans="4:5">
      <c r="D6420" s="185"/>
      <c r="E6420" s="185"/>
    </row>
    <row r="6421" spans="4:5">
      <c r="D6421" s="185"/>
      <c r="E6421" s="185"/>
    </row>
    <row r="6422" spans="4:5">
      <c r="D6422" s="185"/>
      <c r="E6422" s="185"/>
    </row>
    <row r="6423" spans="4:5">
      <c r="D6423" s="185"/>
      <c r="E6423" s="185"/>
    </row>
    <row r="6424" spans="4:5">
      <c r="D6424" s="185"/>
      <c r="E6424" s="185"/>
    </row>
    <row r="6425" spans="4:5">
      <c r="D6425" s="185"/>
      <c r="E6425" s="185"/>
    </row>
    <row r="6426" spans="4:5">
      <c r="D6426" s="185"/>
      <c r="E6426" s="185"/>
    </row>
    <row r="6427" spans="4:5">
      <c r="D6427" s="185"/>
      <c r="E6427" s="185"/>
    </row>
    <row r="6428" spans="4:5">
      <c r="D6428" s="185"/>
      <c r="E6428" s="185"/>
    </row>
    <row r="6429" spans="4:5">
      <c r="D6429" s="185"/>
      <c r="E6429" s="185"/>
    </row>
    <row r="6430" spans="4:5">
      <c r="D6430" s="185"/>
      <c r="E6430" s="185"/>
    </row>
    <row r="6431" spans="4:5">
      <c r="D6431" s="185"/>
      <c r="E6431" s="185"/>
    </row>
    <row r="6432" spans="4:5">
      <c r="D6432" s="185"/>
      <c r="E6432" s="185"/>
    </row>
    <row r="6433" spans="4:5">
      <c r="D6433" s="185"/>
      <c r="E6433" s="185"/>
    </row>
    <row r="6434" spans="4:5">
      <c r="D6434" s="185"/>
      <c r="E6434" s="185"/>
    </row>
    <row r="6435" spans="4:5">
      <c r="D6435" s="185"/>
      <c r="E6435" s="185"/>
    </row>
    <row r="6436" spans="4:5">
      <c r="D6436" s="185"/>
      <c r="E6436" s="185"/>
    </row>
    <row r="6437" spans="4:5">
      <c r="D6437" s="185"/>
      <c r="E6437" s="185"/>
    </row>
    <row r="6438" spans="4:5">
      <c r="D6438" s="185"/>
      <c r="E6438" s="185"/>
    </row>
    <row r="6439" spans="4:5">
      <c r="D6439" s="185"/>
      <c r="E6439" s="185"/>
    </row>
    <row r="6440" spans="4:5">
      <c r="D6440" s="185"/>
      <c r="E6440" s="185"/>
    </row>
    <row r="6441" spans="4:5">
      <c r="D6441" s="185"/>
      <c r="E6441" s="185"/>
    </row>
    <row r="6442" spans="4:5">
      <c r="D6442" s="185"/>
      <c r="E6442" s="185"/>
    </row>
    <row r="6443" spans="4:5">
      <c r="D6443" s="185"/>
      <c r="E6443" s="185"/>
    </row>
    <row r="6444" spans="4:5">
      <c r="D6444" s="185"/>
      <c r="E6444" s="185"/>
    </row>
    <row r="6445" spans="4:5">
      <c r="D6445" s="185"/>
      <c r="E6445" s="185"/>
    </row>
    <row r="6446" spans="4:5">
      <c r="D6446" s="185"/>
      <c r="E6446" s="185"/>
    </row>
    <row r="6447" spans="4:5">
      <c r="D6447" s="185"/>
      <c r="E6447" s="185"/>
    </row>
    <row r="6448" spans="4:5">
      <c r="D6448" s="185"/>
      <c r="E6448" s="185"/>
    </row>
    <row r="6449" spans="4:5">
      <c r="D6449" s="185"/>
      <c r="E6449" s="185"/>
    </row>
    <row r="6450" spans="4:5">
      <c r="D6450" s="185"/>
      <c r="E6450" s="185"/>
    </row>
    <row r="6451" spans="4:5">
      <c r="D6451" s="185"/>
      <c r="E6451" s="185"/>
    </row>
    <row r="6452" spans="4:5">
      <c r="D6452" s="185"/>
      <c r="E6452" s="185"/>
    </row>
    <row r="6453" spans="4:5">
      <c r="D6453" s="185"/>
      <c r="E6453" s="185"/>
    </row>
    <row r="6454" spans="4:5">
      <c r="D6454" s="185"/>
      <c r="E6454" s="185"/>
    </row>
    <row r="6455" spans="4:5">
      <c r="D6455" s="185"/>
      <c r="E6455" s="185"/>
    </row>
    <row r="6456" spans="4:5">
      <c r="D6456" s="185"/>
      <c r="E6456" s="185"/>
    </row>
    <row r="6457" spans="4:5">
      <c r="D6457" s="185"/>
      <c r="E6457" s="185"/>
    </row>
    <row r="6458" spans="4:5">
      <c r="D6458" s="185"/>
      <c r="E6458" s="185"/>
    </row>
    <row r="6459" spans="4:5">
      <c r="D6459" s="185"/>
      <c r="E6459" s="185"/>
    </row>
    <row r="6460" spans="4:5">
      <c r="D6460" s="185"/>
      <c r="E6460" s="185"/>
    </row>
    <row r="6461" spans="4:5">
      <c r="D6461" s="185"/>
      <c r="E6461" s="185"/>
    </row>
    <row r="6462" spans="4:5">
      <c r="D6462" s="185"/>
      <c r="E6462" s="185"/>
    </row>
    <row r="6463" spans="4:5">
      <c r="D6463" s="185"/>
      <c r="E6463" s="185"/>
    </row>
    <row r="6464" spans="4:5">
      <c r="D6464" s="185"/>
      <c r="E6464" s="185"/>
    </row>
    <row r="6465" spans="4:5">
      <c r="D6465" s="185"/>
      <c r="E6465" s="185"/>
    </row>
    <row r="6466" spans="4:5">
      <c r="D6466" s="185"/>
      <c r="E6466" s="185"/>
    </row>
    <row r="6467" spans="4:5">
      <c r="D6467" s="185"/>
      <c r="E6467" s="185"/>
    </row>
    <row r="6468" spans="4:5">
      <c r="D6468" s="185"/>
      <c r="E6468" s="185"/>
    </row>
    <row r="6469" spans="4:5">
      <c r="D6469" s="185"/>
      <c r="E6469" s="185"/>
    </row>
    <row r="6470" spans="4:5">
      <c r="D6470" s="185"/>
      <c r="E6470" s="185"/>
    </row>
    <row r="6471" spans="4:5">
      <c r="D6471" s="185"/>
      <c r="E6471" s="185"/>
    </row>
    <row r="6472" spans="4:5">
      <c r="D6472" s="185"/>
      <c r="E6472" s="185"/>
    </row>
    <row r="6473" spans="4:5">
      <c r="D6473" s="185"/>
      <c r="E6473" s="185"/>
    </row>
    <row r="6474" spans="4:5">
      <c r="D6474" s="185"/>
      <c r="E6474" s="185"/>
    </row>
    <row r="6475" spans="4:5">
      <c r="D6475" s="185"/>
      <c r="E6475" s="185"/>
    </row>
    <row r="6476" spans="4:5">
      <c r="D6476" s="185"/>
      <c r="E6476" s="185"/>
    </row>
    <row r="6477" spans="4:5">
      <c r="D6477" s="185"/>
      <c r="E6477" s="185"/>
    </row>
    <row r="6478" spans="4:5">
      <c r="D6478" s="185"/>
      <c r="E6478" s="185"/>
    </row>
    <row r="6479" spans="4:5">
      <c r="D6479" s="185"/>
      <c r="E6479" s="185"/>
    </row>
    <row r="6480" spans="4:5">
      <c r="D6480" s="185"/>
      <c r="E6480" s="185"/>
    </row>
    <row r="6481" spans="4:5">
      <c r="D6481" s="185"/>
      <c r="E6481" s="185"/>
    </row>
    <row r="6482" spans="4:5">
      <c r="D6482" s="185"/>
      <c r="E6482" s="185"/>
    </row>
    <row r="6483" spans="4:5">
      <c r="D6483" s="185"/>
      <c r="E6483" s="185"/>
    </row>
    <row r="6484" spans="4:5">
      <c r="D6484" s="185"/>
      <c r="E6484" s="185"/>
    </row>
    <row r="6485" spans="4:5">
      <c r="D6485" s="185"/>
      <c r="E6485" s="185"/>
    </row>
    <row r="6486" spans="4:5">
      <c r="D6486" s="185"/>
      <c r="E6486" s="185"/>
    </row>
    <row r="6487" spans="4:5">
      <c r="D6487" s="185"/>
      <c r="E6487" s="185"/>
    </row>
    <row r="6488" spans="4:5">
      <c r="D6488" s="185"/>
      <c r="E6488" s="185"/>
    </row>
    <row r="6489" spans="4:5">
      <c r="D6489" s="185"/>
      <c r="E6489" s="185"/>
    </row>
    <row r="6490" spans="4:5">
      <c r="D6490" s="185"/>
      <c r="E6490" s="185"/>
    </row>
    <row r="6491" spans="4:5">
      <c r="D6491" s="185"/>
      <c r="E6491" s="185"/>
    </row>
    <row r="6492" spans="4:5">
      <c r="D6492" s="185"/>
      <c r="E6492" s="185"/>
    </row>
    <row r="6493" spans="4:5">
      <c r="D6493" s="185"/>
      <c r="E6493" s="185"/>
    </row>
    <row r="6494" spans="4:5">
      <c r="D6494" s="185"/>
      <c r="E6494" s="185"/>
    </row>
    <row r="6495" spans="4:5">
      <c r="D6495" s="185"/>
      <c r="E6495" s="185"/>
    </row>
    <row r="6496" spans="4:5">
      <c r="D6496" s="185"/>
      <c r="E6496" s="185"/>
    </row>
    <row r="6497" spans="4:5">
      <c r="D6497" s="185"/>
      <c r="E6497" s="185"/>
    </row>
    <row r="6498" spans="4:5">
      <c r="D6498" s="185"/>
      <c r="E6498" s="185"/>
    </row>
    <row r="6499" spans="4:5">
      <c r="D6499" s="185"/>
      <c r="E6499" s="185"/>
    </row>
    <row r="6500" spans="4:5">
      <c r="D6500" s="185"/>
      <c r="E6500" s="185"/>
    </row>
    <row r="6501" spans="4:5">
      <c r="D6501" s="185"/>
      <c r="E6501" s="185"/>
    </row>
    <row r="6502" spans="4:5">
      <c r="D6502" s="185"/>
      <c r="E6502" s="185"/>
    </row>
    <row r="6503" spans="4:5">
      <c r="D6503" s="185"/>
      <c r="E6503" s="185"/>
    </row>
    <row r="6504" spans="4:5">
      <c r="D6504" s="185"/>
      <c r="E6504" s="185"/>
    </row>
    <row r="6505" spans="4:5">
      <c r="D6505" s="185"/>
      <c r="E6505" s="185"/>
    </row>
    <row r="6506" spans="4:5">
      <c r="D6506" s="185"/>
      <c r="E6506" s="185"/>
    </row>
    <row r="6507" spans="4:5">
      <c r="D6507" s="185"/>
      <c r="E6507" s="185"/>
    </row>
    <row r="6508" spans="4:5">
      <c r="D6508" s="185"/>
      <c r="E6508" s="185"/>
    </row>
    <row r="6509" spans="4:5">
      <c r="D6509" s="185"/>
      <c r="E6509" s="185"/>
    </row>
    <row r="6510" spans="4:5">
      <c r="D6510" s="185"/>
      <c r="E6510" s="185"/>
    </row>
    <row r="6511" spans="4:5">
      <c r="D6511" s="185"/>
      <c r="E6511" s="185"/>
    </row>
    <row r="6512" spans="4:5">
      <c r="D6512" s="185"/>
      <c r="E6512" s="185"/>
    </row>
    <row r="6513" spans="4:5">
      <c r="D6513" s="185"/>
      <c r="E6513" s="185"/>
    </row>
    <row r="6514" spans="4:5">
      <c r="D6514" s="185"/>
      <c r="E6514" s="185"/>
    </row>
    <row r="6515" spans="4:5">
      <c r="D6515" s="185"/>
      <c r="E6515" s="185"/>
    </row>
    <row r="6516" spans="4:5">
      <c r="D6516" s="185"/>
      <c r="E6516" s="185"/>
    </row>
    <row r="6517" spans="4:5">
      <c r="D6517" s="185"/>
      <c r="E6517" s="185"/>
    </row>
    <row r="6518" spans="4:5">
      <c r="D6518" s="185"/>
      <c r="E6518" s="185"/>
    </row>
    <row r="6519" spans="4:5">
      <c r="D6519" s="185"/>
      <c r="E6519" s="185"/>
    </row>
    <row r="6520" spans="4:5">
      <c r="D6520" s="185"/>
      <c r="E6520" s="185"/>
    </row>
    <row r="6521" spans="4:5">
      <c r="D6521" s="185"/>
      <c r="E6521" s="185"/>
    </row>
    <row r="6522" spans="4:5">
      <c r="D6522" s="185"/>
      <c r="E6522" s="185"/>
    </row>
    <row r="6523" spans="4:5">
      <c r="D6523" s="185"/>
      <c r="E6523" s="185"/>
    </row>
    <row r="6524" spans="4:5">
      <c r="D6524" s="185"/>
      <c r="E6524" s="185"/>
    </row>
    <row r="6525" spans="4:5">
      <c r="D6525" s="185"/>
      <c r="E6525" s="185"/>
    </row>
    <row r="6526" spans="4:5">
      <c r="D6526" s="185"/>
      <c r="E6526" s="185"/>
    </row>
    <row r="6527" spans="4:5">
      <c r="D6527" s="185"/>
      <c r="E6527" s="185"/>
    </row>
    <row r="6528" spans="4:5">
      <c r="D6528" s="185"/>
      <c r="E6528" s="185"/>
    </row>
    <row r="6529" spans="4:5">
      <c r="D6529" s="185"/>
      <c r="E6529" s="185"/>
    </row>
    <row r="6530" spans="4:5">
      <c r="D6530" s="185"/>
      <c r="E6530" s="185"/>
    </row>
    <row r="6531" spans="4:5">
      <c r="D6531" s="185"/>
      <c r="E6531" s="185"/>
    </row>
    <row r="6532" spans="4:5">
      <c r="D6532" s="185"/>
      <c r="E6532" s="185"/>
    </row>
    <row r="6533" spans="4:5">
      <c r="D6533" s="185"/>
      <c r="E6533" s="185"/>
    </row>
    <row r="6534" spans="4:5">
      <c r="D6534" s="185"/>
      <c r="E6534" s="185"/>
    </row>
    <row r="6535" spans="4:5">
      <c r="D6535" s="185"/>
      <c r="E6535" s="185"/>
    </row>
    <row r="6536" spans="4:5">
      <c r="D6536" s="185"/>
      <c r="E6536" s="185"/>
    </row>
    <row r="6537" spans="4:5">
      <c r="D6537" s="185"/>
      <c r="E6537" s="185"/>
    </row>
    <row r="6538" spans="4:5">
      <c r="D6538" s="185"/>
      <c r="E6538" s="185"/>
    </row>
    <row r="6539" spans="4:5">
      <c r="D6539" s="185"/>
      <c r="E6539" s="185"/>
    </row>
    <row r="6540" spans="4:5">
      <c r="D6540" s="185"/>
      <c r="E6540" s="185"/>
    </row>
    <row r="6541" spans="4:5">
      <c r="D6541" s="185"/>
      <c r="E6541" s="185"/>
    </row>
    <row r="6542" spans="4:5">
      <c r="D6542" s="185"/>
      <c r="E6542" s="185"/>
    </row>
    <row r="6543" spans="4:5">
      <c r="D6543" s="185"/>
      <c r="E6543" s="185"/>
    </row>
    <row r="6544" spans="4:5">
      <c r="D6544" s="185"/>
      <c r="E6544" s="185"/>
    </row>
    <row r="6545" spans="4:5">
      <c r="D6545" s="185"/>
      <c r="E6545" s="185"/>
    </row>
    <row r="6546" spans="4:5">
      <c r="D6546" s="185"/>
      <c r="E6546" s="185"/>
    </row>
    <row r="6547" spans="4:5">
      <c r="D6547" s="185"/>
      <c r="E6547" s="185"/>
    </row>
    <row r="6548" spans="4:5">
      <c r="D6548" s="185"/>
      <c r="E6548" s="185"/>
    </row>
    <row r="6549" spans="4:5">
      <c r="D6549" s="185"/>
      <c r="E6549" s="185"/>
    </row>
    <row r="6550" spans="4:5">
      <c r="D6550" s="185"/>
      <c r="E6550" s="185"/>
    </row>
    <row r="6551" spans="4:5">
      <c r="D6551" s="185"/>
      <c r="E6551" s="185"/>
    </row>
    <row r="6552" spans="4:5">
      <c r="D6552" s="185"/>
      <c r="E6552" s="185"/>
    </row>
    <row r="6553" spans="4:5">
      <c r="D6553" s="185"/>
      <c r="E6553" s="185"/>
    </row>
    <row r="6554" spans="4:5">
      <c r="D6554" s="185"/>
      <c r="E6554" s="185"/>
    </row>
    <row r="6555" spans="4:5">
      <c r="D6555" s="185"/>
      <c r="E6555" s="185"/>
    </row>
    <row r="6556" spans="4:5">
      <c r="D6556" s="185"/>
      <c r="E6556" s="185"/>
    </row>
    <row r="6557" spans="4:5">
      <c r="D6557" s="185"/>
      <c r="E6557" s="185"/>
    </row>
    <row r="6558" spans="4:5">
      <c r="D6558" s="185"/>
      <c r="E6558" s="185"/>
    </row>
    <row r="6559" spans="4:5">
      <c r="D6559" s="185"/>
      <c r="E6559" s="185"/>
    </row>
    <row r="6560" spans="4:5">
      <c r="D6560" s="185"/>
      <c r="E6560" s="185"/>
    </row>
    <row r="6561" spans="4:5">
      <c r="D6561" s="185"/>
      <c r="E6561" s="185"/>
    </row>
    <row r="6562" spans="4:5">
      <c r="D6562" s="185"/>
      <c r="E6562" s="185"/>
    </row>
    <row r="6563" spans="4:5">
      <c r="D6563" s="185"/>
      <c r="E6563" s="185"/>
    </row>
    <row r="6564" spans="4:5">
      <c r="D6564" s="185"/>
      <c r="E6564" s="185"/>
    </row>
    <row r="6565" spans="4:5">
      <c r="D6565" s="185"/>
      <c r="E6565" s="185"/>
    </row>
    <row r="6566" spans="4:5">
      <c r="D6566" s="185"/>
      <c r="E6566" s="185"/>
    </row>
    <row r="6567" spans="4:5">
      <c r="D6567" s="185"/>
      <c r="E6567" s="185"/>
    </row>
    <row r="6568" spans="4:5">
      <c r="D6568" s="185"/>
      <c r="E6568" s="185"/>
    </row>
    <row r="6569" spans="4:5">
      <c r="D6569" s="185"/>
      <c r="E6569" s="185"/>
    </row>
    <row r="6570" spans="4:5">
      <c r="D6570" s="185"/>
      <c r="E6570" s="185"/>
    </row>
    <row r="6571" spans="4:5">
      <c r="D6571" s="185"/>
      <c r="E6571" s="185"/>
    </row>
    <row r="6572" spans="4:5">
      <c r="D6572" s="185"/>
      <c r="E6572" s="185"/>
    </row>
    <row r="6573" spans="4:5">
      <c r="D6573" s="185"/>
      <c r="E6573" s="185"/>
    </row>
    <row r="6574" spans="4:5">
      <c r="D6574" s="185"/>
      <c r="E6574" s="185"/>
    </row>
    <row r="6575" spans="4:5">
      <c r="D6575" s="185"/>
      <c r="E6575" s="185"/>
    </row>
    <row r="6576" spans="4:5">
      <c r="D6576" s="185"/>
      <c r="E6576" s="185"/>
    </row>
    <row r="6577" spans="4:5">
      <c r="D6577" s="185"/>
      <c r="E6577" s="185"/>
    </row>
    <row r="6578" spans="4:5">
      <c r="D6578" s="185"/>
      <c r="E6578" s="185"/>
    </row>
    <row r="6579" spans="4:5">
      <c r="D6579" s="185"/>
      <c r="E6579" s="185"/>
    </row>
    <row r="6580" spans="4:5">
      <c r="D6580" s="185"/>
      <c r="E6580" s="185"/>
    </row>
    <row r="6581" spans="4:5">
      <c r="D6581" s="185"/>
      <c r="E6581" s="185"/>
    </row>
    <row r="6582" spans="4:5">
      <c r="D6582" s="185"/>
      <c r="E6582" s="185"/>
    </row>
    <row r="6583" spans="4:5">
      <c r="D6583" s="185"/>
      <c r="E6583" s="185"/>
    </row>
    <row r="6584" spans="4:5">
      <c r="D6584" s="185"/>
      <c r="E6584" s="185"/>
    </row>
    <row r="6585" spans="4:5">
      <c r="D6585" s="185"/>
      <c r="E6585" s="185"/>
    </row>
    <row r="6586" spans="4:5">
      <c r="D6586" s="185"/>
      <c r="E6586" s="185"/>
    </row>
    <row r="6587" spans="4:5">
      <c r="D6587" s="185"/>
      <c r="E6587" s="185"/>
    </row>
    <row r="6588" spans="4:5">
      <c r="D6588" s="185"/>
      <c r="E6588" s="185"/>
    </row>
    <row r="6589" spans="4:5">
      <c r="D6589" s="185"/>
      <c r="E6589" s="185"/>
    </row>
    <row r="6590" spans="4:5">
      <c r="D6590" s="185"/>
      <c r="E6590" s="185"/>
    </row>
    <row r="6591" spans="4:5">
      <c r="D6591" s="185"/>
      <c r="E6591" s="185"/>
    </row>
    <row r="6592" spans="4:5">
      <c r="D6592" s="185"/>
      <c r="E6592" s="185"/>
    </row>
    <row r="6593" spans="4:5">
      <c r="D6593" s="185"/>
      <c r="E6593" s="185"/>
    </row>
    <row r="6594" spans="4:5">
      <c r="D6594" s="185"/>
      <c r="E6594" s="185"/>
    </row>
    <row r="6595" spans="4:5">
      <c r="D6595" s="185"/>
      <c r="E6595" s="185"/>
    </row>
    <row r="6596" spans="4:5">
      <c r="D6596" s="185"/>
      <c r="E6596" s="185"/>
    </row>
    <row r="6597" spans="4:5">
      <c r="D6597" s="185"/>
      <c r="E6597" s="185"/>
    </row>
    <row r="6598" spans="4:5">
      <c r="D6598" s="185"/>
      <c r="E6598" s="185"/>
    </row>
    <row r="6599" spans="4:5">
      <c r="D6599" s="185"/>
      <c r="E6599" s="185"/>
    </row>
    <row r="6600" spans="4:5">
      <c r="D6600" s="185"/>
      <c r="E6600" s="185"/>
    </row>
    <row r="6601" spans="4:5">
      <c r="D6601" s="185"/>
      <c r="E6601" s="185"/>
    </row>
    <row r="6602" spans="4:5">
      <c r="D6602" s="185"/>
      <c r="E6602" s="185"/>
    </row>
    <row r="6603" spans="4:5">
      <c r="D6603" s="185"/>
      <c r="E6603" s="185"/>
    </row>
    <row r="6604" spans="4:5">
      <c r="D6604" s="185"/>
      <c r="E6604" s="185"/>
    </row>
    <row r="6605" spans="4:5">
      <c r="D6605" s="185"/>
      <c r="E6605" s="185"/>
    </row>
    <row r="6606" spans="4:5">
      <c r="D6606" s="185"/>
      <c r="E6606" s="185"/>
    </row>
    <row r="6607" spans="4:5">
      <c r="D6607" s="185"/>
      <c r="E6607" s="185"/>
    </row>
    <row r="6608" spans="4:5">
      <c r="D6608" s="185"/>
      <c r="E6608" s="185"/>
    </row>
    <row r="6609" spans="4:5">
      <c r="D6609" s="185"/>
      <c r="E6609" s="185"/>
    </row>
    <row r="6610" spans="4:5">
      <c r="D6610" s="185"/>
      <c r="E6610" s="185"/>
    </row>
    <row r="6611" spans="4:5">
      <c r="D6611" s="185"/>
      <c r="E6611" s="185"/>
    </row>
    <row r="6612" spans="4:5">
      <c r="D6612" s="185"/>
      <c r="E6612" s="185"/>
    </row>
    <row r="6613" spans="4:5">
      <c r="D6613" s="185"/>
      <c r="E6613" s="185"/>
    </row>
    <row r="6614" spans="4:5">
      <c r="D6614" s="185"/>
      <c r="E6614" s="185"/>
    </row>
    <row r="6615" spans="4:5">
      <c r="D6615" s="185"/>
      <c r="E6615" s="185"/>
    </row>
    <row r="6616" spans="4:5">
      <c r="D6616" s="185"/>
      <c r="E6616" s="185"/>
    </row>
    <row r="6617" spans="4:5">
      <c r="D6617" s="185"/>
      <c r="E6617" s="185"/>
    </row>
    <row r="6618" spans="4:5">
      <c r="D6618" s="185"/>
      <c r="E6618" s="185"/>
    </row>
    <row r="6619" spans="4:5">
      <c r="D6619" s="185"/>
      <c r="E6619" s="185"/>
    </row>
    <row r="6620" spans="4:5">
      <c r="D6620" s="185"/>
      <c r="E6620" s="185"/>
    </row>
    <row r="6621" spans="4:5">
      <c r="D6621" s="185"/>
      <c r="E6621" s="185"/>
    </row>
    <row r="6622" spans="4:5">
      <c r="D6622" s="185"/>
      <c r="E6622" s="185"/>
    </row>
    <row r="6623" spans="4:5">
      <c r="D6623" s="185"/>
      <c r="E6623" s="185"/>
    </row>
    <row r="6624" spans="4:5">
      <c r="D6624" s="185"/>
      <c r="E6624" s="185"/>
    </row>
    <row r="6625" spans="4:5">
      <c r="D6625" s="185"/>
      <c r="E6625" s="185"/>
    </row>
    <row r="6626" spans="4:5">
      <c r="D6626" s="185"/>
      <c r="E6626" s="185"/>
    </row>
    <row r="6627" spans="4:5">
      <c r="D6627" s="185"/>
      <c r="E6627" s="185"/>
    </row>
    <row r="6628" spans="4:5">
      <c r="D6628" s="185"/>
      <c r="E6628" s="185"/>
    </row>
    <row r="6629" spans="4:5">
      <c r="D6629" s="185"/>
      <c r="E6629" s="185"/>
    </row>
    <row r="6630" spans="4:5">
      <c r="D6630" s="185"/>
      <c r="E6630" s="185"/>
    </row>
    <row r="6631" spans="4:5">
      <c r="D6631" s="185"/>
      <c r="E6631" s="185"/>
    </row>
    <row r="6632" spans="4:5">
      <c r="D6632" s="185"/>
      <c r="E6632" s="185"/>
    </row>
    <row r="6633" spans="4:5">
      <c r="D6633" s="185"/>
      <c r="E6633" s="185"/>
    </row>
    <row r="6634" spans="4:5">
      <c r="D6634" s="185"/>
      <c r="E6634" s="185"/>
    </row>
    <row r="6635" spans="4:5">
      <c r="D6635" s="185"/>
      <c r="E6635" s="185"/>
    </row>
    <row r="6636" spans="4:5">
      <c r="D6636" s="185"/>
      <c r="E6636" s="185"/>
    </row>
    <row r="6637" spans="4:5">
      <c r="D6637" s="185"/>
      <c r="E6637" s="185"/>
    </row>
    <row r="6638" spans="4:5">
      <c r="D6638" s="185"/>
      <c r="E6638" s="185"/>
    </row>
    <row r="6639" spans="4:5">
      <c r="D6639" s="185"/>
      <c r="E6639" s="185"/>
    </row>
    <row r="6640" spans="4:5">
      <c r="D6640" s="185"/>
      <c r="E6640" s="185"/>
    </row>
    <row r="6641" spans="4:5">
      <c r="D6641" s="185"/>
      <c r="E6641" s="185"/>
    </row>
    <row r="6642" spans="4:5">
      <c r="D6642" s="185"/>
      <c r="E6642" s="185"/>
    </row>
    <row r="6643" spans="4:5">
      <c r="D6643" s="185"/>
      <c r="E6643" s="185"/>
    </row>
    <row r="6644" spans="4:5">
      <c r="D6644" s="185"/>
      <c r="E6644" s="185"/>
    </row>
    <row r="6645" spans="4:5">
      <c r="D6645" s="185"/>
      <c r="E6645" s="185"/>
    </row>
    <row r="6646" spans="4:5">
      <c r="D6646" s="185"/>
      <c r="E6646" s="185"/>
    </row>
    <row r="6647" spans="4:5">
      <c r="D6647" s="185"/>
      <c r="E6647" s="185"/>
    </row>
    <row r="6648" spans="4:5">
      <c r="D6648" s="185"/>
      <c r="E6648" s="185"/>
    </row>
    <row r="6649" spans="4:5">
      <c r="D6649" s="185"/>
      <c r="E6649" s="185"/>
    </row>
    <row r="6650" spans="4:5">
      <c r="D6650" s="185"/>
      <c r="E6650" s="185"/>
    </row>
    <row r="6651" spans="4:5">
      <c r="D6651" s="185"/>
      <c r="E6651" s="185"/>
    </row>
    <row r="6652" spans="4:5">
      <c r="D6652" s="185"/>
      <c r="E6652" s="185"/>
    </row>
    <row r="6653" spans="4:5">
      <c r="D6653" s="185"/>
      <c r="E6653" s="185"/>
    </row>
    <row r="6654" spans="4:5">
      <c r="D6654" s="185"/>
      <c r="E6654" s="185"/>
    </row>
    <row r="6655" spans="4:5">
      <c r="D6655" s="185"/>
      <c r="E6655" s="185"/>
    </row>
    <row r="6656" spans="4:5">
      <c r="D6656" s="185"/>
      <c r="E6656" s="185"/>
    </row>
    <row r="6657" spans="4:5">
      <c r="D6657" s="185"/>
      <c r="E6657" s="185"/>
    </row>
    <row r="6658" spans="4:5">
      <c r="D6658" s="185"/>
      <c r="E6658" s="185"/>
    </row>
    <row r="6659" spans="4:5">
      <c r="D6659" s="185"/>
      <c r="E6659" s="185"/>
    </row>
    <row r="6660" spans="4:5">
      <c r="D6660" s="185"/>
      <c r="E6660" s="185"/>
    </row>
    <row r="6661" spans="4:5">
      <c r="D6661" s="185"/>
      <c r="E6661" s="185"/>
    </row>
    <row r="6662" spans="4:5">
      <c r="D6662" s="185"/>
      <c r="E6662" s="185"/>
    </row>
    <row r="6663" spans="4:5">
      <c r="D6663" s="185"/>
      <c r="E6663" s="185"/>
    </row>
    <row r="6664" spans="4:5">
      <c r="D6664" s="185"/>
      <c r="E6664" s="185"/>
    </row>
    <row r="6665" spans="4:5">
      <c r="D6665" s="185"/>
      <c r="E6665" s="185"/>
    </row>
    <row r="6666" spans="4:5">
      <c r="D6666" s="185"/>
      <c r="E6666" s="185"/>
    </row>
    <row r="6667" spans="4:5">
      <c r="D6667" s="185"/>
      <c r="E6667" s="185"/>
    </row>
    <row r="6668" spans="4:5">
      <c r="D6668" s="185"/>
      <c r="E6668" s="185"/>
    </row>
    <row r="6669" spans="4:5">
      <c r="D6669" s="185"/>
      <c r="E6669" s="185"/>
    </row>
    <row r="6670" spans="4:5">
      <c r="D6670" s="185"/>
      <c r="E6670" s="185"/>
    </row>
    <row r="6671" spans="4:5">
      <c r="D6671" s="185"/>
      <c r="E6671" s="185"/>
    </row>
    <row r="6672" spans="4:5">
      <c r="D6672" s="185"/>
      <c r="E6672" s="185"/>
    </row>
    <row r="6673" spans="4:5">
      <c r="D6673" s="185"/>
      <c r="E6673" s="185"/>
    </row>
    <row r="6674" spans="4:5">
      <c r="D6674" s="185"/>
      <c r="E6674" s="185"/>
    </row>
    <row r="6675" spans="4:5">
      <c r="D6675" s="185"/>
      <c r="E6675" s="185"/>
    </row>
    <row r="6676" spans="4:5">
      <c r="D6676" s="185"/>
      <c r="E6676" s="185"/>
    </row>
    <row r="6677" spans="4:5">
      <c r="D6677" s="185"/>
      <c r="E6677" s="185"/>
    </row>
    <row r="6678" spans="4:5">
      <c r="D6678" s="185"/>
      <c r="E6678" s="185"/>
    </row>
    <row r="6679" spans="4:5">
      <c r="D6679" s="185"/>
      <c r="E6679" s="185"/>
    </row>
    <row r="6680" spans="4:5">
      <c r="D6680" s="185"/>
      <c r="E6680" s="185"/>
    </row>
    <row r="6681" spans="4:5">
      <c r="D6681" s="185"/>
      <c r="E6681" s="185"/>
    </row>
    <row r="6682" spans="4:5">
      <c r="D6682" s="185"/>
      <c r="E6682" s="185"/>
    </row>
    <row r="6683" spans="4:5">
      <c r="D6683" s="185"/>
      <c r="E6683" s="185"/>
    </row>
    <row r="6684" spans="4:5">
      <c r="D6684" s="185"/>
      <c r="E6684" s="185"/>
    </row>
    <row r="6685" spans="4:5">
      <c r="D6685" s="185"/>
      <c r="E6685" s="185"/>
    </row>
    <row r="6686" spans="4:5">
      <c r="D6686" s="185"/>
      <c r="E6686" s="185"/>
    </row>
    <row r="6687" spans="4:5">
      <c r="D6687" s="185"/>
      <c r="E6687" s="185"/>
    </row>
    <row r="6688" spans="4:5">
      <c r="D6688" s="185"/>
      <c r="E6688" s="185"/>
    </row>
    <row r="6689" spans="4:5">
      <c r="D6689" s="185"/>
      <c r="E6689" s="185"/>
    </row>
    <row r="6690" spans="4:5">
      <c r="D6690" s="185"/>
      <c r="E6690" s="185"/>
    </row>
    <row r="6691" spans="4:5">
      <c r="D6691" s="185"/>
      <c r="E6691" s="185"/>
    </row>
    <row r="6692" spans="4:5">
      <c r="D6692" s="185"/>
      <c r="E6692" s="185"/>
    </row>
    <row r="6693" spans="4:5">
      <c r="D6693" s="185"/>
      <c r="E6693" s="185"/>
    </row>
    <row r="6694" spans="4:5">
      <c r="D6694" s="185"/>
      <c r="E6694" s="185"/>
    </row>
    <row r="6695" spans="4:5">
      <c r="D6695" s="185"/>
      <c r="E6695" s="185"/>
    </row>
    <row r="6696" spans="4:5">
      <c r="D6696" s="185"/>
      <c r="E6696" s="185"/>
    </row>
    <row r="6697" spans="4:5">
      <c r="D6697" s="185"/>
      <c r="E6697" s="185"/>
    </row>
    <row r="6698" spans="4:5">
      <c r="D6698" s="185"/>
      <c r="E6698" s="185"/>
    </row>
    <row r="6699" spans="4:5">
      <c r="D6699" s="185"/>
      <c r="E6699" s="185"/>
    </row>
    <row r="6700" spans="4:5">
      <c r="D6700" s="185"/>
      <c r="E6700" s="185"/>
    </row>
    <row r="6701" spans="4:5">
      <c r="D6701" s="185"/>
      <c r="E6701" s="185"/>
    </row>
    <row r="6702" spans="4:5">
      <c r="D6702" s="185"/>
      <c r="E6702" s="185"/>
    </row>
    <row r="6703" spans="4:5">
      <c r="D6703" s="185"/>
      <c r="E6703" s="185"/>
    </row>
    <row r="6704" spans="4:5">
      <c r="D6704" s="185"/>
      <c r="E6704" s="185"/>
    </row>
    <row r="6705" spans="4:5">
      <c r="D6705" s="185"/>
      <c r="E6705" s="185"/>
    </row>
    <row r="6706" spans="4:5">
      <c r="D6706" s="185"/>
      <c r="E6706" s="185"/>
    </row>
    <row r="6707" spans="4:5">
      <c r="D6707" s="185"/>
      <c r="E6707" s="185"/>
    </row>
    <row r="6708" spans="4:5">
      <c r="D6708" s="185"/>
      <c r="E6708" s="185"/>
    </row>
    <row r="6709" spans="4:5">
      <c r="D6709" s="185"/>
      <c r="E6709" s="185"/>
    </row>
    <row r="6710" spans="4:5">
      <c r="D6710" s="185"/>
      <c r="E6710" s="185"/>
    </row>
    <row r="6711" spans="4:5">
      <c r="D6711" s="185"/>
      <c r="E6711" s="185"/>
    </row>
    <row r="6712" spans="4:5">
      <c r="D6712" s="185"/>
      <c r="E6712" s="185"/>
    </row>
    <row r="6713" spans="4:5">
      <c r="D6713" s="185"/>
      <c r="E6713" s="185"/>
    </row>
    <row r="6714" spans="4:5">
      <c r="D6714" s="185"/>
      <c r="E6714" s="185"/>
    </row>
    <row r="6715" spans="4:5">
      <c r="D6715" s="185"/>
      <c r="E6715" s="185"/>
    </row>
    <row r="6716" spans="4:5">
      <c r="D6716" s="185"/>
      <c r="E6716" s="185"/>
    </row>
    <row r="6717" spans="4:5">
      <c r="D6717" s="185"/>
      <c r="E6717" s="185"/>
    </row>
    <row r="6718" spans="4:5">
      <c r="D6718" s="185"/>
      <c r="E6718" s="185"/>
    </row>
    <row r="6719" spans="4:5">
      <c r="D6719" s="185"/>
      <c r="E6719" s="185"/>
    </row>
    <row r="6720" spans="4:5">
      <c r="D6720" s="185"/>
      <c r="E6720" s="185"/>
    </row>
    <row r="6721" spans="4:5">
      <c r="D6721" s="185"/>
      <c r="E6721" s="185"/>
    </row>
    <row r="6722" spans="4:5">
      <c r="D6722" s="185"/>
      <c r="E6722" s="185"/>
    </row>
    <row r="6723" spans="4:5">
      <c r="D6723" s="185"/>
      <c r="E6723" s="185"/>
    </row>
    <row r="6724" spans="4:5">
      <c r="D6724" s="185"/>
      <c r="E6724" s="185"/>
    </row>
    <row r="6725" spans="4:5">
      <c r="D6725" s="185"/>
      <c r="E6725" s="185"/>
    </row>
    <row r="6726" spans="4:5">
      <c r="D6726" s="185"/>
      <c r="E6726" s="185"/>
    </row>
    <row r="6727" spans="4:5">
      <c r="D6727" s="185"/>
      <c r="E6727" s="185"/>
    </row>
    <row r="6728" spans="4:5">
      <c r="D6728" s="185"/>
      <c r="E6728" s="185"/>
    </row>
    <row r="6729" spans="4:5">
      <c r="D6729" s="185"/>
      <c r="E6729" s="185"/>
    </row>
    <row r="6730" spans="4:5">
      <c r="D6730" s="185"/>
      <c r="E6730" s="185"/>
    </row>
    <row r="6731" spans="4:5">
      <c r="D6731" s="185"/>
      <c r="E6731" s="185"/>
    </row>
    <row r="6732" spans="4:5">
      <c r="D6732" s="185"/>
      <c r="E6732" s="185"/>
    </row>
    <row r="6733" spans="4:5">
      <c r="D6733" s="185"/>
      <c r="E6733" s="185"/>
    </row>
    <row r="6734" spans="4:5">
      <c r="D6734" s="185"/>
      <c r="E6734" s="185"/>
    </row>
    <row r="6735" spans="4:5">
      <c r="D6735" s="185"/>
      <c r="E6735" s="185"/>
    </row>
    <row r="6736" spans="4:5">
      <c r="D6736" s="185"/>
      <c r="E6736" s="185"/>
    </row>
    <row r="6737" spans="4:5">
      <c r="D6737" s="185"/>
      <c r="E6737" s="185"/>
    </row>
    <row r="6738" spans="4:5">
      <c r="D6738" s="185"/>
      <c r="E6738" s="185"/>
    </row>
    <row r="6739" spans="4:5">
      <c r="D6739" s="185"/>
      <c r="E6739" s="185"/>
    </row>
    <row r="6740" spans="4:5">
      <c r="D6740" s="185"/>
      <c r="E6740" s="185"/>
    </row>
    <row r="6741" spans="4:5">
      <c r="D6741" s="185"/>
      <c r="E6741" s="185"/>
    </row>
    <row r="6742" spans="4:5">
      <c r="D6742" s="185"/>
      <c r="E6742" s="185"/>
    </row>
    <row r="6743" spans="4:5">
      <c r="D6743" s="185"/>
      <c r="E6743" s="185"/>
    </row>
    <row r="6744" spans="4:5">
      <c r="D6744" s="185"/>
      <c r="E6744" s="185"/>
    </row>
    <row r="6745" spans="4:5">
      <c r="D6745" s="185"/>
      <c r="E6745" s="185"/>
    </row>
    <row r="6746" spans="4:5">
      <c r="D6746" s="185"/>
      <c r="E6746" s="185"/>
    </row>
    <row r="6747" spans="4:5">
      <c r="D6747" s="185"/>
      <c r="E6747" s="185"/>
    </row>
    <row r="6748" spans="4:5">
      <c r="D6748" s="185"/>
      <c r="E6748" s="185"/>
    </row>
    <row r="6749" spans="4:5">
      <c r="D6749" s="185"/>
      <c r="E6749" s="185"/>
    </row>
    <row r="6750" spans="4:5">
      <c r="D6750" s="185"/>
      <c r="E6750" s="185"/>
    </row>
    <row r="6751" spans="4:5">
      <c r="D6751" s="185"/>
      <c r="E6751" s="185"/>
    </row>
    <row r="6752" spans="4:5">
      <c r="D6752" s="185"/>
      <c r="E6752" s="185"/>
    </row>
    <row r="6753" spans="4:5">
      <c r="D6753" s="185"/>
      <c r="E6753" s="185"/>
    </row>
    <row r="6754" spans="4:5">
      <c r="D6754" s="185"/>
      <c r="E6754" s="185"/>
    </row>
    <row r="6755" spans="4:5">
      <c r="D6755" s="185"/>
      <c r="E6755" s="185"/>
    </row>
    <row r="6756" spans="4:5">
      <c r="D6756" s="185"/>
      <c r="E6756" s="185"/>
    </row>
    <row r="6757" spans="4:5">
      <c r="D6757" s="185"/>
      <c r="E6757" s="185"/>
    </row>
    <row r="6758" spans="4:5">
      <c r="D6758" s="185"/>
      <c r="E6758" s="185"/>
    </row>
    <row r="6759" spans="4:5">
      <c r="D6759" s="185"/>
      <c r="E6759" s="185"/>
    </row>
    <row r="6760" spans="4:5">
      <c r="D6760" s="185"/>
      <c r="E6760" s="185"/>
    </row>
    <row r="6761" spans="4:5">
      <c r="D6761" s="185"/>
      <c r="E6761" s="185"/>
    </row>
    <row r="6762" spans="4:5">
      <c r="D6762" s="185"/>
      <c r="E6762" s="185"/>
    </row>
    <row r="6763" spans="4:5">
      <c r="D6763" s="185"/>
      <c r="E6763" s="185"/>
    </row>
    <row r="6764" spans="4:5">
      <c r="D6764" s="185"/>
      <c r="E6764" s="185"/>
    </row>
    <row r="6765" spans="4:5">
      <c r="D6765" s="185"/>
      <c r="E6765" s="185"/>
    </row>
    <row r="6766" spans="4:5">
      <c r="D6766" s="185"/>
      <c r="E6766" s="185"/>
    </row>
    <row r="6767" spans="4:5">
      <c r="D6767" s="185"/>
      <c r="E6767" s="185"/>
    </row>
    <row r="6768" spans="4:5">
      <c r="D6768" s="185"/>
      <c r="E6768" s="185"/>
    </row>
    <row r="6769" spans="4:5">
      <c r="D6769" s="185"/>
      <c r="E6769" s="185"/>
    </row>
    <row r="6770" spans="4:5">
      <c r="D6770" s="185"/>
      <c r="E6770" s="185"/>
    </row>
    <row r="6771" spans="4:5">
      <c r="D6771" s="185"/>
      <c r="E6771" s="185"/>
    </row>
    <row r="6772" spans="4:5">
      <c r="D6772" s="185"/>
      <c r="E6772" s="185"/>
    </row>
    <row r="6773" spans="4:5">
      <c r="D6773" s="185"/>
      <c r="E6773" s="185"/>
    </row>
    <row r="6774" spans="4:5">
      <c r="D6774" s="185"/>
      <c r="E6774" s="185"/>
    </row>
    <row r="6775" spans="4:5">
      <c r="D6775" s="185"/>
      <c r="E6775" s="185"/>
    </row>
    <row r="6776" spans="4:5">
      <c r="D6776" s="185"/>
      <c r="E6776" s="185"/>
    </row>
    <row r="6777" spans="4:5">
      <c r="D6777" s="185"/>
      <c r="E6777" s="185"/>
    </row>
    <row r="6778" spans="4:5">
      <c r="D6778" s="185"/>
      <c r="E6778" s="185"/>
    </row>
    <row r="6779" spans="4:5">
      <c r="D6779" s="185"/>
      <c r="E6779" s="185"/>
    </row>
    <row r="6780" spans="4:5">
      <c r="D6780" s="185"/>
      <c r="E6780" s="185"/>
    </row>
    <row r="6781" spans="4:5">
      <c r="D6781" s="185"/>
      <c r="E6781" s="185"/>
    </row>
    <row r="6782" spans="4:5">
      <c r="D6782" s="185"/>
      <c r="E6782" s="185"/>
    </row>
    <row r="6783" spans="4:5">
      <c r="D6783" s="185"/>
      <c r="E6783" s="185"/>
    </row>
    <row r="6784" spans="4:5">
      <c r="D6784" s="185"/>
      <c r="E6784" s="185"/>
    </row>
    <row r="6785" spans="4:5">
      <c r="D6785" s="185"/>
      <c r="E6785" s="185"/>
    </row>
    <row r="6786" spans="4:5">
      <c r="D6786" s="185"/>
      <c r="E6786" s="185"/>
    </row>
    <row r="6787" spans="4:5">
      <c r="D6787" s="185"/>
      <c r="E6787" s="185"/>
    </row>
    <row r="6788" spans="4:5">
      <c r="D6788" s="185"/>
      <c r="E6788" s="185"/>
    </row>
    <row r="6789" spans="4:5">
      <c r="D6789" s="185"/>
      <c r="E6789" s="185"/>
    </row>
    <row r="6790" spans="4:5">
      <c r="D6790" s="185"/>
      <c r="E6790" s="185"/>
    </row>
    <row r="6791" spans="4:5">
      <c r="D6791" s="185"/>
      <c r="E6791" s="185"/>
    </row>
    <row r="6792" spans="4:5">
      <c r="D6792" s="185"/>
      <c r="E6792" s="185"/>
    </row>
    <row r="6793" spans="4:5">
      <c r="D6793" s="185"/>
      <c r="E6793" s="185"/>
    </row>
    <row r="6794" spans="4:5">
      <c r="D6794" s="185"/>
      <c r="E6794" s="185"/>
    </row>
    <row r="6795" spans="4:5">
      <c r="D6795" s="185"/>
      <c r="E6795" s="185"/>
    </row>
    <row r="6796" spans="4:5">
      <c r="D6796" s="185"/>
      <c r="E6796" s="185"/>
    </row>
    <row r="6797" spans="4:5">
      <c r="D6797" s="185"/>
      <c r="E6797" s="185"/>
    </row>
    <row r="6798" spans="4:5">
      <c r="D6798" s="185"/>
      <c r="E6798" s="185"/>
    </row>
    <row r="6799" spans="4:5">
      <c r="D6799" s="185"/>
      <c r="E6799" s="185"/>
    </row>
    <row r="6800" spans="4:5">
      <c r="D6800" s="185"/>
      <c r="E6800" s="185"/>
    </row>
    <row r="6801" spans="4:5">
      <c r="D6801" s="185"/>
      <c r="E6801" s="185"/>
    </row>
    <row r="6802" spans="4:5">
      <c r="D6802" s="185"/>
      <c r="E6802" s="185"/>
    </row>
    <row r="6803" spans="4:5">
      <c r="D6803" s="185"/>
      <c r="E6803" s="185"/>
    </row>
    <row r="6804" spans="4:5">
      <c r="D6804" s="185"/>
      <c r="E6804" s="185"/>
    </row>
    <row r="6805" spans="4:5">
      <c r="D6805" s="185"/>
      <c r="E6805" s="185"/>
    </row>
    <row r="6806" spans="4:5">
      <c r="D6806" s="185"/>
      <c r="E6806" s="185"/>
    </row>
    <row r="6807" spans="4:5">
      <c r="D6807" s="185"/>
      <c r="E6807" s="185"/>
    </row>
    <row r="6808" spans="4:5">
      <c r="D6808" s="185"/>
      <c r="E6808" s="185"/>
    </row>
    <row r="6809" spans="4:5">
      <c r="D6809" s="185"/>
      <c r="E6809" s="185"/>
    </row>
    <row r="6810" spans="4:5">
      <c r="D6810" s="185"/>
      <c r="E6810" s="185"/>
    </row>
    <row r="6811" spans="4:5">
      <c r="D6811" s="185"/>
      <c r="E6811" s="185"/>
    </row>
    <row r="6812" spans="4:5">
      <c r="D6812" s="185"/>
      <c r="E6812" s="185"/>
    </row>
    <row r="6813" spans="4:5">
      <c r="D6813" s="185"/>
      <c r="E6813" s="185"/>
    </row>
    <row r="6814" spans="4:5">
      <c r="D6814" s="185"/>
      <c r="E6814" s="185"/>
    </row>
    <row r="6815" spans="4:5">
      <c r="D6815" s="185"/>
      <c r="E6815" s="185"/>
    </row>
    <row r="6816" spans="4:5">
      <c r="D6816" s="185"/>
      <c r="E6816" s="185"/>
    </row>
    <row r="6817" spans="4:5">
      <c r="D6817" s="185"/>
      <c r="E6817" s="185"/>
    </row>
    <row r="6818" spans="4:5">
      <c r="D6818" s="185"/>
      <c r="E6818" s="185"/>
    </row>
    <row r="6819" spans="4:5">
      <c r="D6819" s="185"/>
      <c r="E6819" s="185"/>
    </row>
    <row r="6820" spans="4:5">
      <c r="D6820" s="185"/>
      <c r="E6820" s="185"/>
    </row>
    <row r="6821" spans="4:5">
      <c r="D6821" s="185"/>
      <c r="E6821" s="185"/>
    </row>
    <row r="6822" spans="4:5">
      <c r="D6822" s="185"/>
      <c r="E6822" s="185"/>
    </row>
    <row r="6823" spans="4:5">
      <c r="D6823" s="185"/>
      <c r="E6823" s="185"/>
    </row>
    <row r="6824" spans="4:5">
      <c r="D6824" s="185"/>
      <c r="E6824" s="185"/>
    </row>
    <row r="6825" spans="4:5">
      <c r="D6825" s="185"/>
      <c r="E6825" s="185"/>
    </row>
    <row r="6826" spans="4:5">
      <c r="D6826" s="185"/>
      <c r="E6826" s="185"/>
    </row>
    <row r="6827" spans="4:5">
      <c r="D6827" s="185"/>
      <c r="E6827" s="185"/>
    </row>
    <row r="6828" spans="4:5">
      <c r="D6828" s="185"/>
      <c r="E6828" s="185"/>
    </row>
    <row r="6829" spans="4:5">
      <c r="D6829" s="185"/>
      <c r="E6829" s="185"/>
    </row>
    <row r="6830" spans="4:5">
      <c r="D6830" s="185"/>
      <c r="E6830" s="185"/>
    </row>
    <row r="6831" spans="4:5">
      <c r="D6831" s="185"/>
      <c r="E6831" s="185"/>
    </row>
    <row r="6832" spans="4:5">
      <c r="D6832" s="185"/>
      <c r="E6832" s="185"/>
    </row>
    <row r="6833" spans="4:5">
      <c r="D6833" s="185"/>
      <c r="E6833" s="185"/>
    </row>
    <row r="6834" spans="4:5">
      <c r="D6834" s="185"/>
      <c r="E6834" s="185"/>
    </row>
    <row r="6835" spans="4:5">
      <c r="D6835" s="185"/>
      <c r="E6835" s="185"/>
    </row>
    <row r="6836" spans="4:5">
      <c r="D6836" s="185"/>
      <c r="E6836" s="185"/>
    </row>
    <row r="6837" spans="4:5">
      <c r="D6837" s="185"/>
      <c r="E6837" s="185"/>
    </row>
    <row r="6838" spans="4:5">
      <c r="D6838" s="185"/>
      <c r="E6838" s="185"/>
    </row>
    <row r="6839" spans="4:5">
      <c r="D6839" s="185"/>
      <c r="E6839" s="185"/>
    </row>
    <row r="6840" spans="4:5">
      <c r="D6840" s="185"/>
      <c r="E6840" s="185"/>
    </row>
    <row r="6841" spans="4:5">
      <c r="D6841" s="185"/>
      <c r="E6841" s="185"/>
    </row>
    <row r="6842" spans="4:5">
      <c r="D6842" s="185"/>
      <c r="E6842" s="185"/>
    </row>
    <row r="6843" spans="4:5">
      <c r="D6843" s="185"/>
      <c r="E6843" s="185"/>
    </row>
    <row r="6844" spans="4:5">
      <c r="D6844" s="185"/>
      <c r="E6844" s="185"/>
    </row>
    <row r="6845" spans="4:5">
      <c r="D6845" s="185"/>
      <c r="E6845" s="185"/>
    </row>
    <row r="6846" spans="4:5">
      <c r="D6846" s="185"/>
      <c r="E6846" s="185"/>
    </row>
    <row r="6847" spans="4:5">
      <c r="D6847" s="185"/>
      <c r="E6847" s="185"/>
    </row>
    <row r="6848" spans="4:5">
      <c r="D6848" s="185"/>
      <c r="E6848" s="185"/>
    </row>
    <row r="6849" spans="4:5">
      <c r="D6849" s="185"/>
      <c r="E6849" s="185"/>
    </row>
    <row r="6850" spans="4:5">
      <c r="D6850" s="185"/>
      <c r="E6850" s="185"/>
    </row>
    <row r="6851" spans="4:5">
      <c r="D6851" s="185"/>
      <c r="E6851" s="185"/>
    </row>
    <row r="6852" spans="4:5">
      <c r="D6852" s="185"/>
      <c r="E6852" s="185"/>
    </row>
    <row r="6853" spans="4:5">
      <c r="D6853" s="185"/>
      <c r="E6853" s="185"/>
    </row>
    <row r="6854" spans="4:5">
      <c r="D6854" s="185"/>
      <c r="E6854" s="185"/>
    </row>
    <row r="6855" spans="4:5">
      <c r="D6855" s="185"/>
      <c r="E6855" s="185"/>
    </row>
    <row r="6856" spans="4:5">
      <c r="D6856" s="185"/>
      <c r="E6856" s="185"/>
    </row>
    <row r="6857" spans="4:5">
      <c r="D6857" s="185"/>
      <c r="E6857" s="185"/>
    </row>
    <row r="6858" spans="4:5">
      <c r="D6858" s="185"/>
      <c r="E6858" s="185"/>
    </row>
    <row r="6859" spans="4:5">
      <c r="D6859" s="185"/>
      <c r="E6859" s="185"/>
    </row>
    <row r="6860" spans="4:5">
      <c r="D6860" s="185"/>
      <c r="E6860" s="185"/>
    </row>
    <row r="6861" spans="4:5">
      <c r="D6861" s="185"/>
      <c r="E6861" s="185"/>
    </row>
    <row r="6862" spans="4:5">
      <c r="D6862" s="185"/>
      <c r="E6862" s="185"/>
    </row>
    <row r="6863" spans="4:5">
      <c r="D6863" s="185"/>
      <c r="E6863" s="185"/>
    </row>
    <row r="6864" spans="4:5">
      <c r="D6864" s="185"/>
      <c r="E6864" s="185"/>
    </row>
    <row r="6865" spans="4:5">
      <c r="D6865" s="185"/>
      <c r="E6865" s="185"/>
    </row>
    <row r="6866" spans="4:5">
      <c r="D6866" s="185"/>
      <c r="E6866" s="185"/>
    </row>
    <row r="6867" spans="4:5">
      <c r="D6867" s="185"/>
      <c r="E6867" s="185"/>
    </row>
    <row r="6868" spans="4:5">
      <c r="D6868" s="185"/>
      <c r="E6868" s="185"/>
    </row>
    <row r="6869" spans="4:5">
      <c r="D6869" s="185"/>
      <c r="E6869" s="185"/>
    </row>
    <row r="6870" spans="4:5">
      <c r="D6870" s="185"/>
      <c r="E6870" s="185"/>
    </row>
    <row r="6871" spans="4:5">
      <c r="D6871" s="185"/>
      <c r="E6871" s="185"/>
    </row>
    <row r="6872" spans="4:5">
      <c r="D6872" s="185"/>
      <c r="E6872" s="185"/>
    </row>
    <row r="6873" spans="4:5">
      <c r="D6873" s="185"/>
      <c r="E6873" s="185"/>
    </row>
    <row r="6874" spans="4:5">
      <c r="D6874" s="185"/>
      <c r="E6874" s="185"/>
    </row>
    <row r="6875" spans="4:5">
      <c r="D6875" s="185"/>
      <c r="E6875" s="185"/>
    </row>
    <row r="6876" spans="4:5">
      <c r="D6876" s="185"/>
      <c r="E6876" s="185"/>
    </row>
    <row r="6877" spans="4:5">
      <c r="D6877" s="185"/>
      <c r="E6877" s="185"/>
    </row>
    <row r="6878" spans="4:5">
      <c r="D6878" s="185"/>
      <c r="E6878" s="185"/>
    </row>
    <row r="6879" spans="4:5">
      <c r="D6879" s="185"/>
      <c r="E6879" s="185"/>
    </row>
    <row r="6880" spans="4:5">
      <c r="D6880" s="185"/>
      <c r="E6880" s="185"/>
    </row>
    <row r="6881" spans="4:5">
      <c r="D6881" s="185"/>
      <c r="E6881" s="185"/>
    </row>
    <row r="6882" spans="4:5">
      <c r="D6882" s="185"/>
      <c r="E6882" s="185"/>
    </row>
    <row r="6883" spans="4:5">
      <c r="D6883" s="185"/>
      <c r="E6883" s="185"/>
    </row>
    <row r="6884" spans="4:5">
      <c r="D6884" s="185"/>
      <c r="E6884" s="185"/>
    </row>
    <row r="6885" spans="4:5">
      <c r="D6885" s="185"/>
      <c r="E6885" s="185"/>
    </row>
    <row r="6886" spans="4:5">
      <c r="D6886" s="185"/>
      <c r="E6886" s="185"/>
    </row>
    <row r="6887" spans="4:5">
      <c r="D6887" s="185"/>
      <c r="E6887" s="185"/>
    </row>
    <row r="6888" spans="4:5">
      <c r="D6888" s="185"/>
      <c r="E6888" s="185"/>
    </row>
    <row r="6889" spans="4:5">
      <c r="D6889" s="185"/>
      <c r="E6889" s="185"/>
    </row>
    <row r="6890" spans="4:5">
      <c r="D6890" s="185"/>
      <c r="E6890" s="185"/>
    </row>
    <row r="6891" spans="4:5">
      <c r="D6891" s="185"/>
      <c r="E6891" s="185"/>
    </row>
    <row r="6892" spans="4:5">
      <c r="D6892" s="185"/>
      <c r="E6892" s="185"/>
    </row>
    <row r="6893" spans="4:5">
      <c r="D6893" s="185"/>
      <c r="E6893" s="185"/>
    </row>
    <row r="6894" spans="4:5">
      <c r="D6894" s="185"/>
      <c r="E6894" s="185"/>
    </row>
    <row r="6895" spans="4:5">
      <c r="D6895" s="185"/>
      <c r="E6895" s="185"/>
    </row>
    <row r="6896" spans="4:5">
      <c r="D6896" s="185"/>
      <c r="E6896" s="185"/>
    </row>
    <row r="6897" spans="4:5">
      <c r="D6897" s="185"/>
      <c r="E6897" s="185"/>
    </row>
    <row r="6898" spans="4:5">
      <c r="D6898" s="185"/>
      <c r="E6898" s="185"/>
    </row>
    <row r="6899" spans="4:5">
      <c r="D6899" s="185"/>
      <c r="E6899" s="185"/>
    </row>
    <row r="6900" spans="4:5">
      <c r="D6900" s="185"/>
      <c r="E6900" s="185"/>
    </row>
    <row r="6901" spans="4:5">
      <c r="D6901" s="185"/>
      <c r="E6901" s="185"/>
    </row>
    <row r="6902" spans="4:5">
      <c r="D6902" s="185"/>
      <c r="E6902" s="185"/>
    </row>
    <row r="6903" spans="4:5">
      <c r="D6903" s="185"/>
      <c r="E6903" s="185"/>
    </row>
    <row r="6904" spans="4:5">
      <c r="D6904" s="185"/>
      <c r="E6904" s="185"/>
    </row>
    <row r="6905" spans="4:5">
      <c r="D6905" s="185"/>
      <c r="E6905" s="185"/>
    </row>
    <row r="6906" spans="4:5">
      <c r="D6906" s="185"/>
      <c r="E6906" s="185"/>
    </row>
    <row r="6907" spans="4:5">
      <c r="D6907" s="185"/>
      <c r="E6907" s="185"/>
    </row>
    <row r="6908" spans="4:5">
      <c r="D6908" s="185"/>
      <c r="E6908" s="185"/>
    </row>
    <row r="6909" spans="4:5">
      <c r="D6909" s="185"/>
      <c r="E6909" s="185"/>
    </row>
    <row r="6910" spans="4:5">
      <c r="D6910" s="185"/>
      <c r="E6910" s="185"/>
    </row>
    <row r="6911" spans="4:5">
      <c r="D6911" s="185"/>
      <c r="E6911" s="185"/>
    </row>
    <row r="6912" spans="4:5">
      <c r="D6912" s="185"/>
      <c r="E6912" s="185"/>
    </row>
    <row r="6913" spans="4:5">
      <c r="D6913" s="185"/>
      <c r="E6913" s="185"/>
    </row>
    <row r="6914" spans="4:5">
      <c r="D6914" s="185"/>
      <c r="E6914" s="185"/>
    </row>
    <row r="6915" spans="4:5">
      <c r="D6915" s="185"/>
      <c r="E6915" s="185"/>
    </row>
    <row r="6916" spans="4:5">
      <c r="D6916" s="185"/>
      <c r="E6916" s="185"/>
    </row>
    <row r="6917" spans="4:5">
      <c r="D6917" s="185"/>
      <c r="E6917" s="185"/>
    </row>
    <row r="6918" spans="4:5">
      <c r="D6918" s="185"/>
      <c r="E6918" s="185"/>
    </row>
    <row r="6919" spans="4:5">
      <c r="D6919" s="185"/>
      <c r="E6919" s="185"/>
    </row>
    <row r="6920" spans="4:5">
      <c r="D6920" s="185"/>
      <c r="E6920" s="185"/>
    </row>
    <row r="6921" spans="4:5">
      <c r="D6921" s="185"/>
      <c r="E6921" s="185"/>
    </row>
    <row r="6922" spans="4:5">
      <c r="D6922" s="185"/>
      <c r="E6922" s="185"/>
    </row>
    <row r="6923" spans="4:5">
      <c r="D6923" s="185"/>
      <c r="E6923" s="185"/>
    </row>
    <row r="6924" spans="4:5">
      <c r="D6924" s="185"/>
      <c r="E6924" s="185"/>
    </row>
    <row r="6925" spans="4:5">
      <c r="D6925" s="185"/>
      <c r="E6925" s="185"/>
    </row>
    <row r="6926" spans="4:5">
      <c r="D6926" s="185"/>
      <c r="E6926" s="185"/>
    </row>
    <row r="6927" spans="4:5">
      <c r="D6927" s="185"/>
      <c r="E6927" s="185"/>
    </row>
    <row r="6928" spans="4:5">
      <c r="D6928" s="185"/>
      <c r="E6928" s="185"/>
    </row>
    <row r="6929" spans="4:5">
      <c r="D6929" s="185"/>
      <c r="E6929" s="185"/>
    </row>
    <row r="6930" spans="4:5">
      <c r="D6930" s="185"/>
      <c r="E6930" s="185"/>
    </row>
    <row r="6931" spans="4:5">
      <c r="D6931" s="185"/>
      <c r="E6931" s="185"/>
    </row>
    <row r="6932" spans="4:5">
      <c r="D6932" s="185"/>
      <c r="E6932" s="185"/>
    </row>
    <row r="6933" spans="4:5">
      <c r="D6933" s="185"/>
      <c r="E6933" s="185"/>
    </row>
    <row r="6934" spans="4:5">
      <c r="D6934" s="185"/>
      <c r="E6934" s="185"/>
    </row>
    <row r="6935" spans="4:5">
      <c r="D6935" s="185"/>
      <c r="E6935" s="185"/>
    </row>
    <row r="6936" spans="4:5">
      <c r="D6936" s="185"/>
      <c r="E6936" s="185"/>
    </row>
    <row r="6937" spans="4:5">
      <c r="D6937" s="185"/>
      <c r="E6937" s="185"/>
    </row>
    <row r="6938" spans="4:5">
      <c r="D6938" s="185"/>
      <c r="E6938" s="185"/>
    </row>
    <row r="6939" spans="4:5">
      <c r="D6939" s="185"/>
      <c r="E6939" s="185"/>
    </row>
    <row r="6940" spans="4:5">
      <c r="D6940" s="185"/>
      <c r="E6940" s="185"/>
    </row>
    <row r="6941" spans="4:5">
      <c r="D6941" s="185"/>
      <c r="E6941" s="185"/>
    </row>
    <row r="6942" spans="4:5">
      <c r="D6942" s="185"/>
      <c r="E6942" s="185"/>
    </row>
    <row r="6943" spans="4:5">
      <c r="D6943" s="185"/>
      <c r="E6943" s="185"/>
    </row>
    <row r="6944" spans="4:5">
      <c r="D6944" s="185"/>
      <c r="E6944" s="185"/>
    </row>
    <row r="6945" spans="4:5">
      <c r="D6945" s="185"/>
      <c r="E6945" s="185"/>
    </row>
    <row r="6946" spans="4:5">
      <c r="D6946" s="185"/>
      <c r="E6946" s="185"/>
    </row>
    <row r="6947" spans="4:5">
      <c r="D6947" s="185"/>
      <c r="E6947" s="185"/>
    </row>
    <row r="6948" spans="4:5">
      <c r="D6948" s="185"/>
      <c r="E6948" s="185"/>
    </row>
    <row r="6949" spans="4:5">
      <c r="D6949" s="185"/>
      <c r="E6949" s="185"/>
    </row>
    <row r="6950" spans="4:5">
      <c r="D6950" s="185"/>
      <c r="E6950" s="185"/>
    </row>
    <row r="6951" spans="4:5">
      <c r="D6951" s="185"/>
      <c r="E6951" s="185"/>
    </row>
    <row r="6952" spans="4:5">
      <c r="D6952" s="185"/>
      <c r="E6952" s="185"/>
    </row>
    <row r="6953" spans="4:5">
      <c r="D6953" s="185"/>
      <c r="E6953" s="185"/>
    </row>
    <row r="6954" spans="4:5">
      <c r="D6954" s="185"/>
      <c r="E6954" s="185"/>
    </row>
    <row r="6955" spans="4:5">
      <c r="D6955" s="185"/>
      <c r="E6955" s="185"/>
    </row>
    <row r="6956" spans="4:5">
      <c r="D6956" s="185"/>
      <c r="E6956" s="185"/>
    </row>
    <row r="6957" spans="4:5">
      <c r="D6957" s="185"/>
      <c r="E6957" s="185"/>
    </row>
    <row r="6958" spans="4:5">
      <c r="D6958" s="185"/>
      <c r="E6958" s="185"/>
    </row>
    <row r="6959" spans="4:5">
      <c r="D6959" s="185"/>
      <c r="E6959" s="185"/>
    </row>
    <row r="6960" spans="4:5">
      <c r="D6960" s="185"/>
      <c r="E6960" s="185"/>
    </row>
    <row r="6961" spans="4:5">
      <c r="D6961" s="185"/>
      <c r="E6961" s="185"/>
    </row>
    <row r="6962" spans="4:5">
      <c r="D6962" s="185"/>
      <c r="E6962" s="185"/>
    </row>
    <row r="6963" spans="4:5">
      <c r="D6963" s="185"/>
      <c r="E6963" s="185"/>
    </row>
    <row r="6964" spans="4:5">
      <c r="D6964" s="185"/>
      <c r="E6964" s="185"/>
    </row>
    <row r="6965" spans="4:5">
      <c r="D6965" s="185"/>
      <c r="E6965" s="185"/>
    </row>
    <row r="6966" spans="4:5">
      <c r="D6966" s="185"/>
      <c r="E6966" s="185"/>
    </row>
    <row r="6967" spans="4:5">
      <c r="D6967" s="185"/>
      <c r="E6967" s="185"/>
    </row>
    <row r="6968" spans="4:5">
      <c r="D6968" s="185"/>
      <c r="E6968" s="185"/>
    </row>
    <row r="6969" spans="4:5">
      <c r="D6969" s="185"/>
      <c r="E6969" s="185"/>
    </row>
    <row r="6970" spans="4:5">
      <c r="D6970" s="185"/>
      <c r="E6970" s="185"/>
    </row>
    <row r="6971" spans="4:5">
      <c r="D6971" s="185"/>
      <c r="E6971" s="185"/>
    </row>
    <row r="6972" spans="4:5">
      <c r="D6972" s="185"/>
      <c r="E6972" s="185"/>
    </row>
    <row r="6973" spans="4:5">
      <c r="D6973" s="185"/>
      <c r="E6973" s="185"/>
    </row>
    <row r="6974" spans="4:5">
      <c r="D6974" s="185"/>
      <c r="E6974" s="185"/>
    </row>
    <row r="6975" spans="4:5">
      <c r="D6975" s="185"/>
      <c r="E6975" s="185"/>
    </row>
    <row r="6976" spans="4:5">
      <c r="D6976" s="185"/>
      <c r="E6976" s="185"/>
    </row>
    <row r="6977" spans="4:5">
      <c r="D6977" s="185"/>
      <c r="E6977" s="185"/>
    </row>
    <row r="6978" spans="4:5">
      <c r="D6978" s="185"/>
      <c r="E6978" s="185"/>
    </row>
    <row r="6979" spans="4:5">
      <c r="D6979" s="185"/>
      <c r="E6979" s="185"/>
    </row>
    <row r="6980" spans="4:5">
      <c r="D6980" s="185"/>
      <c r="E6980" s="185"/>
    </row>
    <row r="6981" spans="4:5">
      <c r="D6981" s="185"/>
      <c r="E6981" s="185"/>
    </row>
    <row r="6982" spans="4:5">
      <c r="D6982" s="185"/>
      <c r="E6982" s="185"/>
    </row>
    <row r="6983" spans="4:5">
      <c r="D6983" s="185"/>
      <c r="E6983" s="185"/>
    </row>
    <row r="6984" spans="4:5">
      <c r="D6984" s="185"/>
      <c r="E6984" s="185"/>
    </row>
    <row r="6985" spans="4:5">
      <c r="D6985" s="185"/>
      <c r="E6985" s="185"/>
    </row>
    <row r="6986" spans="4:5">
      <c r="D6986" s="185"/>
      <c r="E6986" s="185"/>
    </row>
    <row r="6987" spans="4:5">
      <c r="D6987" s="185"/>
      <c r="E6987" s="185"/>
    </row>
    <row r="6988" spans="4:5">
      <c r="D6988" s="185"/>
      <c r="E6988" s="185"/>
    </row>
    <row r="6989" spans="4:5">
      <c r="D6989" s="185"/>
      <c r="E6989" s="185"/>
    </row>
    <row r="6990" spans="4:5">
      <c r="D6990" s="185"/>
      <c r="E6990" s="185"/>
    </row>
    <row r="6991" spans="4:5">
      <c r="D6991" s="185"/>
      <c r="E6991" s="185"/>
    </row>
    <row r="6992" spans="4:5">
      <c r="D6992" s="185"/>
      <c r="E6992" s="185"/>
    </row>
    <row r="6993" spans="4:5">
      <c r="D6993" s="185"/>
      <c r="E6993" s="185"/>
    </row>
    <row r="6994" spans="4:5">
      <c r="D6994" s="185"/>
      <c r="E6994" s="185"/>
    </row>
    <row r="6995" spans="4:5">
      <c r="D6995" s="185"/>
      <c r="E6995" s="185"/>
    </row>
    <row r="6996" spans="4:5">
      <c r="D6996" s="185"/>
      <c r="E6996" s="185"/>
    </row>
    <row r="6997" spans="4:5">
      <c r="D6997" s="185"/>
      <c r="E6997" s="185"/>
    </row>
    <row r="6998" spans="4:5">
      <c r="D6998" s="185"/>
      <c r="E6998" s="185"/>
    </row>
    <row r="6999" spans="4:5">
      <c r="D6999" s="185"/>
      <c r="E6999" s="185"/>
    </row>
    <row r="7000" spans="4:5">
      <c r="D7000" s="185"/>
      <c r="E7000" s="185"/>
    </row>
    <row r="7001" spans="4:5">
      <c r="D7001" s="185"/>
      <c r="E7001" s="185"/>
    </row>
    <row r="7002" spans="4:5">
      <c r="D7002" s="185"/>
      <c r="E7002" s="185"/>
    </row>
    <row r="7003" spans="4:5">
      <c r="D7003" s="185"/>
      <c r="E7003" s="185"/>
    </row>
    <row r="7004" spans="4:5">
      <c r="D7004" s="185"/>
      <c r="E7004" s="185"/>
    </row>
    <row r="7005" spans="4:5">
      <c r="D7005" s="185"/>
      <c r="E7005" s="185"/>
    </row>
    <row r="7006" spans="4:5">
      <c r="D7006" s="185"/>
      <c r="E7006" s="185"/>
    </row>
    <row r="7007" spans="4:5">
      <c r="D7007" s="185"/>
      <c r="E7007" s="185"/>
    </row>
    <row r="7008" spans="4:5">
      <c r="D7008" s="185"/>
      <c r="E7008" s="185"/>
    </row>
    <row r="7009" spans="4:5">
      <c r="D7009" s="185"/>
      <c r="E7009" s="185"/>
    </row>
    <row r="7010" spans="4:5">
      <c r="D7010" s="185"/>
      <c r="E7010" s="185"/>
    </row>
    <row r="7011" spans="4:5">
      <c r="D7011" s="185"/>
      <c r="E7011" s="185"/>
    </row>
    <row r="7012" spans="4:5">
      <c r="D7012" s="185"/>
      <c r="E7012" s="185"/>
    </row>
    <row r="7013" spans="4:5">
      <c r="D7013" s="185"/>
      <c r="E7013" s="185"/>
    </row>
    <row r="7014" spans="4:5">
      <c r="D7014" s="185"/>
      <c r="E7014" s="185"/>
    </row>
    <row r="7015" spans="4:5">
      <c r="D7015" s="185"/>
      <c r="E7015" s="185"/>
    </row>
    <row r="7016" spans="4:5">
      <c r="D7016" s="185"/>
      <c r="E7016" s="185"/>
    </row>
    <row r="7017" spans="4:5">
      <c r="D7017" s="185"/>
      <c r="E7017" s="185"/>
    </row>
    <row r="7018" spans="4:5">
      <c r="D7018" s="185"/>
      <c r="E7018" s="185"/>
    </row>
    <row r="7019" spans="4:5">
      <c r="D7019" s="185"/>
      <c r="E7019" s="185"/>
    </row>
    <row r="7020" spans="4:5">
      <c r="D7020" s="185"/>
      <c r="E7020" s="185"/>
    </row>
    <row r="7021" spans="4:5">
      <c r="D7021" s="185"/>
      <c r="E7021" s="185"/>
    </row>
    <row r="7022" spans="4:5">
      <c r="D7022" s="185"/>
      <c r="E7022" s="185"/>
    </row>
    <row r="7023" spans="4:5">
      <c r="D7023" s="185"/>
      <c r="E7023" s="185"/>
    </row>
    <row r="7024" spans="4:5">
      <c r="D7024" s="185"/>
      <c r="E7024" s="185"/>
    </row>
    <row r="7025" spans="4:5">
      <c r="D7025" s="185"/>
      <c r="E7025" s="185"/>
    </row>
    <row r="7026" spans="4:5">
      <c r="D7026" s="185"/>
      <c r="E7026" s="185"/>
    </row>
    <row r="7027" spans="4:5">
      <c r="D7027" s="185"/>
      <c r="E7027" s="185"/>
    </row>
    <row r="7028" spans="4:5">
      <c r="D7028" s="185"/>
      <c r="E7028" s="185"/>
    </row>
    <row r="7029" spans="4:5">
      <c r="D7029" s="185"/>
      <c r="E7029" s="185"/>
    </row>
    <row r="7030" spans="4:5">
      <c r="D7030" s="185"/>
      <c r="E7030" s="185"/>
    </row>
    <row r="7031" spans="4:5">
      <c r="D7031" s="185"/>
      <c r="E7031" s="185"/>
    </row>
    <row r="7032" spans="4:5">
      <c r="D7032" s="185"/>
      <c r="E7032" s="185"/>
    </row>
    <row r="7033" spans="4:5">
      <c r="D7033" s="185"/>
      <c r="E7033" s="185"/>
    </row>
    <row r="7034" spans="4:5">
      <c r="D7034" s="185"/>
      <c r="E7034" s="185"/>
    </row>
    <row r="7035" spans="4:5">
      <c r="D7035" s="185"/>
      <c r="E7035" s="185"/>
    </row>
    <row r="7036" spans="4:5">
      <c r="D7036" s="185"/>
      <c r="E7036" s="185"/>
    </row>
    <row r="7037" spans="4:5">
      <c r="D7037" s="185"/>
      <c r="E7037" s="185"/>
    </row>
    <row r="7038" spans="4:5">
      <c r="D7038" s="185"/>
      <c r="E7038" s="185"/>
    </row>
    <row r="7039" spans="4:5">
      <c r="D7039" s="185"/>
      <c r="E7039" s="185"/>
    </row>
    <row r="7040" spans="4:5">
      <c r="D7040" s="185"/>
      <c r="E7040" s="185"/>
    </row>
    <row r="7041" spans="4:5">
      <c r="D7041" s="185"/>
      <c r="E7041" s="185"/>
    </row>
    <row r="7042" spans="4:5">
      <c r="D7042" s="185"/>
      <c r="E7042" s="185"/>
    </row>
    <row r="7043" spans="4:5">
      <c r="D7043" s="185"/>
      <c r="E7043" s="185"/>
    </row>
    <row r="7044" spans="4:5">
      <c r="D7044" s="185"/>
      <c r="E7044" s="185"/>
    </row>
    <row r="7045" spans="4:5">
      <c r="D7045" s="185"/>
      <c r="E7045" s="185"/>
    </row>
    <row r="7046" spans="4:5">
      <c r="D7046" s="185"/>
      <c r="E7046" s="185"/>
    </row>
    <row r="7047" spans="4:5">
      <c r="D7047" s="185"/>
      <c r="E7047" s="185"/>
    </row>
    <row r="7048" spans="4:5">
      <c r="D7048" s="185"/>
      <c r="E7048" s="185"/>
    </row>
    <row r="7049" spans="4:5">
      <c r="D7049" s="185"/>
      <c r="E7049" s="185"/>
    </row>
    <row r="7050" spans="4:5">
      <c r="D7050" s="185"/>
      <c r="E7050" s="185"/>
    </row>
    <row r="7051" spans="4:5">
      <c r="D7051" s="185"/>
      <c r="E7051" s="185"/>
    </row>
    <row r="7052" spans="4:5">
      <c r="D7052" s="185"/>
      <c r="E7052" s="185"/>
    </row>
    <row r="7053" spans="4:5">
      <c r="D7053" s="185"/>
      <c r="E7053" s="185"/>
    </row>
    <row r="7054" spans="4:5">
      <c r="D7054" s="185"/>
      <c r="E7054" s="185"/>
    </row>
    <row r="7055" spans="4:5">
      <c r="D7055" s="185"/>
      <c r="E7055" s="185"/>
    </row>
    <row r="7056" spans="4:5">
      <c r="D7056" s="185"/>
      <c r="E7056" s="185"/>
    </row>
    <row r="7057" spans="4:5">
      <c r="D7057" s="185"/>
      <c r="E7057" s="185"/>
    </row>
    <row r="7058" spans="4:5">
      <c r="D7058" s="185"/>
      <c r="E7058" s="185"/>
    </row>
    <row r="7059" spans="4:5">
      <c r="D7059" s="185"/>
      <c r="E7059" s="185"/>
    </row>
    <row r="7060" spans="4:5">
      <c r="D7060" s="185"/>
      <c r="E7060" s="185"/>
    </row>
    <row r="7061" spans="4:5">
      <c r="D7061" s="185"/>
      <c r="E7061" s="185"/>
    </row>
    <row r="7062" spans="4:5">
      <c r="D7062" s="185"/>
      <c r="E7062" s="185"/>
    </row>
    <row r="7063" spans="4:5">
      <c r="D7063" s="185"/>
      <c r="E7063" s="185"/>
    </row>
    <row r="7064" spans="4:5">
      <c r="D7064" s="185"/>
      <c r="E7064" s="185"/>
    </row>
    <row r="7065" spans="4:5">
      <c r="D7065" s="185"/>
      <c r="E7065" s="185"/>
    </row>
    <row r="7066" spans="4:5">
      <c r="D7066" s="185"/>
      <c r="E7066" s="185"/>
    </row>
    <row r="7067" spans="4:5">
      <c r="D7067" s="185"/>
      <c r="E7067" s="185"/>
    </row>
    <row r="7068" spans="4:5">
      <c r="D7068" s="185"/>
      <c r="E7068" s="185"/>
    </row>
    <row r="7069" spans="4:5">
      <c r="D7069" s="185"/>
      <c r="E7069" s="185"/>
    </row>
    <row r="7070" spans="4:5">
      <c r="D7070" s="185"/>
      <c r="E7070" s="185"/>
    </row>
    <row r="7071" spans="4:5">
      <c r="D7071" s="185"/>
      <c r="E7071" s="185"/>
    </row>
    <row r="7072" spans="4:5">
      <c r="D7072" s="185"/>
      <c r="E7072" s="185"/>
    </row>
    <row r="7073" spans="4:5">
      <c r="D7073" s="185"/>
      <c r="E7073" s="185"/>
    </row>
    <row r="7074" spans="4:5">
      <c r="D7074" s="185"/>
      <c r="E7074" s="185"/>
    </row>
    <row r="7075" spans="4:5">
      <c r="D7075" s="185"/>
      <c r="E7075" s="185"/>
    </row>
    <row r="7076" spans="4:5">
      <c r="D7076" s="185"/>
      <c r="E7076" s="185"/>
    </row>
    <row r="7077" spans="4:5">
      <c r="D7077" s="185"/>
      <c r="E7077" s="185"/>
    </row>
    <row r="7078" spans="4:5">
      <c r="D7078" s="185"/>
      <c r="E7078" s="185"/>
    </row>
    <row r="7079" spans="4:5">
      <c r="D7079" s="185"/>
      <c r="E7079" s="185"/>
    </row>
    <row r="7080" spans="4:5">
      <c r="D7080" s="185"/>
      <c r="E7080" s="185"/>
    </row>
    <row r="7081" spans="4:5">
      <c r="D7081" s="185"/>
      <c r="E7081" s="185"/>
    </row>
    <row r="7082" spans="4:5">
      <c r="D7082" s="185"/>
      <c r="E7082" s="185"/>
    </row>
    <row r="7083" spans="4:5">
      <c r="D7083" s="185"/>
      <c r="E7083" s="185"/>
    </row>
    <row r="7084" spans="4:5">
      <c r="D7084" s="185"/>
      <c r="E7084" s="185"/>
    </row>
    <row r="7085" spans="4:5">
      <c r="D7085" s="185"/>
      <c r="E7085" s="185"/>
    </row>
    <row r="7086" spans="4:5">
      <c r="D7086" s="185"/>
      <c r="E7086" s="185"/>
    </row>
    <row r="7087" spans="4:5">
      <c r="D7087" s="185"/>
      <c r="E7087" s="185"/>
    </row>
    <row r="7088" spans="4:5">
      <c r="D7088" s="185"/>
      <c r="E7088" s="185"/>
    </row>
    <row r="7089" spans="4:5">
      <c r="D7089" s="185"/>
      <c r="E7089" s="185"/>
    </row>
    <row r="7090" spans="4:5">
      <c r="D7090" s="185"/>
      <c r="E7090" s="185"/>
    </row>
    <row r="7091" spans="4:5">
      <c r="D7091" s="185"/>
      <c r="E7091" s="185"/>
    </row>
    <row r="7092" spans="4:5">
      <c r="D7092" s="185"/>
      <c r="E7092" s="185"/>
    </row>
    <row r="7093" spans="4:5">
      <c r="D7093" s="185"/>
      <c r="E7093" s="185"/>
    </row>
    <row r="7094" spans="4:5">
      <c r="D7094" s="185"/>
      <c r="E7094" s="185"/>
    </row>
    <row r="7095" spans="4:5">
      <c r="D7095" s="185"/>
      <c r="E7095" s="185"/>
    </row>
    <row r="7096" spans="4:5">
      <c r="D7096" s="185"/>
      <c r="E7096" s="185"/>
    </row>
    <row r="7097" spans="4:5">
      <c r="D7097" s="185"/>
      <c r="E7097" s="185"/>
    </row>
    <row r="7098" spans="4:5">
      <c r="D7098" s="185"/>
      <c r="E7098" s="185"/>
    </row>
    <row r="7099" spans="4:5">
      <c r="D7099" s="185"/>
      <c r="E7099" s="185"/>
    </row>
    <row r="7100" spans="4:5">
      <c r="D7100" s="185"/>
      <c r="E7100" s="185"/>
    </row>
    <row r="7101" spans="4:5">
      <c r="D7101" s="185"/>
      <c r="E7101" s="185"/>
    </row>
    <row r="7102" spans="4:5">
      <c r="D7102" s="185"/>
      <c r="E7102" s="185"/>
    </row>
    <row r="7103" spans="4:5">
      <c r="D7103" s="185"/>
      <c r="E7103" s="185"/>
    </row>
    <row r="7104" spans="4:5">
      <c r="D7104" s="185"/>
      <c r="E7104" s="185"/>
    </row>
    <row r="7105" spans="4:5">
      <c r="D7105" s="185"/>
      <c r="E7105" s="185"/>
    </row>
    <row r="7106" spans="4:5">
      <c r="D7106" s="185"/>
      <c r="E7106" s="185"/>
    </row>
    <row r="7107" spans="4:5">
      <c r="D7107" s="185"/>
      <c r="E7107" s="185"/>
    </row>
    <row r="7108" spans="4:5">
      <c r="D7108" s="185"/>
      <c r="E7108" s="185"/>
    </row>
    <row r="7109" spans="4:5">
      <c r="D7109" s="185"/>
      <c r="E7109" s="185"/>
    </row>
    <row r="7110" spans="4:5">
      <c r="D7110" s="185"/>
      <c r="E7110" s="185"/>
    </row>
    <row r="7111" spans="4:5">
      <c r="D7111" s="185"/>
      <c r="E7111" s="185"/>
    </row>
    <row r="7112" spans="4:5">
      <c r="D7112" s="185"/>
      <c r="E7112" s="185"/>
    </row>
    <row r="7113" spans="4:5">
      <c r="D7113" s="185"/>
      <c r="E7113" s="185"/>
    </row>
    <row r="7114" spans="4:5">
      <c r="D7114" s="185"/>
      <c r="E7114" s="185"/>
    </row>
    <row r="7115" spans="4:5">
      <c r="D7115" s="185"/>
      <c r="E7115" s="185"/>
    </row>
    <row r="7116" spans="4:5">
      <c r="D7116" s="185"/>
      <c r="E7116" s="185"/>
    </row>
    <row r="7117" spans="4:5">
      <c r="D7117" s="185"/>
      <c r="E7117" s="185"/>
    </row>
    <row r="7118" spans="4:5">
      <c r="D7118" s="185"/>
      <c r="E7118" s="185"/>
    </row>
    <row r="7119" spans="4:5">
      <c r="D7119" s="185"/>
      <c r="E7119" s="185"/>
    </row>
    <row r="7120" spans="4:5">
      <c r="D7120" s="185"/>
      <c r="E7120" s="185"/>
    </row>
    <row r="7121" spans="4:5">
      <c r="D7121" s="185"/>
      <c r="E7121" s="185"/>
    </row>
    <row r="7122" spans="4:5">
      <c r="D7122" s="185"/>
      <c r="E7122" s="185"/>
    </row>
    <row r="7123" spans="4:5">
      <c r="D7123" s="185"/>
      <c r="E7123" s="185"/>
    </row>
    <row r="7124" spans="4:5">
      <c r="D7124" s="185"/>
      <c r="E7124" s="185"/>
    </row>
    <row r="7125" spans="4:5">
      <c r="D7125" s="185"/>
      <c r="E7125" s="185"/>
    </row>
    <row r="7126" spans="4:5">
      <c r="D7126" s="185"/>
      <c r="E7126" s="185"/>
    </row>
    <row r="7127" spans="4:5">
      <c r="D7127" s="185"/>
      <c r="E7127" s="185"/>
    </row>
    <row r="7128" spans="4:5">
      <c r="D7128" s="185"/>
      <c r="E7128" s="185"/>
    </row>
    <row r="7129" spans="4:5">
      <c r="D7129" s="185"/>
      <c r="E7129" s="185"/>
    </row>
    <row r="7130" spans="4:5">
      <c r="D7130" s="185"/>
      <c r="E7130" s="185"/>
    </row>
    <row r="7131" spans="4:5">
      <c r="D7131" s="185"/>
      <c r="E7131" s="185"/>
    </row>
    <row r="7132" spans="4:5">
      <c r="D7132" s="185"/>
      <c r="E7132" s="185"/>
    </row>
    <row r="7133" spans="4:5">
      <c r="D7133" s="185"/>
      <c r="E7133" s="185"/>
    </row>
    <row r="7134" spans="4:5">
      <c r="D7134" s="185"/>
      <c r="E7134" s="185"/>
    </row>
    <row r="7135" spans="4:5">
      <c r="D7135" s="185"/>
      <c r="E7135" s="185"/>
    </row>
    <row r="7136" spans="4:5">
      <c r="D7136" s="185"/>
      <c r="E7136" s="185"/>
    </row>
    <row r="7137" spans="4:5">
      <c r="D7137" s="185"/>
      <c r="E7137" s="185"/>
    </row>
    <row r="7138" spans="4:5">
      <c r="D7138" s="185"/>
      <c r="E7138" s="185"/>
    </row>
    <row r="7139" spans="4:5">
      <c r="D7139" s="185"/>
      <c r="E7139" s="185"/>
    </row>
    <row r="7140" spans="4:5">
      <c r="D7140" s="185"/>
      <c r="E7140" s="185"/>
    </row>
    <row r="7141" spans="4:5">
      <c r="D7141" s="185"/>
      <c r="E7141" s="185"/>
    </row>
    <row r="7142" spans="4:5">
      <c r="D7142" s="185"/>
      <c r="E7142" s="185"/>
    </row>
    <row r="7143" spans="4:5">
      <c r="D7143" s="185"/>
      <c r="E7143" s="185"/>
    </row>
    <row r="7144" spans="4:5">
      <c r="D7144" s="185"/>
      <c r="E7144" s="185"/>
    </row>
    <row r="7145" spans="4:5">
      <c r="D7145" s="185"/>
      <c r="E7145" s="185"/>
    </row>
    <row r="7146" spans="4:5">
      <c r="D7146" s="185"/>
      <c r="E7146" s="185"/>
    </row>
    <row r="7147" spans="4:5">
      <c r="D7147" s="185"/>
      <c r="E7147" s="185"/>
    </row>
    <row r="7148" spans="4:5">
      <c r="D7148" s="185"/>
      <c r="E7148" s="185"/>
    </row>
    <row r="7149" spans="4:5">
      <c r="D7149" s="185"/>
      <c r="E7149" s="185"/>
    </row>
    <row r="7150" spans="4:5">
      <c r="D7150" s="185"/>
      <c r="E7150" s="185"/>
    </row>
    <row r="7151" spans="4:5">
      <c r="D7151" s="185"/>
      <c r="E7151" s="185"/>
    </row>
    <row r="7152" spans="4:5">
      <c r="D7152" s="185"/>
      <c r="E7152" s="185"/>
    </row>
    <row r="7153" spans="4:5">
      <c r="D7153" s="185"/>
      <c r="E7153" s="185"/>
    </row>
    <row r="7154" spans="4:5">
      <c r="D7154" s="185"/>
      <c r="E7154" s="185"/>
    </row>
    <row r="7155" spans="4:5">
      <c r="D7155" s="185"/>
      <c r="E7155" s="185"/>
    </row>
    <row r="7156" spans="4:5">
      <c r="D7156" s="185"/>
      <c r="E7156" s="185"/>
    </row>
    <row r="7157" spans="4:5">
      <c r="D7157" s="185"/>
      <c r="E7157" s="185"/>
    </row>
    <row r="7158" spans="4:5">
      <c r="D7158" s="185"/>
      <c r="E7158" s="185"/>
    </row>
    <row r="7159" spans="4:5">
      <c r="D7159" s="185"/>
      <c r="E7159" s="185"/>
    </row>
    <row r="7160" spans="4:5">
      <c r="D7160" s="185"/>
      <c r="E7160" s="185"/>
    </row>
    <row r="7161" spans="4:5">
      <c r="D7161" s="185"/>
      <c r="E7161" s="185"/>
    </row>
    <row r="7162" spans="4:5">
      <c r="D7162" s="185"/>
      <c r="E7162" s="185"/>
    </row>
    <row r="7163" spans="4:5">
      <c r="D7163" s="185"/>
      <c r="E7163" s="185"/>
    </row>
    <row r="7164" spans="4:5">
      <c r="D7164" s="185"/>
      <c r="E7164" s="185"/>
    </row>
    <row r="7165" spans="4:5">
      <c r="D7165" s="185"/>
      <c r="E7165" s="185"/>
    </row>
    <row r="7166" spans="4:5">
      <c r="D7166" s="185"/>
      <c r="E7166" s="185"/>
    </row>
    <row r="7167" spans="4:5">
      <c r="D7167" s="185"/>
      <c r="E7167" s="185"/>
    </row>
    <row r="7168" spans="4:5">
      <c r="D7168" s="185"/>
      <c r="E7168" s="185"/>
    </row>
    <row r="7169" spans="4:5">
      <c r="D7169" s="185"/>
      <c r="E7169" s="185"/>
    </row>
    <row r="7170" spans="4:5">
      <c r="D7170" s="185"/>
      <c r="E7170" s="185"/>
    </row>
    <row r="7171" spans="4:5">
      <c r="D7171" s="185"/>
      <c r="E7171" s="185"/>
    </row>
    <row r="7172" spans="4:5">
      <c r="D7172" s="185"/>
      <c r="E7172" s="185"/>
    </row>
    <row r="7173" spans="4:5">
      <c r="D7173" s="185"/>
      <c r="E7173" s="185"/>
    </row>
    <row r="7174" spans="4:5">
      <c r="D7174" s="185"/>
      <c r="E7174" s="185"/>
    </row>
    <row r="7175" spans="4:5">
      <c r="D7175" s="185"/>
      <c r="E7175" s="185"/>
    </row>
    <row r="7176" spans="4:5">
      <c r="D7176" s="185"/>
      <c r="E7176" s="185"/>
    </row>
    <row r="7177" spans="4:5">
      <c r="D7177" s="185"/>
      <c r="E7177" s="185"/>
    </row>
    <row r="7178" spans="4:5">
      <c r="D7178" s="185"/>
      <c r="E7178" s="185"/>
    </row>
    <row r="7179" spans="4:5">
      <c r="D7179" s="185"/>
      <c r="E7179" s="185"/>
    </row>
    <row r="7180" spans="4:5">
      <c r="D7180" s="185"/>
      <c r="E7180" s="185"/>
    </row>
    <row r="7181" spans="4:5">
      <c r="D7181" s="185"/>
      <c r="E7181" s="185"/>
    </row>
    <row r="7182" spans="4:5">
      <c r="D7182" s="185"/>
      <c r="E7182" s="185"/>
    </row>
    <row r="7183" spans="4:5">
      <c r="D7183" s="185"/>
      <c r="E7183" s="185"/>
    </row>
    <row r="7184" spans="4:5">
      <c r="D7184" s="185"/>
      <c r="E7184" s="185"/>
    </row>
    <row r="7185" spans="4:5">
      <c r="D7185" s="185"/>
      <c r="E7185" s="185"/>
    </row>
    <row r="7186" spans="4:5">
      <c r="D7186" s="185"/>
      <c r="E7186" s="185"/>
    </row>
    <row r="7187" spans="4:5">
      <c r="D7187" s="185"/>
      <c r="E7187" s="185"/>
    </row>
    <row r="7188" spans="4:5">
      <c r="D7188" s="185"/>
      <c r="E7188" s="185"/>
    </row>
    <row r="7189" spans="4:5">
      <c r="D7189" s="185"/>
      <c r="E7189" s="185"/>
    </row>
    <row r="7190" spans="4:5">
      <c r="D7190" s="185"/>
      <c r="E7190" s="185"/>
    </row>
    <row r="7191" spans="4:5">
      <c r="D7191" s="185"/>
      <c r="E7191" s="185"/>
    </row>
    <row r="7192" spans="4:5">
      <c r="D7192" s="185"/>
      <c r="E7192" s="185"/>
    </row>
    <row r="7193" spans="4:5">
      <c r="D7193" s="185"/>
      <c r="E7193" s="185"/>
    </row>
    <row r="7194" spans="4:5">
      <c r="D7194" s="185"/>
      <c r="E7194" s="185"/>
    </row>
    <row r="7195" spans="4:5">
      <c r="D7195" s="185"/>
      <c r="E7195" s="185"/>
    </row>
    <row r="7196" spans="4:5">
      <c r="D7196" s="185"/>
      <c r="E7196" s="185"/>
    </row>
    <row r="7197" spans="4:5">
      <c r="D7197" s="185"/>
      <c r="E7197" s="185"/>
    </row>
    <row r="7198" spans="4:5">
      <c r="D7198" s="185"/>
      <c r="E7198" s="185"/>
    </row>
    <row r="7199" spans="4:5">
      <c r="D7199" s="185"/>
      <c r="E7199" s="185"/>
    </row>
    <row r="7200" spans="4:5">
      <c r="D7200" s="185"/>
      <c r="E7200" s="185"/>
    </row>
    <row r="7201" spans="4:5">
      <c r="D7201" s="185"/>
      <c r="E7201" s="185"/>
    </row>
    <row r="7202" spans="4:5">
      <c r="D7202" s="185"/>
      <c r="E7202" s="185"/>
    </row>
    <row r="7203" spans="4:5">
      <c r="D7203" s="185"/>
      <c r="E7203" s="185"/>
    </row>
    <row r="7204" spans="4:5">
      <c r="D7204" s="185"/>
      <c r="E7204" s="185"/>
    </row>
    <row r="7205" spans="4:5">
      <c r="D7205" s="185"/>
      <c r="E7205" s="185"/>
    </row>
    <row r="7206" spans="4:5">
      <c r="D7206" s="185"/>
      <c r="E7206" s="185"/>
    </row>
    <row r="7207" spans="4:5">
      <c r="D7207" s="185"/>
      <c r="E7207" s="185"/>
    </row>
    <row r="7208" spans="4:5">
      <c r="D7208" s="185"/>
      <c r="E7208" s="185"/>
    </row>
    <row r="7209" spans="4:5">
      <c r="D7209" s="185"/>
      <c r="E7209" s="185"/>
    </row>
    <row r="7210" spans="4:5">
      <c r="D7210" s="185"/>
      <c r="E7210" s="185"/>
    </row>
    <row r="7211" spans="4:5">
      <c r="D7211" s="185"/>
      <c r="E7211" s="185"/>
    </row>
    <row r="7212" spans="4:5">
      <c r="D7212" s="185"/>
      <c r="E7212" s="185"/>
    </row>
    <row r="7213" spans="4:5">
      <c r="D7213" s="185"/>
      <c r="E7213" s="185"/>
    </row>
    <row r="7214" spans="4:5">
      <c r="D7214" s="185"/>
      <c r="E7214" s="185"/>
    </row>
    <row r="7215" spans="4:5">
      <c r="D7215" s="185"/>
      <c r="E7215" s="185"/>
    </row>
    <row r="7216" spans="4:5">
      <c r="D7216" s="185"/>
      <c r="E7216" s="185"/>
    </row>
    <row r="7217" spans="4:5">
      <c r="D7217" s="185"/>
      <c r="E7217" s="185"/>
    </row>
    <row r="7218" spans="4:5">
      <c r="D7218" s="185"/>
      <c r="E7218" s="185"/>
    </row>
    <row r="7219" spans="4:5">
      <c r="D7219" s="185"/>
      <c r="E7219" s="185"/>
    </row>
    <row r="7220" spans="4:5">
      <c r="D7220" s="185"/>
      <c r="E7220" s="185"/>
    </row>
    <row r="7221" spans="4:5">
      <c r="D7221" s="185"/>
      <c r="E7221" s="185"/>
    </row>
    <row r="7222" spans="4:5">
      <c r="D7222" s="185"/>
      <c r="E7222" s="185"/>
    </row>
    <row r="7223" spans="4:5">
      <c r="D7223" s="185"/>
      <c r="E7223" s="185"/>
    </row>
    <row r="7224" spans="4:5">
      <c r="D7224" s="185"/>
      <c r="E7224" s="185"/>
    </row>
    <row r="7225" spans="4:5">
      <c r="D7225" s="185"/>
      <c r="E7225" s="185"/>
    </row>
    <row r="7226" spans="4:5">
      <c r="D7226" s="185"/>
      <c r="E7226" s="185"/>
    </row>
    <row r="7227" spans="4:5">
      <c r="D7227" s="185"/>
      <c r="E7227" s="185"/>
    </row>
    <row r="7228" spans="4:5">
      <c r="D7228" s="185"/>
      <c r="E7228" s="185"/>
    </row>
    <row r="7229" spans="4:5">
      <c r="D7229" s="185"/>
      <c r="E7229" s="185"/>
    </row>
    <row r="7230" spans="4:5">
      <c r="D7230" s="185"/>
      <c r="E7230" s="185"/>
    </row>
    <row r="7231" spans="4:5">
      <c r="D7231" s="185"/>
      <c r="E7231" s="185"/>
    </row>
    <row r="7232" spans="4:5">
      <c r="D7232" s="185"/>
      <c r="E7232" s="185"/>
    </row>
    <row r="7233" spans="4:5">
      <c r="D7233" s="185"/>
      <c r="E7233" s="185"/>
    </row>
    <row r="7234" spans="4:5">
      <c r="D7234" s="185"/>
      <c r="E7234" s="185"/>
    </row>
    <row r="7235" spans="4:5">
      <c r="D7235" s="185"/>
      <c r="E7235" s="185"/>
    </row>
    <row r="7236" spans="4:5">
      <c r="D7236" s="185"/>
      <c r="E7236" s="185"/>
    </row>
    <row r="7237" spans="4:5">
      <c r="D7237" s="185"/>
      <c r="E7237" s="185"/>
    </row>
    <row r="7238" spans="4:5">
      <c r="D7238" s="185"/>
      <c r="E7238" s="185"/>
    </row>
    <row r="7239" spans="4:5">
      <c r="D7239" s="185"/>
      <c r="E7239" s="185"/>
    </row>
    <row r="7240" spans="4:5">
      <c r="D7240" s="185"/>
      <c r="E7240" s="185"/>
    </row>
    <row r="7241" spans="4:5">
      <c r="D7241" s="185"/>
      <c r="E7241" s="185"/>
    </row>
    <row r="7242" spans="4:5">
      <c r="D7242" s="185"/>
      <c r="E7242" s="185"/>
    </row>
    <row r="7243" spans="4:5">
      <c r="D7243" s="185"/>
      <c r="E7243" s="185"/>
    </row>
    <row r="7244" spans="4:5">
      <c r="D7244" s="185"/>
      <c r="E7244" s="185"/>
    </row>
    <row r="7245" spans="4:5">
      <c r="D7245" s="185"/>
      <c r="E7245" s="185"/>
    </row>
    <row r="7246" spans="4:5">
      <c r="D7246" s="185"/>
      <c r="E7246" s="185"/>
    </row>
    <row r="7247" spans="4:5">
      <c r="D7247" s="185"/>
      <c r="E7247" s="185"/>
    </row>
    <row r="7248" spans="4:5">
      <c r="D7248" s="185"/>
      <c r="E7248" s="185"/>
    </row>
    <row r="7249" spans="4:5">
      <c r="D7249" s="185"/>
      <c r="E7249" s="185"/>
    </row>
    <row r="7250" spans="4:5">
      <c r="D7250" s="185"/>
      <c r="E7250" s="185"/>
    </row>
    <row r="7251" spans="4:5">
      <c r="D7251" s="185"/>
      <c r="E7251" s="185"/>
    </row>
    <row r="7252" spans="4:5">
      <c r="D7252" s="185"/>
      <c r="E7252" s="185"/>
    </row>
    <row r="7253" spans="4:5">
      <c r="D7253" s="185"/>
      <c r="E7253" s="185"/>
    </row>
    <row r="7254" spans="4:5">
      <c r="D7254" s="185"/>
      <c r="E7254" s="185"/>
    </row>
    <row r="7255" spans="4:5">
      <c r="D7255" s="185"/>
      <c r="E7255" s="185"/>
    </row>
    <row r="7256" spans="4:5">
      <c r="D7256" s="185"/>
      <c r="E7256" s="185"/>
    </row>
    <row r="7257" spans="4:5">
      <c r="D7257" s="185"/>
      <c r="E7257" s="185"/>
    </row>
    <row r="7258" spans="4:5">
      <c r="D7258" s="185"/>
      <c r="E7258" s="185"/>
    </row>
    <row r="7259" spans="4:5">
      <c r="D7259" s="185"/>
      <c r="E7259" s="185"/>
    </row>
    <row r="7260" spans="4:5">
      <c r="D7260" s="185"/>
      <c r="E7260" s="185"/>
    </row>
    <row r="7261" spans="4:5">
      <c r="D7261" s="185"/>
      <c r="E7261" s="185"/>
    </row>
    <row r="7262" spans="4:5">
      <c r="D7262" s="185"/>
      <c r="E7262" s="185"/>
    </row>
    <row r="7263" spans="4:5">
      <c r="D7263" s="185"/>
      <c r="E7263" s="185"/>
    </row>
    <row r="7264" spans="4:5">
      <c r="D7264" s="185"/>
      <c r="E7264" s="185"/>
    </row>
    <row r="7265" spans="4:5">
      <c r="D7265" s="185"/>
      <c r="E7265" s="185"/>
    </row>
    <row r="7266" spans="4:5">
      <c r="D7266" s="185"/>
      <c r="E7266" s="185"/>
    </row>
    <row r="7267" spans="4:5">
      <c r="D7267" s="185"/>
      <c r="E7267" s="185"/>
    </row>
    <row r="7268" spans="4:5">
      <c r="D7268" s="185"/>
      <c r="E7268" s="185"/>
    </row>
    <row r="7269" spans="4:5">
      <c r="D7269" s="185"/>
      <c r="E7269" s="185"/>
    </row>
    <row r="7270" spans="4:5">
      <c r="D7270" s="185"/>
      <c r="E7270" s="185"/>
    </row>
    <row r="7271" spans="4:5">
      <c r="D7271" s="185"/>
      <c r="E7271" s="185"/>
    </row>
    <row r="7272" spans="4:5">
      <c r="D7272" s="185"/>
      <c r="E7272" s="185"/>
    </row>
    <row r="7273" spans="4:5">
      <c r="D7273" s="185"/>
      <c r="E7273" s="185"/>
    </row>
    <row r="7274" spans="4:5">
      <c r="D7274" s="185"/>
      <c r="E7274" s="185"/>
    </row>
    <row r="7275" spans="4:5">
      <c r="D7275" s="185"/>
      <c r="E7275" s="185"/>
    </row>
    <row r="7276" spans="4:5">
      <c r="D7276" s="185"/>
      <c r="E7276" s="185"/>
    </row>
    <row r="7277" spans="4:5">
      <c r="D7277" s="185"/>
      <c r="E7277" s="185"/>
    </row>
    <row r="7278" spans="4:5">
      <c r="D7278" s="185"/>
      <c r="E7278" s="185"/>
    </row>
    <row r="7279" spans="4:5">
      <c r="D7279" s="185"/>
      <c r="E7279" s="185"/>
    </row>
    <row r="7280" spans="4:5">
      <c r="D7280" s="185"/>
      <c r="E7280" s="185"/>
    </row>
    <row r="7281" spans="4:5">
      <c r="D7281" s="185"/>
      <c r="E7281" s="185"/>
    </row>
    <row r="7282" spans="4:5">
      <c r="D7282" s="185"/>
      <c r="E7282" s="185"/>
    </row>
    <row r="7283" spans="4:5">
      <c r="D7283" s="185"/>
      <c r="E7283" s="185"/>
    </row>
    <row r="7284" spans="4:5">
      <c r="D7284" s="185"/>
      <c r="E7284" s="185"/>
    </row>
    <row r="7285" spans="4:5">
      <c r="D7285" s="185"/>
      <c r="E7285" s="185"/>
    </row>
    <row r="7286" spans="4:5">
      <c r="D7286" s="185"/>
      <c r="E7286" s="185"/>
    </row>
    <row r="7287" spans="4:5">
      <c r="D7287" s="185"/>
      <c r="E7287" s="185"/>
    </row>
    <row r="7288" spans="4:5">
      <c r="D7288" s="185"/>
      <c r="E7288" s="185"/>
    </row>
    <row r="7289" spans="4:5">
      <c r="D7289" s="185"/>
      <c r="E7289" s="185"/>
    </row>
    <row r="7290" spans="4:5">
      <c r="D7290" s="185"/>
      <c r="E7290" s="185"/>
    </row>
    <row r="7291" spans="4:5">
      <c r="D7291" s="185"/>
      <c r="E7291" s="185"/>
    </row>
    <row r="7292" spans="4:5">
      <c r="D7292" s="185"/>
      <c r="E7292" s="185"/>
    </row>
    <row r="7293" spans="4:5">
      <c r="D7293" s="185"/>
      <c r="E7293" s="185"/>
    </row>
    <row r="7294" spans="4:5">
      <c r="D7294" s="185"/>
      <c r="E7294" s="185"/>
    </row>
    <row r="7295" spans="4:5">
      <c r="D7295" s="185"/>
      <c r="E7295" s="185"/>
    </row>
    <row r="7296" spans="4:5">
      <c r="D7296" s="185"/>
      <c r="E7296" s="185"/>
    </row>
    <row r="7297" spans="4:5">
      <c r="D7297" s="185"/>
      <c r="E7297" s="185"/>
    </row>
    <row r="7298" spans="4:5">
      <c r="D7298" s="185"/>
      <c r="E7298" s="185"/>
    </row>
    <row r="7299" spans="4:5">
      <c r="D7299" s="185"/>
      <c r="E7299" s="185"/>
    </row>
    <row r="7300" spans="4:5">
      <c r="D7300" s="185"/>
      <c r="E7300" s="185"/>
    </row>
    <row r="7301" spans="4:5">
      <c r="D7301" s="185"/>
      <c r="E7301" s="185"/>
    </row>
    <row r="7302" spans="4:5">
      <c r="D7302" s="185"/>
      <c r="E7302" s="185"/>
    </row>
    <row r="7303" spans="4:5">
      <c r="D7303" s="185"/>
      <c r="E7303" s="185"/>
    </row>
    <row r="7304" spans="4:5">
      <c r="D7304" s="185"/>
      <c r="E7304" s="185"/>
    </row>
    <row r="7305" spans="4:5">
      <c r="D7305" s="185"/>
      <c r="E7305" s="185"/>
    </row>
    <row r="7306" spans="4:5">
      <c r="D7306" s="185"/>
      <c r="E7306" s="185"/>
    </row>
    <row r="7307" spans="4:5">
      <c r="D7307" s="185"/>
      <c r="E7307" s="185"/>
    </row>
    <row r="7308" spans="4:5">
      <c r="D7308" s="185"/>
      <c r="E7308" s="185"/>
    </row>
    <row r="7309" spans="4:5">
      <c r="D7309" s="185"/>
      <c r="E7309" s="185"/>
    </row>
    <row r="7310" spans="4:5">
      <c r="D7310" s="185"/>
      <c r="E7310" s="185"/>
    </row>
    <row r="7311" spans="4:5">
      <c r="D7311" s="185"/>
      <c r="E7311" s="185"/>
    </row>
    <row r="7312" spans="4:5">
      <c r="D7312" s="185"/>
      <c r="E7312" s="185"/>
    </row>
    <row r="7313" spans="4:5">
      <c r="D7313" s="185"/>
      <c r="E7313" s="185"/>
    </row>
    <row r="7314" spans="4:5">
      <c r="D7314" s="185"/>
      <c r="E7314" s="185"/>
    </row>
    <row r="7315" spans="4:5">
      <c r="D7315" s="185"/>
      <c r="E7315" s="185"/>
    </row>
    <row r="7316" spans="4:5">
      <c r="D7316" s="185"/>
      <c r="E7316" s="185"/>
    </row>
    <row r="7317" spans="4:5">
      <c r="D7317" s="185"/>
      <c r="E7317" s="185"/>
    </row>
    <row r="7318" spans="4:5">
      <c r="D7318" s="185"/>
      <c r="E7318" s="185"/>
    </row>
    <row r="7319" spans="4:5">
      <c r="D7319" s="185"/>
      <c r="E7319" s="185"/>
    </row>
    <row r="7320" spans="4:5">
      <c r="D7320" s="185"/>
      <c r="E7320" s="185"/>
    </row>
    <row r="7321" spans="4:5">
      <c r="D7321" s="185"/>
      <c r="E7321" s="185"/>
    </row>
    <row r="7322" spans="4:5">
      <c r="D7322" s="185"/>
      <c r="E7322" s="185"/>
    </row>
    <row r="7323" spans="4:5">
      <c r="D7323" s="185"/>
      <c r="E7323" s="185"/>
    </row>
    <row r="7324" spans="4:5">
      <c r="D7324" s="185"/>
      <c r="E7324" s="185"/>
    </row>
    <row r="7325" spans="4:5">
      <c r="D7325" s="185"/>
      <c r="E7325" s="185"/>
    </row>
    <row r="7326" spans="4:5">
      <c r="D7326" s="185"/>
      <c r="E7326" s="185"/>
    </row>
    <row r="7327" spans="4:5">
      <c r="D7327" s="185"/>
      <c r="E7327" s="185"/>
    </row>
    <row r="7328" spans="4:5">
      <c r="D7328" s="185"/>
      <c r="E7328" s="185"/>
    </row>
    <row r="7329" spans="4:5">
      <c r="D7329" s="185"/>
      <c r="E7329" s="185"/>
    </row>
    <row r="7330" spans="4:5">
      <c r="D7330" s="185"/>
      <c r="E7330" s="185"/>
    </row>
    <row r="7331" spans="4:5">
      <c r="D7331" s="185"/>
      <c r="E7331" s="185"/>
    </row>
    <row r="7332" spans="4:5">
      <c r="D7332" s="185"/>
      <c r="E7332" s="185"/>
    </row>
    <row r="7333" spans="4:5">
      <c r="D7333" s="185"/>
      <c r="E7333" s="185"/>
    </row>
    <row r="7334" spans="4:5">
      <c r="D7334" s="185"/>
      <c r="E7334" s="185"/>
    </row>
    <row r="7335" spans="4:5">
      <c r="D7335" s="185"/>
      <c r="E7335" s="185"/>
    </row>
    <row r="7336" spans="4:5">
      <c r="D7336" s="185"/>
      <c r="E7336" s="185"/>
    </row>
    <row r="7337" spans="4:5">
      <c r="D7337" s="185"/>
      <c r="E7337" s="185"/>
    </row>
    <row r="7338" spans="4:5">
      <c r="D7338" s="185"/>
      <c r="E7338" s="185"/>
    </row>
    <row r="7339" spans="4:5">
      <c r="D7339" s="185"/>
      <c r="E7339" s="185"/>
    </row>
    <row r="7340" spans="4:5">
      <c r="D7340" s="185"/>
      <c r="E7340" s="185"/>
    </row>
    <row r="7341" spans="4:5">
      <c r="D7341" s="185"/>
      <c r="E7341" s="185"/>
    </row>
    <row r="7342" spans="4:5">
      <c r="D7342" s="185"/>
      <c r="E7342" s="185"/>
    </row>
    <row r="7343" spans="4:5">
      <c r="D7343" s="185"/>
      <c r="E7343" s="185"/>
    </row>
    <row r="7344" spans="4:5">
      <c r="D7344" s="185"/>
      <c r="E7344" s="185"/>
    </row>
    <row r="7345" spans="4:5">
      <c r="D7345" s="185"/>
      <c r="E7345" s="185"/>
    </row>
    <row r="7346" spans="4:5">
      <c r="D7346" s="185"/>
      <c r="E7346" s="185"/>
    </row>
    <row r="7347" spans="4:5">
      <c r="D7347" s="185"/>
      <c r="E7347" s="185"/>
    </row>
    <row r="7348" spans="4:5">
      <c r="D7348" s="185"/>
      <c r="E7348" s="185"/>
    </row>
    <row r="7349" spans="4:5">
      <c r="D7349" s="185"/>
      <c r="E7349" s="185"/>
    </row>
    <row r="7350" spans="4:5">
      <c r="D7350" s="185"/>
      <c r="E7350" s="185"/>
    </row>
    <row r="7351" spans="4:5">
      <c r="D7351" s="185"/>
      <c r="E7351" s="185"/>
    </row>
    <row r="7352" spans="4:5">
      <c r="D7352" s="185"/>
      <c r="E7352" s="185"/>
    </row>
    <row r="7353" spans="4:5">
      <c r="D7353" s="185"/>
      <c r="E7353" s="185"/>
    </row>
    <row r="7354" spans="4:5">
      <c r="D7354" s="185"/>
      <c r="E7354" s="185"/>
    </row>
    <row r="7355" spans="4:5">
      <c r="D7355" s="185"/>
      <c r="E7355" s="185"/>
    </row>
    <row r="7356" spans="4:5">
      <c r="D7356" s="185"/>
      <c r="E7356" s="185"/>
    </row>
    <row r="7357" spans="4:5">
      <c r="D7357" s="185"/>
      <c r="E7357" s="185"/>
    </row>
    <row r="7358" spans="4:5">
      <c r="D7358" s="185"/>
      <c r="E7358" s="185"/>
    </row>
    <row r="7359" spans="4:5">
      <c r="D7359" s="185"/>
      <c r="E7359" s="185"/>
    </row>
    <row r="7360" spans="4:5">
      <c r="D7360" s="185"/>
      <c r="E7360" s="185"/>
    </row>
    <row r="7361" spans="4:5">
      <c r="D7361" s="185"/>
      <c r="E7361" s="185"/>
    </row>
    <row r="7362" spans="4:5">
      <c r="D7362" s="185"/>
      <c r="E7362" s="185"/>
    </row>
    <row r="7363" spans="4:5">
      <c r="D7363" s="185"/>
      <c r="E7363" s="185"/>
    </row>
    <row r="7364" spans="4:5">
      <c r="D7364" s="185"/>
      <c r="E7364" s="185"/>
    </row>
    <row r="7365" spans="4:5">
      <c r="D7365" s="185"/>
      <c r="E7365" s="185"/>
    </row>
    <row r="7366" spans="4:5">
      <c r="D7366" s="185"/>
      <c r="E7366" s="185"/>
    </row>
    <row r="7367" spans="4:5">
      <c r="D7367" s="185"/>
      <c r="E7367" s="185"/>
    </row>
    <row r="7368" spans="4:5">
      <c r="D7368" s="185"/>
      <c r="E7368" s="185"/>
    </row>
    <row r="7369" spans="4:5">
      <c r="D7369" s="185"/>
      <c r="E7369" s="185"/>
    </row>
    <row r="7370" spans="4:5">
      <c r="D7370" s="185"/>
      <c r="E7370" s="185"/>
    </row>
    <row r="7371" spans="4:5">
      <c r="D7371" s="185"/>
      <c r="E7371" s="185"/>
    </row>
    <row r="7372" spans="4:5">
      <c r="D7372" s="185"/>
      <c r="E7372" s="185"/>
    </row>
    <row r="7373" spans="4:5">
      <c r="D7373" s="185"/>
      <c r="E7373" s="185"/>
    </row>
    <row r="7374" spans="4:5">
      <c r="D7374" s="185"/>
      <c r="E7374" s="185"/>
    </row>
    <row r="7375" spans="4:5">
      <c r="D7375" s="185"/>
      <c r="E7375" s="185"/>
    </row>
    <row r="7376" spans="4:5">
      <c r="D7376" s="185"/>
      <c r="E7376" s="185"/>
    </row>
    <row r="7377" spans="4:5">
      <c r="D7377" s="185"/>
      <c r="E7377" s="185"/>
    </row>
    <row r="7378" spans="4:5">
      <c r="D7378" s="185"/>
      <c r="E7378" s="185"/>
    </row>
    <row r="7379" spans="4:5">
      <c r="D7379" s="185"/>
      <c r="E7379" s="185"/>
    </row>
    <row r="7380" spans="4:5">
      <c r="D7380" s="185"/>
      <c r="E7380" s="185"/>
    </row>
    <row r="7381" spans="4:5">
      <c r="D7381" s="185"/>
      <c r="E7381" s="185"/>
    </row>
    <row r="7382" spans="4:5">
      <c r="D7382" s="185"/>
      <c r="E7382" s="185"/>
    </row>
    <row r="7383" spans="4:5">
      <c r="D7383" s="185"/>
      <c r="E7383" s="185"/>
    </row>
    <row r="7384" spans="4:5">
      <c r="D7384" s="185"/>
      <c r="E7384" s="185"/>
    </row>
    <row r="7385" spans="4:5">
      <c r="D7385" s="185"/>
      <c r="E7385" s="185"/>
    </row>
    <row r="7386" spans="4:5">
      <c r="D7386" s="185"/>
      <c r="E7386" s="185"/>
    </row>
    <row r="7387" spans="4:5">
      <c r="D7387" s="185"/>
      <c r="E7387" s="185"/>
    </row>
    <row r="7388" spans="4:5">
      <c r="D7388" s="185"/>
      <c r="E7388" s="185"/>
    </row>
    <row r="7389" spans="4:5">
      <c r="D7389" s="185"/>
      <c r="E7389" s="185"/>
    </row>
    <row r="7390" spans="4:5">
      <c r="D7390" s="185"/>
      <c r="E7390" s="185"/>
    </row>
    <row r="7391" spans="4:5">
      <c r="D7391" s="185"/>
      <c r="E7391" s="185"/>
    </row>
    <row r="7392" spans="4:5">
      <c r="D7392" s="185"/>
      <c r="E7392" s="185"/>
    </row>
    <row r="7393" spans="4:5">
      <c r="D7393" s="185"/>
      <c r="E7393" s="185"/>
    </row>
    <row r="7394" spans="4:5">
      <c r="D7394" s="185"/>
      <c r="E7394" s="185"/>
    </row>
    <row r="7395" spans="4:5">
      <c r="D7395" s="185"/>
      <c r="E7395" s="185"/>
    </row>
    <row r="7396" spans="4:5">
      <c r="D7396" s="185"/>
      <c r="E7396" s="185"/>
    </row>
    <row r="7397" spans="4:5">
      <c r="D7397" s="185"/>
      <c r="E7397" s="185"/>
    </row>
    <row r="7398" spans="4:5">
      <c r="D7398" s="185"/>
      <c r="E7398" s="185"/>
    </row>
    <row r="7399" spans="4:5">
      <c r="D7399" s="185"/>
      <c r="E7399" s="185"/>
    </row>
    <row r="7400" spans="4:5">
      <c r="D7400" s="185"/>
      <c r="E7400" s="185"/>
    </row>
    <row r="7401" spans="4:5">
      <c r="D7401" s="185"/>
      <c r="E7401" s="185"/>
    </row>
    <row r="7402" spans="4:5">
      <c r="D7402" s="185"/>
      <c r="E7402" s="185"/>
    </row>
    <row r="7403" spans="4:5">
      <c r="D7403" s="185"/>
      <c r="E7403" s="185"/>
    </row>
    <row r="7404" spans="4:5">
      <c r="D7404" s="185"/>
      <c r="E7404" s="185"/>
    </row>
    <row r="7405" spans="4:5">
      <c r="D7405" s="185"/>
      <c r="E7405" s="185"/>
    </row>
    <row r="7406" spans="4:5">
      <c r="D7406" s="185"/>
      <c r="E7406" s="185"/>
    </row>
    <row r="7407" spans="4:5">
      <c r="D7407" s="185"/>
      <c r="E7407" s="185"/>
    </row>
    <row r="7408" spans="4:5">
      <c r="D7408" s="185"/>
      <c r="E7408" s="185"/>
    </row>
    <row r="7409" spans="4:5">
      <c r="D7409" s="185"/>
      <c r="E7409" s="185"/>
    </row>
    <row r="7410" spans="4:5">
      <c r="D7410" s="185"/>
      <c r="E7410" s="185"/>
    </row>
    <row r="7411" spans="4:5">
      <c r="D7411" s="185"/>
      <c r="E7411" s="185"/>
    </row>
    <row r="7412" spans="4:5">
      <c r="D7412" s="185"/>
      <c r="E7412" s="185"/>
    </row>
    <row r="7413" spans="4:5">
      <c r="D7413" s="185"/>
      <c r="E7413" s="185"/>
    </row>
    <row r="7414" spans="4:5">
      <c r="D7414" s="185"/>
      <c r="E7414" s="185"/>
    </row>
    <row r="7415" spans="4:5">
      <c r="D7415" s="185"/>
      <c r="E7415" s="185"/>
    </row>
    <row r="7416" spans="4:5">
      <c r="D7416" s="185"/>
      <c r="E7416" s="185"/>
    </row>
    <row r="7417" spans="4:5">
      <c r="D7417" s="185"/>
      <c r="E7417" s="185"/>
    </row>
    <row r="7418" spans="4:5">
      <c r="D7418" s="185"/>
      <c r="E7418" s="185"/>
    </row>
    <row r="7419" spans="4:5">
      <c r="D7419" s="185"/>
      <c r="E7419" s="185"/>
    </row>
    <row r="7420" spans="4:5">
      <c r="D7420" s="185"/>
      <c r="E7420" s="185"/>
    </row>
    <row r="7421" spans="4:5">
      <c r="D7421" s="185"/>
      <c r="E7421" s="185"/>
    </row>
    <row r="7422" spans="4:5">
      <c r="D7422" s="185"/>
      <c r="E7422" s="185"/>
    </row>
    <row r="7423" spans="4:5">
      <c r="D7423" s="185"/>
      <c r="E7423" s="185"/>
    </row>
    <row r="7424" spans="4:5">
      <c r="D7424" s="185"/>
      <c r="E7424" s="185"/>
    </row>
    <row r="7425" spans="4:5">
      <c r="D7425" s="185"/>
      <c r="E7425" s="185"/>
    </row>
    <row r="7426" spans="4:5">
      <c r="D7426" s="185"/>
      <c r="E7426" s="185"/>
    </row>
    <row r="7427" spans="4:5">
      <c r="D7427" s="185"/>
      <c r="E7427" s="185"/>
    </row>
    <row r="7428" spans="4:5">
      <c r="D7428" s="185"/>
      <c r="E7428" s="185"/>
    </row>
    <row r="7429" spans="4:5">
      <c r="D7429" s="185"/>
      <c r="E7429" s="185"/>
    </row>
    <row r="7430" spans="4:5">
      <c r="D7430" s="185"/>
      <c r="E7430" s="185"/>
    </row>
    <row r="7431" spans="4:5">
      <c r="D7431" s="185"/>
      <c r="E7431" s="185"/>
    </row>
    <row r="7432" spans="4:5">
      <c r="D7432" s="185"/>
      <c r="E7432" s="185"/>
    </row>
    <row r="7433" spans="4:5">
      <c r="D7433" s="185"/>
      <c r="E7433" s="185"/>
    </row>
    <row r="7434" spans="4:5">
      <c r="D7434" s="185"/>
      <c r="E7434" s="185"/>
    </row>
    <row r="7435" spans="4:5">
      <c r="D7435" s="185"/>
      <c r="E7435" s="185"/>
    </row>
    <row r="7436" spans="4:5">
      <c r="D7436" s="185"/>
      <c r="E7436" s="185"/>
    </row>
    <row r="7437" spans="4:5">
      <c r="D7437" s="185"/>
      <c r="E7437" s="185"/>
    </row>
    <row r="7438" spans="4:5">
      <c r="D7438" s="185"/>
      <c r="E7438" s="185"/>
    </row>
    <row r="7439" spans="4:5">
      <c r="D7439" s="185"/>
      <c r="E7439" s="185"/>
    </row>
    <row r="7440" spans="4:5">
      <c r="D7440" s="185"/>
      <c r="E7440" s="185"/>
    </row>
    <row r="7441" spans="4:5">
      <c r="D7441" s="185"/>
      <c r="E7441" s="185"/>
    </row>
    <row r="7442" spans="4:5">
      <c r="D7442" s="185"/>
      <c r="E7442" s="185"/>
    </row>
    <row r="7443" spans="4:5">
      <c r="D7443" s="185"/>
      <c r="E7443" s="185"/>
    </row>
    <row r="7444" spans="4:5">
      <c r="D7444" s="185"/>
      <c r="E7444" s="185"/>
    </row>
    <row r="7445" spans="4:5">
      <c r="D7445" s="185"/>
      <c r="E7445" s="185"/>
    </row>
    <row r="7446" spans="4:5">
      <c r="D7446" s="185"/>
      <c r="E7446" s="185"/>
    </row>
    <row r="7447" spans="4:5">
      <c r="D7447" s="185"/>
      <c r="E7447" s="185"/>
    </row>
    <row r="7448" spans="4:5">
      <c r="D7448" s="185"/>
      <c r="E7448" s="185"/>
    </row>
    <row r="7449" spans="4:5">
      <c r="D7449" s="185"/>
      <c r="E7449" s="185"/>
    </row>
    <row r="7450" spans="4:5">
      <c r="D7450" s="185"/>
      <c r="E7450" s="185"/>
    </row>
    <row r="7451" spans="4:5">
      <c r="D7451" s="185"/>
      <c r="E7451" s="185"/>
    </row>
    <row r="7452" spans="4:5">
      <c r="D7452" s="185"/>
      <c r="E7452" s="185"/>
    </row>
    <row r="7453" spans="4:5">
      <c r="D7453" s="185"/>
      <c r="E7453" s="185"/>
    </row>
    <row r="7454" spans="4:5">
      <c r="D7454" s="185"/>
      <c r="E7454" s="185"/>
    </row>
    <row r="7455" spans="4:5">
      <c r="D7455" s="185"/>
      <c r="E7455" s="185"/>
    </row>
    <row r="7456" spans="4:5">
      <c r="D7456" s="185"/>
      <c r="E7456" s="185"/>
    </row>
    <row r="7457" spans="4:5">
      <c r="D7457" s="185"/>
      <c r="E7457" s="185"/>
    </row>
    <row r="7458" spans="4:5">
      <c r="D7458" s="185"/>
      <c r="E7458" s="185"/>
    </row>
    <row r="7459" spans="4:5">
      <c r="D7459" s="185"/>
      <c r="E7459" s="185"/>
    </row>
    <row r="7460" spans="4:5">
      <c r="D7460" s="185"/>
      <c r="E7460" s="185"/>
    </row>
    <row r="7461" spans="4:5">
      <c r="D7461" s="185"/>
      <c r="E7461" s="185"/>
    </row>
    <row r="7462" spans="4:5">
      <c r="D7462" s="185"/>
      <c r="E7462" s="185"/>
    </row>
    <row r="7463" spans="4:5">
      <c r="D7463" s="185"/>
      <c r="E7463" s="185"/>
    </row>
    <row r="7464" spans="4:5">
      <c r="D7464" s="185"/>
      <c r="E7464" s="185"/>
    </row>
    <row r="7465" spans="4:5">
      <c r="D7465" s="185"/>
      <c r="E7465" s="185"/>
    </row>
    <row r="7466" spans="4:5">
      <c r="D7466" s="185"/>
      <c r="E7466" s="185"/>
    </row>
    <row r="7467" spans="4:5">
      <c r="D7467" s="185"/>
      <c r="E7467" s="185"/>
    </row>
    <row r="7468" spans="4:5">
      <c r="D7468" s="185"/>
      <c r="E7468" s="185"/>
    </row>
    <row r="7469" spans="4:5">
      <c r="D7469" s="185"/>
      <c r="E7469" s="185"/>
    </row>
    <row r="7470" spans="4:5">
      <c r="D7470" s="185"/>
      <c r="E7470" s="185"/>
    </row>
    <row r="7471" spans="4:5">
      <c r="D7471" s="185"/>
      <c r="E7471" s="185"/>
    </row>
    <row r="7472" spans="4:5">
      <c r="D7472" s="185"/>
      <c r="E7472" s="185"/>
    </row>
    <row r="7473" spans="4:5">
      <c r="D7473" s="185"/>
      <c r="E7473" s="185"/>
    </row>
    <row r="7474" spans="4:5">
      <c r="D7474" s="185"/>
      <c r="E7474" s="185"/>
    </row>
    <row r="7475" spans="4:5">
      <c r="D7475" s="185"/>
      <c r="E7475" s="185"/>
    </row>
    <row r="7476" spans="4:5">
      <c r="D7476" s="185"/>
      <c r="E7476" s="185"/>
    </row>
    <row r="7477" spans="4:5">
      <c r="D7477" s="185"/>
      <c r="E7477" s="185"/>
    </row>
    <row r="7478" spans="4:5">
      <c r="D7478" s="185"/>
      <c r="E7478" s="185"/>
    </row>
    <row r="7479" spans="4:5">
      <c r="D7479" s="185"/>
      <c r="E7479" s="185"/>
    </row>
    <row r="7480" spans="4:5">
      <c r="D7480" s="185"/>
      <c r="E7480" s="185"/>
    </row>
    <row r="7481" spans="4:5">
      <c r="D7481" s="185"/>
      <c r="E7481" s="185"/>
    </row>
    <row r="7482" spans="4:5">
      <c r="D7482" s="185"/>
      <c r="E7482" s="185"/>
    </row>
    <row r="7483" spans="4:5">
      <c r="D7483" s="185"/>
      <c r="E7483" s="185"/>
    </row>
    <row r="7484" spans="4:5">
      <c r="D7484" s="185"/>
      <c r="E7484" s="185"/>
    </row>
    <row r="7485" spans="4:5">
      <c r="D7485" s="185"/>
      <c r="E7485" s="185"/>
    </row>
    <row r="7486" spans="4:5">
      <c r="D7486" s="185"/>
      <c r="E7486" s="185"/>
    </row>
    <row r="7487" spans="4:5">
      <c r="D7487" s="185"/>
      <c r="E7487" s="185"/>
    </row>
    <row r="7488" spans="4:5">
      <c r="D7488" s="185"/>
      <c r="E7488" s="185"/>
    </row>
    <row r="7489" spans="4:5">
      <c r="D7489" s="185"/>
      <c r="E7489" s="185"/>
    </row>
    <row r="7490" spans="4:5">
      <c r="D7490" s="185"/>
      <c r="E7490" s="185"/>
    </row>
    <row r="7491" spans="4:5">
      <c r="D7491" s="185"/>
      <c r="E7491" s="185"/>
    </row>
    <row r="7492" spans="4:5">
      <c r="D7492" s="185"/>
      <c r="E7492" s="185"/>
    </row>
    <row r="7493" spans="4:5">
      <c r="D7493" s="185"/>
      <c r="E7493" s="185"/>
    </row>
    <row r="7494" spans="4:5">
      <c r="D7494" s="185"/>
      <c r="E7494" s="185"/>
    </row>
    <row r="7495" spans="4:5">
      <c r="D7495" s="185"/>
      <c r="E7495" s="185"/>
    </row>
    <row r="7496" spans="4:5">
      <c r="D7496" s="185"/>
      <c r="E7496" s="185"/>
    </row>
    <row r="7497" spans="4:5">
      <c r="D7497" s="185"/>
      <c r="E7497" s="185"/>
    </row>
    <row r="7498" spans="4:5">
      <c r="D7498" s="185"/>
      <c r="E7498" s="185"/>
    </row>
    <row r="7499" spans="4:5">
      <c r="D7499" s="185"/>
      <c r="E7499" s="185"/>
    </row>
    <row r="7500" spans="4:5">
      <c r="D7500" s="185"/>
      <c r="E7500" s="185"/>
    </row>
    <row r="7501" spans="4:5">
      <c r="D7501" s="185"/>
      <c r="E7501" s="185"/>
    </row>
    <row r="7502" spans="4:5">
      <c r="D7502" s="185"/>
      <c r="E7502" s="185"/>
    </row>
    <row r="7503" spans="4:5">
      <c r="D7503" s="185"/>
      <c r="E7503" s="185"/>
    </row>
    <row r="7504" spans="4:5">
      <c r="D7504" s="185"/>
      <c r="E7504" s="185"/>
    </row>
    <row r="7505" spans="4:5">
      <c r="D7505" s="185"/>
      <c r="E7505" s="185"/>
    </row>
    <row r="7506" spans="4:5">
      <c r="D7506" s="185"/>
      <c r="E7506" s="185"/>
    </row>
    <row r="7507" spans="4:5">
      <c r="D7507" s="185"/>
      <c r="E7507" s="185"/>
    </row>
    <row r="7508" spans="4:5">
      <c r="D7508" s="185"/>
      <c r="E7508" s="185"/>
    </row>
    <row r="7509" spans="4:5">
      <c r="D7509" s="185"/>
      <c r="E7509" s="185"/>
    </row>
    <row r="7510" spans="4:5">
      <c r="D7510" s="185"/>
      <c r="E7510" s="185"/>
    </row>
    <row r="7511" spans="4:5">
      <c r="D7511" s="185"/>
      <c r="E7511" s="185"/>
    </row>
    <row r="7512" spans="4:5">
      <c r="D7512" s="185"/>
      <c r="E7512" s="185"/>
    </row>
    <row r="7513" spans="4:5">
      <c r="D7513" s="185"/>
      <c r="E7513" s="185"/>
    </row>
    <row r="7514" spans="4:5">
      <c r="D7514" s="185"/>
      <c r="E7514" s="185"/>
    </row>
    <row r="7515" spans="4:5">
      <c r="D7515" s="185"/>
      <c r="E7515" s="185"/>
    </row>
    <row r="7516" spans="4:5">
      <c r="D7516" s="185"/>
      <c r="E7516" s="185"/>
    </row>
    <row r="7517" spans="4:5">
      <c r="D7517" s="185"/>
      <c r="E7517" s="185"/>
    </row>
    <row r="7518" spans="4:5">
      <c r="D7518" s="185"/>
      <c r="E7518" s="185"/>
    </row>
    <row r="7519" spans="4:5">
      <c r="D7519" s="185"/>
      <c r="E7519" s="185"/>
    </row>
    <row r="7520" spans="4:5">
      <c r="D7520" s="185"/>
      <c r="E7520" s="185"/>
    </row>
    <row r="7521" spans="4:5">
      <c r="D7521" s="185"/>
      <c r="E7521" s="185"/>
    </row>
    <row r="7522" spans="4:5">
      <c r="D7522" s="185"/>
      <c r="E7522" s="185"/>
    </row>
    <row r="7523" spans="4:5">
      <c r="D7523" s="185"/>
      <c r="E7523" s="185"/>
    </row>
    <row r="7524" spans="4:5">
      <c r="D7524" s="185"/>
      <c r="E7524" s="185"/>
    </row>
    <row r="7525" spans="4:5">
      <c r="D7525" s="185"/>
      <c r="E7525" s="185"/>
    </row>
    <row r="7526" spans="4:5">
      <c r="D7526" s="185"/>
      <c r="E7526" s="185"/>
    </row>
    <row r="7527" spans="4:5">
      <c r="D7527" s="185"/>
      <c r="E7527" s="185"/>
    </row>
    <row r="7528" spans="4:5">
      <c r="D7528" s="185"/>
      <c r="E7528" s="185"/>
    </row>
    <row r="7529" spans="4:5">
      <c r="D7529" s="185"/>
      <c r="E7529" s="185"/>
    </row>
    <row r="7530" spans="4:5">
      <c r="D7530" s="185"/>
      <c r="E7530" s="185"/>
    </row>
    <row r="7531" spans="4:5">
      <c r="D7531" s="185"/>
      <c r="E7531" s="185"/>
    </row>
    <row r="7532" spans="4:5">
      <c r="D7532" s="185"/>
      <c r="E7532" s="185"/>
    </row>
    <row r="7533" spans="4:5">
      <c r="D7533" s="185"/>
      <c r="E7533" s="185"/>
    </row>
    <row r="7534" spans="4:5">
      <c r="D7534" s="185"/>
      <c r="E7534" s="185"/>
    </row>
    <row r="7535" spans="4:5">
      <c r="D7535" s="185"/>
      <c r="E7535" s="185"/>
    </row>
    <row r="7536" spans="4:5">
      <c r="D7536" s="185"/>
      <c r="E7536" s="185"/>
    </row>
    <row r="7537" spans="4:5">
      <c r="D7537" s="185"/>
      <c r="E7537" s="185"/>
    </row>
    <row r="7538" spans="4:5">
      <c r="D7538" s="185"/>
      <c r="E7538" s="185"/>
    </row>
    <row r="7539" spans="4:5">
      <c r="D7539" s="185"/>
      <c r="E7539" s="185"/>
    </row>
    <row r="7540" spans="4:5">
      <c r="D7540" s="185"/>
      <c r="E7540" s="185"/>
    </row>
    <row r="7541" spans="4:5">
      <c r="D7541" s="185"/>
      <c r="E7541" s="185"/>
    </row>
    <row r="7542" spans="4:5">
      <c r="D7542" s="185"/>
      <c r="E7542" s="185"/>
    </row>
    <row r="7543" spans="4:5">
      <c r="D7543" s="185"/>
      <c r="E7543" s="185"/>
    </row>
    <row r="7544" spans="4:5">
      <c r="D7544" s="185"/>
      <c r="E7544" s="185"/>
    </row>
    <row r="7545" spans="4:5">
      <c r="D7545" s="185"/>
      <c r="E7545" s="185"/>
    </row>
    <row r="7546" spans="4:5">
      <c r="D7546" s="185"/>
      <c r="E7546" s="185"/>
    </row>
    <row r="7547" spans="4:5">
      <c r="D7547" s="185"/>
      <c r="E7547" s="185"/>
    </row>
    <row r="7548" spans="4:5">
      <c r="D7548" s="185"/>
      <c r="E7548" s="185"/>
    </row>
    <row r="7549" spans="4:5">
      <c r="D7549" s="185"/>
      <c r="E7549" s="185"/>
    </row>
    <row r="7550" spans="4:5">
      <c r="D7550" s="185"/>
      <c r="E7550" s="185"/>
    </row>
    <row r="7551" spans="4:5">
      <c r="D7551" s="185"/>
      <c r="E7551" s="185"/>
    </row>
    <row r="7552" spans="4:5">
      <c r="D7552" s="185"/>
      <c r="E7552" s="185"/>
    </row>
    <row r="7553" spans="4:5">
      <c r="D7553" s="185"/>
      <c r="E7553" s="185"/>
    </row>
    <row r="7554" spans="4:5">
      <c r="D7554" s="185"/>
      <c r="E7554" s="185"/>
    </row>
    <row r="7555" spans="4:5">
      <c r="D7555" s="185"/>
      <c r="E7555" s="185"/>
    </row>
    <row r="7556" spans="4:5">
      <c r="D7556" s="185"/>
      <c r="E7556" s="185"/>
    </row>
    <row r="7557" spans="4:5">
      <c r="D7557" s="185"/>
      <c r="E7557" s="185"/>
    </row>
    <row r="7558" spans="4:5">
      <c r="D7558" s="185"/>
      <c r="E7558" s="185"/>
    </row>
    <row r="7559" spans="4:5">
      <c r="D7559" s="185"/>
      <c r="E7559" s="185"/>
    </row>
    <row r="7560" spans="4:5">
      <c r="D7560" s="185"/>
      <c r="E7560" s="185"/>
    </row>
    <row r="7561" spans="4:5">
      <c r="D7561" s="185"/>
      <c r="E7561" s="185"/>
    </row>
    <row r="7562" spans="4:5">
      <c r="D7562" s="185"/>
      <c r="E7562" s="185"/>
    </row>
    <row r="7563" spans="4:5">
      <c r="D7563" s="185"/>
      <c r="E7563" s="185"/>
    </row>
    <row r="7564" spans="4:5">
      <c r="D7564" s="185"/>
      <c r="E7564" s="185"/>
    </row>
    <row r="7565" spans="4:5">
      <c r="D7565" s="185"/>
      <c r="E7565" s="185"/>
    </row>
    <row r="7566" spans="4:5">
      <c r="D7566" s="185"/>
      <c r="E7566" s="185"/>
    </row>
    <row r="7567" spans="4:5">
      <c r="D7567" s="185"/>
      <c r="E7567" s="185"/>
    </row>
    <row r="7568" spans="4:5">
      <c r="D7568" s="185"/>
      <c r="E7568" s="185"/>
    </row>
    <row r="7569" spans="4:5">
      <c r="D7569" s="185"/>
      <c r="E7569" s="185"/>
    </row>
    <row r="7570" spans="4:5">
      <c r="D7570" s="185"/>
      <c r="E7570" s="185"/>
    </row>
    <row r="7571" spans="4:5">
      <c r="D7571" s="185"/>
      <c r="E7571" s="185"/>
    </row>
    <row r="7572" spans="4:5">
      <c r="D7572" s="185"/>
      <c r="E7572" s="185"/>
    </row>
    <row r="7573" spans="4:5">
      <c r="D7573" s="185"/>
      <c r="E7573" s="185"/>
    </row>
    <row r="7574" spans="4:5">
      <c r="D7574" s="185"/>
      <c r="E7574" s="185"/>
    </row>
    <row r="7575" spans="4:5">
      <c r="D7575" s="185"/>
      <c r="E7575" s="185"/>
    </row>
    <row r="7576" spans="4:5">
      <c r="D7576" s="185"/>
      <c r="E7576" s="185"/>
    </row>
    <row r="7577" spans="4:5">
      <c r="D7577" s="185"/>
      <c r="E7577" s="185"/>
    </row>
    <row r="7578" spans="4:5">
      <c r="D7578" s="185"/>
      <c r="E7578" s="185"/>
    </row>
    <row r="7579" spans="4:5">
      <c r="D7579" s="185"/>
      <c r="E7579" s="185"/>
    </row>
    <row r="7580" spans="4:5">
      <c r="D7580" s="185"/>
      <c r="E7580" s="185"/>
    </row>
    <row r="7581" spans="4:5">
      <c r="D7581" s="185"/>
      <c r="E7581" s="185"/>
    </row>
    <row r="7582" spans="4:5">
      <c r="D7582" s="185"/>
      <c r="E7582" s="185"/>
    </row>
    <row r="7583" spans="4:5">
      <c r="D7583" s="185"/>
      <c r="E7583" s="185"/>
    </row>
    <row r="7584" spans="4:5">
      <c r="D7584" s="185"/>
      <c r="E7584" s="185"/>
    </row>
    <row r="7585" spans="4:5">
      <c r="D7585" s="185"/>
      <c r="E7585" s="185"/>
    </row>
    <row r="7586" spans="4:5">
      <c r="D7586" s="185"/>
      <c r="E7586" s="185"/>
    </row>
    <row r="7587" spans="4:5">
      <c r="D7587" s="185"/>
      <c r="E7587" s="185"/>
    </row>
    <row r="7588" spans="4:5">
      <c r="D7588" s="185"/>
      <c r="E7588" s="185"/>
    </row>
    <row r="7589" spans="4:5">
      <c r="D7589" s="185"/>
      <c r="E7589" s="185"/>
    </row>
    <row r="7590" spans="4:5">
      <c r="D7590" s="185"/>
      <c r="E7590" s="185"/>
    </row>
    <row r="7591" spans="4:5">
      <c r="D7591" s="185"/>
      <c r="E7591" s="185"/>
    </row>
    <row r="7592" spans="4:5">
      <c r="D7592" s="185"/>
      <c r="E7592" s="185"/>
    </row>
    <row r="7593" spans="4:5">
      <c r="D7593" s="185"/>
      <c r="E7593" s="185"/>
    </row>
    <row r="7594" spans="4:5">
      <c r="D7594" s="185"/>
      <c r="E7594" s="185"/>
    </row>
    <row r="7595" spans="4:5">
      <c r="D7595" s="185"/>
      <c r="E7595" s="185"/>
    </row>
    <row r="7596" spans="4:5">
      <c r="D7596" s="185"/>
      <c r="E7596" s="185"/>
    </row>
    <row r="7597" spans="4:5">
      <c r="D7597" s="185"/>
      <c r="E7597" s="185"/>
    </row>
    <row r="7598" spans="4:5">
      <c r="D7598" s="185"/>
      <c r="E7598" s="185"/>
    </row>
    <row r="7599" spans="4:5">
      <c r="D7599" s="185"/>
      <c r="E7599" s="185"/>
    </row>
    <row r="7600" spans="4:5">
      <c r="D7600" s="185"/>
      <c r="E7600" s="185"/>
    </row>
    <row r="7601" spans="4:5">
      <c r="D7601" s="185"/>
      <c r="E7601" s="185"/>
    </row>
    <row r="7602" spans="4:5">
      <c r="D7602" s="185"/>
      <c r="E7602" s="185"/>
    </row>
    <row r="7603" spans="4:5">
      <c r="D7603" s="185"/>
      <c r="E7603" s="185"/>
    </row>
    <row r="7604" spans="4:5">
      <c r="D7604" s="185"/>
      <c r="E7604" s="185"/>
    </row>
    <row r="7605" spans="4:5">
      <c r="D7605" s="185"/>
      <c r="E7605" s="185"/>
    </row>
    <row r="7606" spans="4:5">
      <c r="D7606" s="185"/>
      <c r="E7606" s="185"/>
    </row>
    <row r="7607" spans="4:5">
      <c r="D7607" s="185"/>
      <c r="E7607" s="185"/>
    </row>
    <row r="7608" spans="4:5">
      <c r="D7608" s="185"/>
      <c r="E7608" s="185"/>
    </row>
    <row r="7609" spans="4:5">
      <c r="D7609" s="185"/>
      <c r="E7609" s="185"/>
    </row>
    <row r="7610" spans="4:5">
      <c r="D7610" s="185"/>
      <c r="E7610" s="185"/>
    </row>
    <row r="7611" spans="4:5">
      <c r="D7611" s="185"/>
      <c r="E7611" s="185"/>
    </row>
    <row r="7612" spans="4:5">
      <c r="D7612" s="185"/>
      <c r="E7612" s="185"/>
    </row>
    <row r="7613" spans="4:5">
      <c r="D7613" s="185"/>
      <c r="E7613" s="185"/>
    </row>
    <row r="7614" spans="4:5">
      <c r="D7614" s="185"/>
      <c r="E7614" s="185"/>
    </row>
    <row r="7615" spans="4:5">
      <c r="D7615" s="185"/>
      <c r="E7615" s="185"/>
    </row>
    <row r="7616" spans="4:5">
      <c r="D7616" s="185"/>
      <c r="E7616" s="185"/>
    </row>
    <row r="7617" spans="4:5">
      <c r="D7617" s="185"/>
      <c r="E7617" s="185"/>
    </row>
    <row r="7618" spans="4:5">
      <c r="D7618" s="185"/>
      <c r="E7618" s="185"/>
    </row>
    <row r="7619" spans="4:5">
      <c r="D7619" s="185"/>
      <c r="E7619" s="185"/>
    </row>
    <row r="7620" spans="4:5">
      <c r="D7620" s="185"/>
      <c r="E7620" s="185"/>
    </row>
    <row r="7621" spans="4:5">
      <c r="D7621" s="185"/>
      <c r="E7621" s="185"/>
    </row>
    <row r="7622" spans="4:5">
      <c r="D7622" s="185"/>
      <c r="E7622" s="185"/>
    </row>
    <row r="7623" spans="4:5">
      <c r="D7623" s="185"/>
      <c r="E7623" s="185"/>
    </row>
    <row r="7624" spans="4:5">
      <c r="D7624" s="185"/>
      <c r="E7624" s="185"/>
    </row>
    <row r="7625" spans="4:5">
      <c r="D7625" s="185"/>
      <c r="E7625" s="185"/>
    </row>
    <row r="7626" spans="4:5">
      <c r="D7626" s="185"/>
      <c r="E7626" s="185"/>
    </row>
    <row r="7627" spans="4:5">
      <c r="D7627" s="185"/>
      <c r="E7627" s="185"/>
    </row>
    <row r="7628" spans="4:5">
      <c r="D7628" s="185"/>
      <c r="E7628" s="185"/>
    </row>
    <row r="7629" spans="4:5">
      <c r="D7629" s="185"/>
      <c r="E7629" s="185"/>
    </row>
    <row r="7630" spans="4:5">
      <c r="D7630" s="185"/>
      <c r="E7630" s="185"/>
    </row>
    <row r="7631" spans="4:5">
      <c r="D7631" s="185"/>
      <c r="E7631" s="185"/>
    </row>
    <row r="7632" spans="4:5">
      <c r="D7632" s="185"/>
      <c r="E7632" s="185"/>
    </row>
    <row r="7633" spans="4:5">
      <c r="D7633" s="185"/>
      <c r="E7633" s="185"/>
    </row>
    <row r="7634" spans="4:5">
      <c r="D7634" s="185"/>
      <c r="E7634" s="185"/>
    </row>
    <row r="7635" spans="4:5">
      <c r="D7635" s="185"/>
      <c r="E7635" s="185"/>
    </row>
    <row r="7636" spans="4:5">
      <c r="D7636" s="185"/>
      <c r="E7636" s="185"/>
    </row>
    <row r="7637" spans="4:5">
      <c r="D7637" s="185"/>
      <c r="E7637" s="185"/>
    </row>
    <row r="7638" spans="4:5">
      <c r="D7638" s="185"/>
      <c r="E7638" s="185"/>
    </row>
    <row r="7639" spans="4:5">
      <c r="D7639" s="185"/>
      <c r="E7639" s="185"/>
    </row>
    <row r="7640" spans="4:5">
      <c r="D7640" s="185"/>
      <c r="E7640" s="185"/>
    </row>
    <row r="7641" spans="4:5">
      <c r="D7641" s="185"/>
      <c r="E7641" s="185"/>
    </row>
    <row r="7642" spans="4:5">
      <c r="D7642" s="185"/>
      <c r="E7642" s="185"/>
    </row>
    <row r="7643" spans="4:5">
      <c r="D7643" s="185"/>
      <c r="E7643" s="185"/>
    </row>
    <row r="7644" spans="4:5">
      <c r="D7644" s="185"/>
      <c r="E7644" s="185"/>
    </row>
    <row r="7645" spans="4:5">
      <c r="D7645" s="185"/>
      <c r="E7645" s="185"/>
    </row>
    <row r="7646" spans="4:5">
      <c r="D7646" s="185"/>
      <c r="E7646" s="185"/>
    </row>
    <row r="7647" spans="4:5">
      <c r="D7647" s="185"/>
      <c r="E7647" s="185"/>
    </row>
    <row r="7648" spans="4:5">
      <c r="D7648" s="185"/>
      <c r="E7648" s="185"/>
    </row>
    <row r="7649" spans="4:5">
      <c r="D7649" s="185"/>
      <c r="E7649" s="185"/>
    </row>
    <row r="7650" spans="4:5">
      <c r="D7650" s="185"/>
      <c r="E7650" s="185"/>
    </row>
    <row r="7651" spans="4:5">
      <c r="D7651" s="185"/>
      <c r="E7651" s="185"/>
    </row>
    <row r="7652" spans="4:5">
      <c r="D7652" s="185"/>
      <c r="E7652" s="185"/>
    </row>
    <row r="7653" spans="4:5">
      <c r="D7653" s="185"/>
      <c r="E7653" s="185"/>
    </row>
    <row r="7654" spans="4:5">
      <c r="D7654" s="185"/>
      <c r="E7654" s="185"/>
    </row>
    <row r="7655" spans="4:5">
      <c r="D7655" s="185"/>
      <c r="E7655" s="185"/>
    </row>
    <row r="7656" spans="4:5">
      <c r="D7656" s="185"/>
      <c r="E7656" s="185"/>
    </row>
    <row r="7657" spans="4:5">
      <c r="D7657" s="185"/>
      <c r="E7657" s="185"/>
    </row>
    <row r="7658" spans="4:5">
      <c r="D7658" s="185"/>
      <c r="E7658" s="185"/>
    </row>
    <row r="7659" spans="4:5">
      <c r="D7659" s="185"/>
      <c r="E7659" s="185"/>
    </row>
    <row r="7660" spans="4:5">
      <c r="D7660" s="185"/>
      <c r="E7660" s="185"/>
    </row>
    <row r="7661" spans="4:5">
      <c r="D7661" s="185"/>
      <c r="E7661" s="185"/>
    </row>
    <row r="7662" spans="4:5">
      <c r="D7662" s="185"/>
      <c r="E7662" s="185"/>
    </row>
    <row r="7663" spans="4:5">
      <c r="D7663" s="185"/>
      <c r="E7663" s="185"/>
    </row>
    <row r="7664" spans="4:5">
      <c r="D7664" s="185"/>
      <c r="E7664" s="185"/>
    </row>
    <row r="7665" spans="4:5">
      <c r="D7665" s="185"/>
      <c r="E7665" s="185"/>
    </row>
    <row r="7666" spans="4:5">
      <c r="D7666" s="185"/>
      <c r="E7666" s="185"/>
    </row>
    <row r="7667" spans="4:5">
      <c r="D7667" s="185"/>
      <c r="E7667" s="185"/>
    </row>
    <row r="7668" spans="4:5">
      <c r="D7668" s="185"/>
      <c r="E7668" s="185"/>
    </row>
    <row r="7669" spans="4:5">
      <c r="D7669" s="185"/>
      <c r="E7669" s="185"/>
    </row>
    <row r="7670" spans="4:5">
      <c r="D7670" s="185"/>
      <c r="E7670" s="185"/>
    </row>
    <row r="7671" spans="4:5">
      <c r="D7671" s="185"/>
      <c r="E7671" s="185"/>
    </row>
    <row r="7672" spans="4:5">
      <c r="D7672" s="185"/>
      <c r="E7672" s="185"/>
    </row>
    <row r="7673" spans="4:5">
      <c r="D7673" s="185"/>
      <c r="E7673" s="185"/>
    </row>
    <row r="7674" spans="4:5">
      <c r="D7674" s="185"/>
      <c r="E7674" s="185"/>
    </row>
    <row r="7675" spans="4:5">
      <c r="D7675" s="185"/>
      <c r="E7675" s="185"/>
    </row>
    <row r="7676" spans="4:5">
      <c r="D7676" s="185"/>
      <c r="E7676" s="185"/>
    </row>
    <row r="7677" spans="4:5">
      <c r="D7677" s="185"/>
      <c r="E7677" s="185"/>
    </row>
    <row r="7678" spans="4:5">
      <c r="D7678" s="185"/>
      <c r="E7678" s="185"/>
    </row>
    <row r="7679" spans="4:5">
      <c r="D7679" s="185"/>
      <c r="E7679" s="185"/>
    </row>
    <row r="7680" spans="4:5">
      <c r="D7680" s="185"/>
      <c r="E7680" s="185"/>
    </row>
    <row r="7681" spans="4:5">
      <c r="D7681" s="185"/>
      <c r="E7681" s="185"/>
    </row>
    <row r="7682" spans="4:5">
      <c r="D7682" s="185"/>
      <c r="E7682" s="185"/>
    </row>
    <row r="7683" spans="4:5">
      <c r="D7683" s="185"/>
      <c r="E7683" s="185"/>
    </row>
    <row r="7684" spans="4:5">
      <c r="D7684" s="185"/>
      <c r="E7684" s="185"/>
    </row>
    <row r="7685" spans="4:5">
      <c r="D7685" s="185"/>
      <c r="E7685" s="185"/>
    </row>
    <row r="7686" spans="4:5">
      <c r="D7686" s="185"/>
      <c r="E7686" s="185"/>
    </row>
    <row r="7687" spans="4:5">
      <c r="D7687" s="185"/>
      <c r="E7687" s="185"/>
    </row>
    <row r="7688" spans="4:5">
      <c r="D7688" s="185"/>
      <c r="E7688" s="185"/>
    </row>
    <row r="7689" spans="4:5">
      <c r="D7689" s="185"/>
      <c r="E7689" s="185"/>
    </row>
    <row r="7690" spans="4:5">
      <c r="D7690" s="185"/>
      <c r="E7690" s="185"/>
    </row>
    <row r="7691" spans="4:5">
      <c r="D7691" s="185"/>
      <c r="E7691" s="185"/>
    </row>
    <row r="7692" spans="4:5">
      <c r="D7692" s="185"/>
      <c r="E7692" s="185"/>
    </row>
    <row r="7693" spans="4:5">
      <c r="D7693" s="185"/>
      <c r="E7693" s="185"/>
    </row>
    <row r="7694" spans="4:5">
      <c r="D7694" s="185"/>
      <c r="E7694" s="185"/>
    </row>
    <row r="7695" spans="4:5">
      <c r="D7695" s="185"/>
      <c r="E7695" s="185"/>
    </row>
    <row r="7696" spans="4:5">
      <c r="D7696" s="185"/>
      <c r="E7696" s="185"/>
    </row>
    <row r="7697" spans="4:5">
      <c r="D7697" s="185"/>
      <c r="E7697" s="185"/>
    </row>
    <row r="7698" spans="4:5">
      <c r="D7698" s="185"/>
      <c r="E7698" s="185"/>
    </row>
    <row r="7699" spans="4:5">
      <c r="D7699" s="185"/>
      <c r="E7699" s="185"/>
    </row>
    <row r="7700" spans="4:5">
      <c r="D7700" s="185"/>
      <c r="E7700" s="185"/>
    </row>
    <row r="7701" spans="4:5">
      <c r="D7701" s="185"/>
      <c r="E7701" s="185"/>
    </row>
    <row r="7702" spans="4:5">
      <c r="D7702" s="185"/>
      <c r="E7702" s="185"/>
    </row>
    <row r="7703" spans="4:5">
      <c r="D7703" s="185"/>
      <c r="E7703" s="185"/>
    </row>
    <row r="7704" spans="4:5">
      <c r="D7704" s="185"/>
      <c r="E7704" s="185"/>
    </row>
    <row r="7705" spans="4:5">
      <c r="D7705" s="185"/>
      <c r="E7705" s="185"/>
    </row>
    <row r="7706" spans="4:5">
      <c r="D7706" s="185"/>
      <c r="E7706" s="185"/>
    </row>
    <row r="7707" spans="4:5">
      <c r="D7707" s="185"/>
      <c r="E7707" s="185"/>
    </row>
    <row r="7708" spans="4:5">
      <c r="D7708" s="185"/>
      <c r="E7708" s="185"/>
    </row>
    <row r="7709" spans="4:5">
      <c r="D7709" s="185"/>
      <c r="E7709" s="185"/>
    </row>
    <row r="7710" spans="4:5">
      <c r="D7710" s="185"/>
      <c r="E7710" s="185"/>
    </row>
    <row r="7711" spans="4:5">
      <c r="D7711" s="185"/>
      <c r="E7711" s="185"/>
    </row>
    <row r="7712" spans="4:5">
      <c r="D7712" s="185"/>
      <c r="E7712" s="185"/>
    </row>
    <row r="7713" spans="4:5">
      <c r="D7713" s="185"/>
      <c r="E7713" s="185"/>
    </row>
    <row r="7714" spans="4:5">
      <c r="D7714" s="185"/>
      <c r="E7714" s="185"/>
    </row>
    <row r="7715" spans="4:5">
      <c r="D7715" s="185"/>
      <c r="E7715" s="185"/>
    </row>
    <row r="7716" spans="4:5">
      <c r="D7716" s="185"/>
      <c r="E7716" s="185"/>
    </row>
    <row r="7717" spans="4:5">
      <c r="D7717" s="185"/>
      <c r="E7717" s="185"/>
    </row>
    <row r="7718" spans="4:5">
      <c r="D7718" s="185"/>
      <c r="E7718" s="185"/>
    </row>
    <row r="7719" spans="4:5">
      <c r="D7719" s="185"/>
      <c r="E7719" s="185"/>
    </row>
    <row r="7720" spans="4:5">
      <c r="D7720" s="185"/>
      <c r="E7720" s="185"/>
    </row>
    <row r="7721" spans="4:5">
      <c r="D7721" s="185"/>
      <c r="E7721" s="185"/>
    </row>
    <row r="7722" spans="4:5">
      <c r="D7722" s="185"/>
      <c r="E7722" s="185"/>
    </row>
    <row r="7723" spans="4:5">
      <c r="D7723" s="185"/>
      <c r="E7723" s="185"/>
    </row>
    <row r="7724" spans="4:5">
      <c r="D7724" s="185"/>
      <c r="E7724" s="185"/>
    </row>
    <row r="7725" spans="4:5">
      <c r="D7725" s="185"/>
      <c r="E7725" s="185"/>
    </row>
    <row r="7726" spans="4:5">
      <c r="D7726" s="185"/>
      <c r="E7726" s="185"/>
    </row>
    <row r="7727" spans="4:5">
      <c r="D7727" s="185"/>
      <c r="E7727" s="185"/>
    </row>
    <row r="7728" spans="4:5">
      <c r="D7728" s="185"/>
      <c r="E7728" s="185"/>
    </row>
    <row r="7729" spans="4:5">
      <c r="D7729" s="185"/>
      <c r="E7729" s="185"/>
    </row>
    <row r="7730" spans="4:5">
      <c r="D7730" s="185"/>
      <c r="E7730" s="185"/>
    </row>
    <row r="7731" spans="4:5">
      <c r="D7731" s="185"/>
      <c r="E7731" s="185"/>
    </row>
    <row r="7732" spans="4:5">
      <c r="D7732" s="185"/>
      <c r="E7732" s="185"/>
    </row>
    <row r="7733" spans="4:5">
      <c r="D7733" s="185"/>
      <c r="E7733" s="185"/>
    </row>
    <row r="7734" spans="4:5">
      <c r="D7734" s="185"/>
      <c r="E7734" s="185"/>
    </row>
    <row r="7735" spans="4:5">
      <c r="D7735" s="185"/>
      <c r="E7735" s="185"/>
    </row>
    <row r="7736" spans="4:5">
      <c r="D7736" s="185"/>
      <c r="E7736" s="185"/>
    </row>
    <row r="7737" spans="4:5">
      <c r="D7737" s="185"/>
      <c r="E7737" s="185"/>
    </row>
    <row r="7738" spans="4:5">
      <c r="D7738" s="185"/>
      <c r="E7738" s="185"/>
    </row>
    <row r="7739" spans="4:5">
      <c r="D7739" s="185"/>
      <c r="E7739" s="185"/>
    </row>
    <row r="7740" spans="4:5">
      <c r="D7740" s="185"/>
      <c r="E7740" s="185"/>
    </row>
    <row r="7741" spans="4:5">
      <c r="D7741" s="185"/>
      <c r="E7741" s="185"/>
    </row>
    <row r="7742" spans="4:5">
      <c r="D7742" s="185"/>
      <c r="E7742" s="185"/>
    </row>
    <row r="7743" spans="4:5">
      <c r="D7743" s="185"/>
      <c r="E7743" s="185"/>
    </row>
    <row r="7744" spans="4:5">
      <c r="D7744" s="185"/>
      <c r="E7744" s="185"/>
    </row>
    <row r="7745" spans="4:5">
      <c r="D7745" s="185"/>
      <c r="E7745" s="185"/>
    </row>
    <row r="7746" spans="4:5">
      <c r="D7746" s="185"/>
      <c r="E7746" s="185"/>
    </row>
    <row r="7747" spans="4:5">
      <c r="D7747" s="185"/>
      <c r="E7747" s="185"/>
    </row>
    <row r="7748" spans="4:5">
      <c r="D7748" s="185"/>
      <c r="E7748" s="185"/>
    </row>
    <row r="7749" spans="4:5">
      <c r="D7749" s="185"/>
      <c r="E7749" s="185"/>
    </row>
    <row r="7750" spans="4:5">
      <c r="D7750" s="185"/>
      <c r="E7750" s="185"/>
    </row>
    <row r="7751" spans="4:5">
      <c r="D7751" s="185"/>
      <c r="E7751" s="185"/>
    </row>
    <row r="7752" spans="4:5">
      <c r="D7752" s="185"/>
      <c r="E7752" s="185"/>
    </row>
    <row r="7753" spans="4:5">
      <c r="D7753" s="185"/>
      <c r="E7753" s="185"/>
    </row>
    <row r="7754" spans="4:5">
      <c r="D7754" s="185"/>
      <c r="E7754" s="185"/>
    </row>
    <row r="7755" spans="4:5">
      <c r="D7755" s="185"/>
      <c r="E7755" s="185"/>
    </row>
    <row r="7756" spans="4:5">
      <c r="D7756" s="185"/>
      <c r="E7756" s="185"/>
    </row>
    <row r="7757" spans="4:5">
      <c r="D7757" s="185"/>
      <c r="E7757" s="185"/>
    </row>
    <row r="7758" spans="4:5">
      <c r="D7758" s="185"/>
      <c r="E7758" s="185"/>
    </row>
    <row r="7759" spans="4:5">
      <c r="D7759" s="185"/>
      <c r="E7759" s="185"/>
    </row>
    <row r="7760" spans="4:5">
      <c r="D7760" s="185"/>
      <c r="E7760" s="185"/>
    </row>
    <row r="7761" spans="4:5">
      <c r="D7761" s="185"/>
      <c r="E7761" s="185"/>
    </row>
    <row r="7762" spans="4:5">
      <c r="D7762" s="185"/>
      <c r="E7762" s="185"/>
    </row>
    <row r="7763" spans="4:5">
      <c r="D7763" s="185"/>
      <c r="E7763" s="185"/>
    </row>
    <row r="7764" spans="4:5">
      <c r="D7764" s="185"/>
      <c r="E7764" s="185"/>
    </row>
    <row r="7765" spans="4:5">
      <c r="D7765" s="185"/>
      <c r="E7765" s="185"/>
    </row>
    <row r="7766" spans="4:5">
      <c r="D7766" s="185"/>
      <c r="E7766" s="185"/>
    </row>
    <row r="7767" spans="4:5">
      <c r="D7767" s="185"/>
      <c r="E7767" s="185"/>
    </row>
    <row r="7768" spans="4:5">
      <c r="D7768" s="185"/>
      <c r="E7768" s="185"/>
    </row>
    <row r="7769" spans="4:5">
      <c r="D7769" s="185"/>
      <c r="E7769" s="185"/>
    </row>
    <row r="7770" spans="4:5">
      <c r="D7770" s="185"/>
      <c r="E7770" s="185"/>
    </row>
    <row r="7771" spans="4:5">
      <c r="D7771" s="185"/>
      <c r="E7771" s="185"/>
    </row>
    <row r="7772" spans="4:5">
      <c r="D7772" s="185"/>
      <c r="E7772" s="185"/>
    </row>
    <row r="7773" spans="4:5">
      <c r="D7773" s="185"/>
      <c r="E7773" s="185"/>
    </row>
    <row r="7774" spans="4:5">
      <c r="D7774" s="185"/>
      <c r="E7774" s="185"/>
    </row>
    <row r="7775" spans="4:5">
      <c r="D7775" s="185"/>
      <c r="E7775" s="185"/>
    </row>
    <row r="7776" spans="4:5">
      <c r="D7776" s="185"/>
      <c r="E7776" s="185"/>
    </row>
    <row r="7777" spans="4:5">
      <c r="D7777" s="185"/>
      <c r="E7777" s="185"/>
    </row>
    <row r="7778" spans="4:5">
      <c r="D7778" s="185"/>
      <c r="E7778" s="185"/>
    </row>
    <row r="7779" spans="4:5">
      <c r="D7779" s="185"/>
      <c r="E7779" s="185"/>
    </row>
    <row r="7780" spans="4:5">
      <c r="D7780" s="185"/>
      <c r="E7780" s="185"/>
    </row>
    <row r="7781" spans="4:5">
      <c r="D7781" s="185"/>
      <c r="E7781" s="185"/>
    </row>
    <row r="7782" spans="4:5">
      <c r="D7782" s="185"/>
      <c r="E7782" s="185"/>
    </row>
    <row r="7783" spans="4:5">
      <c r="D7783" s="185"/>
      <c r="E7783" s="185"/>
    </row>
    <row r="7784" spans="4:5">
      <c r="D7784" s="185"/>
      <c r="E7784" s="185"/>
    </row>
    <row r="7785" spans="4:5">
      <c r="D7785" s="185"/>
      <c r="E7785" s="185"/>
    </row>
    <row r="7786" spans="4:5">
      <c r="D7786" s="185"/>
      <c r="E7786" s="185"/>
    </row>
    <row r="7787" spans="4:5">
      <c r="D7787" s="185"/>
      <c r="E7787" s="185"/>
    </row>
    <row r="7788" spans="4:5">
      <c r="D7788" s="185"/>
      <c r="E7788" s="185"/>
    </row>
    <row r="7789" spans="4:5">
      <c r="D7789" s="185"/>
      <c r="E7789" s="185"/>
    </row>
    <row r="7790" spans="4:5">
      <c r="D7790" s="185"/>
      <c r="E7790" s="185"/>
    </row>
    <row r="7791" spans="4:5">
      <c r="D7791" s="185"/>
      <c r="E7791" s="185"/>
    </row>
    <row r="7792" spans="4:5">
      <c r="D7792" s="185"/>
      <c r="E7792" s="185"/>
    </row>
    <row r="7793" spans="4:5">
      <c r="D7793" s="185"/>
      <c r="E7793" s="185"/>
    </row>
    <row r="7794" spans="4:5">
      <c r="D7794" s="185"/>
      <c r="E7794" s="185"/>
    </row>
    <row r="7795" spans="4:5">
      <c r="D7795" s="185"/>
      <c r="E7795" s="185"/>
    </row>
    <row r="7796" spans="4:5">
      <c r="D7796" s="185"/>
      <c r="E7796" s="185"/>
    </row>
    <row r="7797" spans="4:5">
      <c r="D7797" s="185"/>
      <c r="E7797" s="185"/>
    </row>
    <row r="7798" spans="4:5">
      <c r="D7798" s="185"/>
      <c r="E7798" s="185"/>
    </row>
    <row r="7799" spans="4:5">
      <c r="D7799" s="185"/>
      <c r="E7799" s="185"/>
    </row>
    <row r="7800" spans="4:5">
      <c r="D7800" s="185"/>
      <c r="E7800" s="185"/>
    </row>
    <row r="7801" spans="4:5">
      <c r="D7801" s="185"/>
      <c r="E7801" s="185"/>
    </row>
    <row r="7802" spans="4:5">
      <c r="D7802" s="185"/>
      <c r="E7802" s="185"/>
    </row>
    <row r="7803" spans="4:5">
      <c r="D7803" s="185"/>
      <c r="E7803" s="185"/>
    </row>
    <row r="7804" spans="4:5">
      <c r="D7804" s="185"/>
      <c r="E7804" s="185"/>
    </row>
    <row r="7805" spans="4:5">
      <c r="D7805" s="185"/>
      <c r="E7805" s="185"/>
    </row>
    <row r="7806" spans="4:5">
      <c r="D7806" s="185"/>
      <c r="E7806" s="185"/>
    </row>
    <row r="7807" spans="4:5">
      <c r="D7807" s="185"/>
      <c r="E7807" s="185"/>
    </row>
    <row r="7808" spans="4:5">
      <c r="D7808" s="185"/>
      <c r="E7808" s="185"/>
    </row>
    <row r="7809" spans="4:5">
      <c r="D7809" s="185"/>
      <c r="E7809" s="185"/>
    </row>
    <row r="7810" spans="4:5">
      <c r="D7810" s="185"/>
      <c r="E7810" s="185"/>
    </row>
    <row r="7811" spans="4:5">
      <c r="D7811" s="185"/>
      <c r="E7811" s="185"/>
    </row>
    <row r="7812" spans="4:5">
      <c r="D7812" s="185"/>
      <c r="E7812" s="185"/>
    </row>
    <row r="7813" spans="4:5">
      <c r="D7813" s="185"/>
      <c r="E7813" s="185"/>
    </row>
    <row r="7814" spans="4:5">
      <c r="D7814" s="185"/>
      <c r="E7814" s="185"/>
    </row>
    <row r="7815" spans="4:5">
      <c r="D7815" s="185"/>
      <c r="E7815" s="185"/>
    </row>
    <row r="7816" spans="4:5">
      <c r="D7816" s="185"/>
      <c r="E7816" s="185"/>
    </row>
    <row r="7817" spans="4:5">
      <c r="D7817" s="185"/>
      <c r="E7817" s="185"/>
    </row>
    <row r="7818" spans="4:5">
      <c r="D7818" s="185"/>
      <c r="E7818" s="185"/>
    </row>
    <row r="7819" spans="4:5">
      <c r="D7819" s="185"/>
      <c r="E7819" s="185"/>
    </row>
    <row r="7820" spans="4:5">
      <c r="D7820" s="185"/>
      <c r="E7820" s="185"/>
    </row>
    <row r="7821" spans="4:5">
      <c r="D7821" s="185"/>
      <c r="E7821" s="185"/>
    </row>
    <row r="7822" spans="4:5">
      <c r="D7822" s="185"/>
      <c r="E7822" s="185"/>
    </row>
    <row r="7823" spans="4:5">
      <c r="D7823" s="185"/>
      <c r="E7823" s="185"/>
    </row>
    <row r="7824" spans="4:5">
      <c r="D7824" s="185"/>
      <c r="E7824" s="185"/>
    </row>
    <row r="7825" spans="4:5">
      <c r="D7825" s="185"/>
      <c r="E7825" s="185"/>
    </row>
    <row r="7826" spans="4:5">
      <c r="D7826" s="185"/>
      <c r="E7826" s="185"/>
    </row>
    <row r="7827" spans="4:5">
      <c r="D7827" s="185"/>
      <c r="E7827" s="185"/>
    </row>
    <row r="7828" spans="4:5">
      <c r="D7828" s="185"/>
      <c r="E7828" s="185"/>
    </row>
    <row r="7829" spans="4:5">
      <c r="D7829" s="185"/>
      <c r="E7829" s="185"/>
    </row>
    <row r="7830" spans="4:5">
      <c r="D7830" s="185"/>
      <c r="E7830" s="185"/>
    </row>
    <row r="7831" spans="4:5">
      <c r="D7831" s="185"/>
      <c r="E7831" s="185"/>
    </row>
    <row r="7832" spans="4:5">
      <c r="D7832" s="185"/>
      <c r="E7832" s="185"/>
    </row>
    <row r="7833" spans="4:5">
      <c r="D7833" s="185"/>
      <c r="E7833" s="185"/>
    </row>
    <row r="7834" spans="4:5">
      <c r="D7834" s="185"/>
      <c r="E7834" s="185"/>
    </row>
    <row r="7835" spans="4:5">
      <c r="D7835" s="185"/>
      <c r="E7835" s="185"/>
    </row>
    <row r="7836" spans="4:5">
      <c r="D7836" s="185"/>
      <c r="E7836" s="185"/>
    </row>
    <row r="7837" spans="4:5">
      <c r="D7837" s="185"/>
      <c r="E7837" s="185"/>
    </row>
    <row r="7838" spans="4:5">
      <c r="D7838" s="185"/>
      <c r="E7838" s="185"/>
    </row>
    <row r="7839" spans="4:5">
      <c r="D7839" s="185"/>
      <c r="E7839" s="185"/>
    </row>
    <row r="7840" spans="4:5">
      <c r="D7840" s="185"/>
      <c r="E7840" s="185"/>
    </row>
    <row r="7841" spans="4:5">
      <c r="D7841" s="185"/>
      <c r="E7841" s="185"/>
    </row>
    <row r="7842" spans="4:5">
      <c r="D7842" s="185"/>
      <c r="E7842" s="185"/>
    </row>
    <row r="7843" spans="4:5">
      <c r="D7843" s="185"/>
      <c r="E7843" s="185"/>
    </row>
    <row r="7844" spans="4:5">
      <c r="D7844" s="185"/>
      <c r="E7844" s="185"/>
    </row>
    <row r="7845" spans="4:5">
      <c r="D7845" s="185"/>
      <c r="E7845" s="185"/>
    </row>
    <row r="7846" spans="4:5">
      <c r="D7846" s="185"/>
      <c r="E7846" s="185"/>
    </row>
    <row r="7847" spans="4:5">
      <c r="D7847" s="185"/>
      <c r="E7847" s="185"/>
    </row>
    <row r="7848" spans="4:5">
      <c r="D7848" s="185"/>
      <c r="E7848" s="185"/>
    </row>
    <row r="7849" spans="4:5">
      <c r="D7849" s="185"/>
      <c r="E7849" s="185"/>
    </row>
    <row r="7850" spans="4:5">
      <c r="D7850" s="185"/>
      <c r="E7850" s="185"/>
    </row>
    <row r="7851" spans="4:5">
      <c r="D7851" s="185"/>
      <c r="E7851" s="185"/>
    </row>
    <row r="7852" spans="4:5">
      <c r="D7852" s="185"/>
      <c r="E7852" s="185"/>
    </row>
    <row r="7853" spans="4:5">
      <c r="D7853" s="185"/>
      <c r="E7853" s="185"/>
    </row>
    <row r="7854" spans="4:5">
      <c r="D7854" s="185"/>
      <c r="E7854" s="185"/>
    </row>
    <row r="7855" spans="4:5">
      <c r="D7855" s="185"/>
      <c r="E7855" s="185"/>
    </row>
    <row r="7856" spans="4:5">
      <c r="D7856" s="185"/>
      <c r="E7856" s="185"/>
    </row>
    <row r="7857" spans="4:5">
      <c r="D7857" s="185"/>
      <c r="E7857" s="185"/>
    </row>
    <row r="7858" spans="4:5">
      <c r="D7858" s="185"/>
      <c r="E7858" s="185"/>
    </row>
    <row r="7859" spans="4:5">
      <c r="D7859" s="185"/>
      <c r="E7859" s="185"/>
    </row>
    <row r="7860" spans="4:5">
      <c r="D7860" s="185"/>
      <c r="E7860" s="185"/>
    </row>
    <row r="7861" spans="4:5">
      <c r="D7861" s="185"/>
      <c r="E7861" s="185"/>
    </row>
    <row r="7862" spans="4:5">
      <c r="D7862" s="185"/>
      <c r="E7862" s="185"/>
    </row>
    <row r="7863" spans="4:5">
      <c r="D7863" s="185"/>
      <c r="E7863" s="185"/>
    </row>
    <row r="7864" spans="4:5">
      <c r="D7864" s="185"/>
      <c r="E7864" s="185"/>
    </row>
    <row r="7865" spans="4:5">
      <c r="D7865" s="185"/>
      <c r="E7865" s="185"/>
    </row>
    <row r="7866" spans="4:5">
      <c r="D7866" s="185"/>
      <c r="E7866" s="185"/>
    </row>
    <row r="7867" spans="4:5">
      <c r="D7867" s="185"/>
      <c r="E7867" s="185"/>
    </row>
    <row r="7868" spans="4:5">
      <c r="D7868" s="185"/>
      <c r="E7868" s="185"/>
    </row>
    <row r="7869" spans="4:5">
      <c r="D7869" s="185"/>
      <c r="E7869" s="185"/>
    </row>
    <row r="7870" spans="4:5">
      <c r="D7870" s="185"/>
      <c r="E7870" s="185"/>
    </row>
    <row r="7871" spans="4:5">
      <c r="D7871" s="185"/>
      <c r="E7871" s="185"/>
    </row>
    <row r="7872" spans="4:5">
      <c r="D7872" s="185"/>
      <c r="E7872" s="185"/>
    </row>
    <row r="7873" spans="4:5">
      <c r="D7873" s="185"/>
      <c r="E7873" s="185"/>
    </row>
    <row r="7874" spans="4:5">
      <c r="D7874" s="185"/>
      <c r="E7874" s="185"/>
    </row>
    <row r="7875" spans="4:5">
      <c r="D7875" s="185"/>
      <c r="E7875" s="185"/>
    </row>
    <row r="7876" spans="4:5">
      <c r="D7876" s="185"/>
      <c r="E7876" s="185"/>
    </row>
    <row r="7877" spans="4:5">
      <c r="D7877" s="185"/>
      <c r="E7877" s="185"/>
    </row>
    <row r="7878" spans="4:5">
      <c r="D7878" s="185"/>
      <c r="E7878" s="185"/>
    </row>
    <row r="7879" spans="4:5">
      <c r="D7879" s="185"/>
      <c r="E7879" s="185"/>
    </row>
    <row r="7880" spans="4:5">
      <c r="D7880" s="185"/>
      <c r="E7880" s="185"/>
    </row>
    <row r="7881" spans="4:5">
      <c r="D7881" s="185"/>
      <c r="E7881" s="185"/>
    </row>
    <row r="7882" spans="4:5">
      <c r="D7882" s="185"/>
      <c r="E7882" s="185"/>
    </row>
    <row r="7883" spans="4:5">
      <c r="D7883" s="185"/>
      <c r="E7883" s="185"/>
    </row>
    <row r="7884" spans="4:5">
      <c r="D7884" s="185"/>
      <c r="E7884" s="185"/>
    </row>
    <row r="7885" spans="4:5">
      <c r="D7885" s="185"/>
      <c r="E7885" s="185"/>
    </row>
    <row r="7886" spans="4:5">
      <c r="D7886" s="185"/>
      <c r="E7886" s="185"/>
    </row>
    <row r="7887" spans="4:5">
      <c r="D7887" s="185"/>
      <c r="E7887" s="185"/>
    </row>
    <row r="7888" spans="4:5">
      <c r="D7888" s="185"/>
      <c r="E7888" s="185"/>
    </row>
    <row r="7889" spans="4:5">
      <c r="D7889" s="185"/>
      <c r="E7889" s="185"/>
    </row>
    <row r="7890" spans="4:5">
      <c r="D7890" s="185"/>
      <c r="E7890" s="185"/>
    </row>
    <row r="7891" spans="4:5">
      <c r="D7891" s="185"/>
      <c r="E7891" s="185"/>
    </row>
    <row r="7892" spans="4:5">
      <c r="D7892" s="185"/>
      <c r="E7892" s="185"/>
    </row>
    <row r="7893" spans="4:5">
      <c r="D7893" s="185"/>
      <c r="E7893" s="185"/>
    </row>
    <row r="7894" spans="4:5">
      <c r="D7894" s="185"/>
      <c r="E7894" s="185"/>
    </row>
    <row r="7895" spans="4:5">
      <c r="D7895" s="185"/>
      <c r="E7895" s="185"/>
    </row>
    <row r="7896" spans="4:5">
      <c r="D7896" s="185"/>
      <c r="E7896" s="185"/>
    </row>
    <row r="7897" spans="4:5">
      <c r="D7897" s="185"/>
      <c r="E7897" s="185"/>
    </row>
    <row r="7898" spans="4:5">
      <c r="D7898" s="185"/>
      <c r="E7898" s="185"/>
    </row>
    <row r="7899" spans="4:5">
      <c r="D7899" s="185"/>
      <c r="E7899" s="185"/>
    </row>
    <row r="7900" spans="4:5">
      <c r="D7900" s="185"/>
      <c r="E7900" s="185"/>
    </row>
    <row r="7901" spans="4:5">
      <c r="D7901" s="185"/>
      <c r="E7901" s="185"/>
    </row>
    <row r="7902" spans="4:5">
      <c r="D7902" s="185"/>
      <c r="E7902" s="185"/>
    </row>
    <row r="7903" spans="4:5">
      <c r="D7903" s="185"/>
      <c r="E7903" s="185"/>
    </row>
    <row r="7904" spans="4:5">
      <c r="D7904" s="185"/>
      <c r="E7904" s="185"/>
    </row>
    <row r="7905" spans="4:5">
      <c r="D7905" s="185"/>
      <c r="E7905" s="185"/>
    </row>
    <row r="7906" spans="4:5">
      <c r="D7906" s="185"/>
      <c r="E7906" s="185"/>
    </row>
    <row r="7907" spans="4:5">
      <c r="D7907" s="185"/>
      <c r="E7907" s="185"/>
    </row>
    <row r="7908" spans="4:5">
      <c r="D7908" s="185"/>
      <c r="E7908" s="185"/>
    </row>
    <row r="7909" spans="4:5">
      <c r="D7909" s="185"/>
      <c r="E7909" s="185"/>
    </row>
    <row r="7910" spans="4:5">
      <c r="D7910" s="185"/>
      <c r="E7910" s="185"/>
    </row>
    <row r="7911" spans="4:5">
      <c r="D7911" s="185"/>
      <c r="E7911" s="185"/>
    </row>
    <row r="7912" spans="4:5">
      <c r="D7912" s="185"/>
      <c r="E7912" s="185"/>
    </row>
    <row r="7913" spans="4:5">
      <c r="D7913" s="185"/>
      <c r="E7913" s="185"/>
    </row>
    <row r="7914" spans="4:5">
      <c r="D7914" s="185"/>
      <c r="E7914" s="185"/>
    </row>
    <row r="7915" spans="4:5">
      <c r="D7915" s="185"/>
      <c r="E7915" s="185"/>
    </row>
    <row r="7916" spans="4:5">
      <c r="D7916" s="185"/>
      <c r="E7916" s="185"/>
    </row>
    <row r="7917" spans="4:5">
      <c r="D7917" s="185"/>
      <c r="E7917" s="185"/>
    </row>
    <row r="7918" spans="4:5">
      <c r="D7918" s="185"/>
      <c r="E7918" s="185"/>
    </row>
    <row r="7919" spans="4:5">
      <c r="D7919" s="185"/>
      <c r="E7919" s="185"/>
    </row>
    <row r="7920" spans="4:5">
      <c r="D7920" s="185"/>
      <c r="E7920" s="185"/>
    </row>
    <row r="7921" spans="4:5">
      <c r="D7921" s="185"/>
      <c r="E7921" s="185"/>
    </row>
    <row r="7922" spans="4:5">
      <c r="D7922" s="185"/>
      <c r="E7922" s="185"/>
    </row>
    <row r="7923" spans="4:5">
      <c r="D7923" s="185"/>
      <c r="E7923" s="185"/>
    </row>
    <row r="7924" spans="4:5">
      <c r="D7924" s="185"/>
      <c r="E7924" s="185"/>
    </row>
    <row r="7925" spans="4:5">
      <c r="D7925" s="185"/>
      <c r="E7925" s="185"/>
    </row>
    <row r="7926" spans="4:5">
      <c r="D7926" s="185"/>
      <c r="E7926" s="185"/>
    </row>
    <row r="7927" spans="4:5">
      <c r="D7927" s="185"/>
      <c r="E7927" s="185"/>
    </row>
    <row r="7928" spans="4:5">
      <c r="D7928" s="185"/>
      <c r="E7928" s="185"/>
    </row>
    <row r="7929" spans="4:5">
      <c r="D7929" s="185"/>
      <c r="E7929" s="185"/>
    </row>
    <row r="7930" spans="4:5">
      <c r="D7930" s="185"/>
      <c r="E7930" s="185"/>
    </row>
    <row r="7931" spans="4:5">
      <c r="D7931" s="185"/>
      <c r="E7931" s="185"/>
    </row>
    <row r="7932" spans="4:5">
      <c r="D7932" s="185"/>
      <c r="E7932" s="185"/>
    </row>
    <row r="7933" spans="4:5">
      <c r="D7933" s="185"/>
      <c r="E7933" s="185"/>
    </row>
    <row r="7934" spans="4:5">
      <c r="D7934" s="185"/>
      <c r="E7934" s="185"/>
    </row>
    <row r="7935" spans="4:5">
      <c r="D7935" s="185"/>
      <c r="E7935" s="185"/>
    </row>
    <row r="7936" spans="4:5">
      <c r="D7936" s="185"/>
      <c r="E7936" s="185"/>
    </row>
    <row r="7937" spans="4:5">
      <c r="D7937" s="185"/>
      <c r="E7937" s="185"/>
    </row>
    <row r="7938" spans="4:5">
      <c r="D7938" s="185"/>
      <c r="E7938" s="185"/>
    </row>
    <row r="7939" spans="4:5">
      <c r="D7939" s="185"/>
      <c r="E7939" s="185"/>
    </row>
    <row r="7940" spans="4:5">
      <c r="D7940" s="185"/>
      <c r="E7940" s="185"/>
    </row>
    <row r="7941" spans="4:5">
      <c r="D7941" s="185"/>
      <c r="E7941" s="185"/>
    </row>
    <row r="7942" spans="4:5">
      <c r="D7942" s="185"/>
      <c r="E7942" s="185"/>
    </row>
    <row r="7943" spans="4:5">
      <c r="D7943" s="185"/>
      <c r="E7943" s="185"/>
    </row>
    <row r="7944" spans="4:5">
      <c r="D7944" s="185"/>
      <c r="E7944" s="185"/>
    </row>
    <row r="7945" spans="4:5">
      <c r="D7945" s="185"/>
      <c r="E7945" s="185"/>
    </row>
    <row r="7946" spans="4:5">
      <c r="D7946" s="185"/>
      <c r="E7946" s="185"/>
    </row>
    <row r="7947" spans="4:5">
      <c r="D7947" s="185"/>
      <c r="E7947" s="185"/>
    </row>
    <row r="7948" spans="4:5">
      <c r="D7948" s="185"/>
      <c r="E7948" s="185"/>
    </row>
    <row r="7949" spans="4:5">
      <c r="D7949" s="185"/>
      <c r="E7949" s="185"/>
    </row>
    <row r="7950" spans="4:5">
      <c r="D7950" s="185"/>
      <c r="E7950" s="185"/>
    </row>
    <row r="7951" spans="4:5">
      <c r="D7951" s="185"/>
      <c r="E7951" s="185"/>
    </row>
    <row r="7952" spans="4:5">
      <c r="D7952" s="185"/>
      <c r="E7952" s="185"/>
    </row>
    <row r="7953" spans="4:5">
      <c r="D7953" s="185"/>
      <c r="E7953" s="185"/>
    </row>
    <row r="7954" spans="4:5">
      <c r="D7954" s="185"/>
      <c r="E7954" s="185"/>
    </row>
    <row r="7955" spans="4:5">
      <c r="D7955" s="185"/>
      <c r="E7955" s="185"/>
    </row>
    <row r="7956" spans="4:5">
      <c r="D7956" s="185"/>
      <c r="E7956" s="185"/>
    </row>
    <row r="7957" spans="4:5">
      <c r="D7957" s="185"/>
      <c r="E7957" s="185"/>
    </row>
    <row r="7958" spans="4:5">
      <c r="D7958" s="185"/>
      <c r="E7958" s="185"/>
    </row>
    <row r="7959" spans="4:5">
      <c r="D7959" s="185"/>
      <c r="E7959" s="185"/>
    </row>
    <row r="7960" spans="4:5">
      <c r="D7960" s="185"/>
      <c r="E7960" s="185"/>
    </row>
    <row r="7961" spans="4:5">
      <c r="D7961" s="185"/>
      <c r="E7961" s="185"/>
    </row>
    <row r="7962" spans="4:5">
      <c r="D7962" s="185"/>
      <c r="E7962" s="185"/>
    </row>
    <row r="7963" spans="4:5">
      <c r="D7963" s="185"/>
      <c r="E7963" s="185"/>
    </row>
    <row r="7964" spans="4:5">
      <c r="D7964" s="185"/>
      <c r="E7964" s="185"/>
    </row>
    <row r="7965" spans="4:5">
      <c r="D7965" s="185"/>
      <c r="E7965" s="185"/>
    </row>
    <row r="7966" spans="4:5">
      <c r="D7966" s="185"/>
      <c r="E7966" s="185"/>
    </row>
    <row r="7967" spans="4:5">
      <c r="D7967" s="185"/>
      <c r="E7967" s="185"/>
    </row>
    <row r="7968" spans="4:5">
      <c r="D7968" s="185"/>
      <c r="E7968" s="185"/>
    </row>
    <row r="7969" spans="4:5">
      <c r="D7969" s="185"/>
      <c r="E7969" s="185"/>
    </row>
    <row r="7970" spans="4:5">
      <c r="D7970" s="185"/>
      <c r="E7970" s="185"/>
    </row>
    <row r="7971" spans="4:5">
      <c r="D7971" s="185"/>
      <c r="E7971" s="185"/>
    </row>
    <row r="7972" spans="4:5">
      <c r="D7972" s="185"/>
      <c r="E7972" s="185"/>
    </row>
    <row r="7973" spans="4:5">
      <c r="D7973" s="185"/>
      <c r="E7973" s="185"/>
    </row>
    <row r="7974" spans="4:5">
      <c r="D7974" s="185"/>
      <c r="E7974" s="185"/>
    </row>
    <row r="7975" spans="4:5">
      <c r="D7975" s="185"/>
      <c r="E7975" s="185"/>
    </row>
    <row r="7976" spans="4:5">
      <c r="D7976" s="185"/>
      <c r="E7976" s="185"/>
    </row>
    <row r="7977" spans="4:5">
      <c r="D7977" s="185"/>
      <c r="E7977" s="185"/>
    </row>
    <row r="7978" spans="4:5">
      <c r="D7978" s="185"/>
      <c r="E7978" s="185"/>
    </row>
    <row r="7979" spans="4:5">
      <c r="D7979" s="185"/>
      <c r="E7979" s="185"/>
    </row>
    <row r="7980" spans="4:5">
      <c r="D7980" s="185"/>
      <c r="E7980" s="185"/>
    </row>
    <row r="7981" spans="4:5">
      <c r="D7981" s="185"/>
      <c r="E7981" s="185"/>
    </row>
    <row r="7982" spans="4:5">
      <c r="D7982" s="185"/>
      <c r="E7982" s="185"/>
    </row>
    <row r="7983" spans="4:5">
      <c r="D7983" s="185"/>
      <c r="E7983" s="185"/>
    </row>
    <row r="7984" spans="4:5">
      <c r="D7984" s="185"/>
      <c r="E7984" s="185"/>
    </row>
    <row r="7985" spans="4:5">
      <c r="D7985" s="185"/>
      <c r="E7985" s="185"/>
    </row>
    <row r="7986" spans="4:5">
      <c r="D7986" s="185"/>
      <c r="E7986" s="185"/>
    </row>
    <row r="7987" spans="4:5">
      <c r="D7987" s="185"/>
      <c r="E7987" s="185"/>
    </row>
    <row r="7988" spans="4:5">
      <c r="D7988" s="185"/>
      <c r="E7988" s="185"/>
    </row>
    <row r="7989" spans="4:5">
      <c r="D7989" s="185"/>
      <c r="E7989" s="185"/>
    </row>
    <row r="7990" spans="4:5">
      <c r="D7990" s="185"/>
      <c r="E7990" s="185"/>
    </row>
    <row r="7991" spans="4:5">
      <c r="D7991" s="185"/>
      <c r="E7991" s="185"/>
    </row>
    <row r="7992" spans="4:5">
      <c r="D7992" s="185"/>
      <c r="E7992" s="185"/>
    </row>
    <row r="7993" spans="4:5">
      <c r="D7993" s="185"/>
      <c r="E7993" s="185"/>
    </row>
    <row r="7994" spans="4:5">
      <c r="D7994" s="185"/>
      <c r="E7994" s="185"/>
    </row>
    <row r="7995" spans="4:5">
      <c r="D7995" s="185"/>
      <c r="E7995" s="185"/>
    </row>
    <row r="7996" spans="4:5">
      <c r="D7996" s="185"/>
      <c r="E7996" s="185"/>
    </row>
    <row r="7997" spans="4:5">
      <c r="D7997" s="185"/>
      <c r="E7997" s="185"/>
    </row>
    <row r="7998" spans="4:5">
      <c r="D7998" s="185"/>
      <c r="E7998" s="185"/>
    </row>
    <row r="7999" spans="4:5">
      <c r="D7999" s="185"/>
      <c r="E7999" s="185"/>
    </row>
    <row r="8000" spans="4:5">
      <c r="D8000" s="185"/>
      <c r="E8000" s="185"/>
    </row>
    <row r="8001" spans="4:5">
      <c r="D8001" s="185"/>
      <c r="E8001" s="185"/>
    </row>
    <row r="8002" spans="4:5">
      <c r="D8002" s="185"/>
      <c r="E8002" s="185"/>
    </row>
    <row r="8003" spans="4:5">
      <c r="D8003" s="185"/>
      <c r="E8003" s="185"/>
    </row>
    <row r="8004" spans="4:5">
      <c r="D8004" s="185"/>
      <c r="E8004" s="185"/>
    </row>
    <row r="8005" spans="4:5">
      <c r="D8005" s="185"/>
      <c r="E8005" s="185"/>
    </row>
    <row r="8006" spans="4:5">
      <c r="D8006" s="185"/>
      <c r="E8006" s="185"/>
    </row>
    <row r="8007" spans="4:5">
      <c r="D8007" s="185"/>
      <c r="E8007" s="185"/>
    </row>
    <row r="8008" spans="4:5">
      <c r="D8008" s="185"/>
      <c r="E8008" s="185"/>
    </row>
    <row r="8009" spans="4:5">
      <c r="D8009" s="185"/>
      <c r="E8009" s="185"/>
    </row>
    <row r="8010" spans="4:5">
      <c r="D8010" s="185"/>
      <c r="E8010" s="185"/>
    </row>
    <row r="8011" spans="4:5">
      <c r="D8011" s="185"/>
      <c r="E8011" s="185"/>
    </row>
    <row r="8012" spans="4:5">
      <c r="D8012" s="185"/>
      <c r="E8012" s="185"/>
    </row>
    <row r="8013" spans="4:5">
      <c r="D8013" s="185"/>
      <c r="E8013" s="185"/>
    </row>
    <row r="8014" spans="4:5">
      <c r="D8014" s="185"/>
      <c r="E8014" s="185"/>
    </row>
    <row r="8015" spans="4:5">
      <c r="D8015" s="185"/>
      <c r="E8015" s="185"/>
    </row>
    <row r="8016" spans="4:5">
      <c r="D8016" s="185"/>
      <c r="E8016" s="185"/>
    </row>
    <row r="8017" spans="4:5">
      <c r="D8017" s="185"/>
      <c r="E8017" s="185"/>
    </row>
    <row r="8018" spans="4:5">
      <c r="D8018" s="185"/>
      <c r="E8018" s="185"/>
    </row>
    <row r="8019" spans="4:5">
      <c r="D8019" s="185"/>
      <c r="E8019" s="185"/>
    </row>
    <row r="8020" spans="4:5">
      <c r="D8020" s="185"/>
      <c r="E8020" s="185"/>
    </row>
    <row r="8021" spans="4:5">
      <c r="D8021" s="185"/>
      <c r="E8021" s="185"/>
    </row>
    <row r="8022" spans="4:5">
      <c r="D8022" s="185"/>
      <c r="E8022" s="185"/>
    </row>
    <row r="8023" spans="4:5">
      <c r="D8023" s="185"/>
      <c r="E8023" s="185"/>
    </row>
    <row r="8024" spans="4:5">
      <c r="D8024" s="185"/>
      <c r="E8024" s="185"/>
    </row>
    <row r="8025" spans="4:5">
      <c r="D8025" s="185"/>
      <c r="E8025" s="185"/>
    </row>
    <row r="8026" spans="4:5">
      <c r="D8026" s="185"/>
      <c r="E8026" s="185"/>
    </row>
    <row r="8027" spans="4:5">
      <c r="D8027" s="185"/>
      <c r="E8027" s="185"/>
    </row>
    <row r="8028" spans="4:5">
      <c r="D8028" s="185"/>
      <c r="E8028" s="185"/>
    </row>
    <row r="8029" spans="4:5">
      <c r="D8029" s="185"/>
      <c r="E8029" s="185"/>
    </row>
    <row r="8030" spans="4:5">
      <c r="D8030" s="185"/>
      <c r="E8030" s="185"/>
    </row>
    <row r="8031" spans="4:5">
      <c r="D8031" s="185"/>
      <c r="E8031" s="185"/>
    </row>
    <row r="8032" spans="4:5">
      <c r="D8032" s="185"/>
      <c r="E8032" s="185"/>
    </row>
    <row r="8033" spans="4:5">
      <c r="D8033" s="185"/>
      <c r="E8033" s="185"/>
    </row>
    <row r="8034" spans="4:5">
      <c r="D8034" s="185"/>
      <c r="E8034" s="185"/>
    </row>
    <row r="8035" spans="4:5">
      <c r="D8035" s="185"/>
      <c r="E8035" s="185"/>
    </row>
    <row r="8036" spans="4:5">
      <c r="D8036" s="185"/>
      <c r="E8036" s="185"/>
    </row>
    <row r="8037" spans="4:5">
      <c r="D8037" s="185"/>
      <c r="E8037" s="185"/>
    </row>
    <row r="8038" spans="4:5">
      <c r="D8038" s="185"/>
      <c r="E8038" s="185"/>
    </row>
    <row r="8039" spans="4:5">
      <c r="D8039" s="185"/>
      <c r="E8039" s="185"/>
    </row>
    <row r="8040" spans="4:5">
      <c r="D8040" s="185"/>
      <c r="E8040" s="185"/>
    </row>
    <row r="8041" spans="4:5">
      <c r="D8041" s="185"/>
      <c r="E8041" s="185"/>
    </row>
    <row r="8042" spans="4:5">
      <c r="D8042" s="185"/>
      <c r="E8042" s="185"/>
    </row>
    <row r="8043" spans="4:5">
      <c r="D8043" s="185"/>
      <c r="E8043" s="185"/>
    </row>
    <row r="8044" spans="4:5">
      <c r="D8044" s="185"/>
      <c r="E8044" s="185"/>
    </row>
    <row r="8045" spans="4:5">
      <c r="D8045" s="185"/>
      <c r="E8045" s="185"/>
    </row>
    <row r="8046" spans="4:5">
      <c r="D8046" s="185"/>
      <c r="E8046" s="185"/>
    </row>
    <row r="8047" spans="4:5">
      <c r="D8047" s="185"/>
      <c r="E8047" s="185"/>
    </row>
    <row r="8048" spans="4:5">
      <c r="D8048" s="185"/>
      <c r="E8048" s="185"/>
    </row>
    <row r="8049" spans="4:5">
      <c r="D8049" s="185"/>
      <c r="E8049" s="185"/>
    </row>
    <row r="8050" spans="4:5">
      <c r="D8050" s="185"/>
      <c r="E8050" s="185"/>
    </row>
    <row r="8051" spans="4:5">
      <c r="D8051" s="185"/>
      <c r="E8051" s="185"/>
    </row>
    <row r="8052" spans="4:5">
      <c r="D8052" s="185"/>
      <c r="E8052" s="185"/>
    </row>
    <row r="8053" spans="4:5">
      <c r="D8053" s="185"/>
      <c r="E8053" s="185"/>
    </row>
    <row r="8054" spans="4:5">
      <c r="D8054" s="185"/>
      <c r="E8054" s="185"/>
    </row>
    <row r="8055" spans="4:5">
      <c r="D8055" s="185"/>
      <c r="E8055" s="185"/>
    </row>
    <row r="8056" spans="4:5">
      <c r="D8056" s="185"/>
      <c r="E8056" s="185"/>
    </row>
    <row r="8057" spans="4:5">
      <c r="D8057" s="185"/>
      <c r="E8057" s="185"/>
    </row>
    <row r="8058" spans="4:5">
      <c r="D8058" s="185"/>
      <c r="E8058" s="185"/>
    </row>
    <row r="8059" spans="4:5">
      <c r="D8059" s="185"/>
      <c r="E8059" s="185"/>
    </row>
    <row r="8060" spans="4:5">
      <c r="D8060" s="185"/>
      <c r="E8060" s="185"/>
    </row>
    <row r="8061" spans="4:5">
      <c r="D8061" s="185"/>
      <c r="E8061" s="185"/>
    </row>
    <row r="8062" spans="4:5">
      <c r="D8062" s="185"/>
      <c r="E8062" s="185"/>
    </row>
    <row r="8063" spans="4:5">
      <c r="D8063" s="185"/>
      <c r="E8063" s="185"/>
    </row>
    <row r="8064" spans="4:5">
      <c r="D8064" s="185"/>
      <c r="E8064" s="185"/>
    </row>
    <row r="8065" spans="4:5">
      <c r="D8065" s="185"/>
      <c r="E8065" s="185"/>
    </row>
    <row r="8066" spans="4:5">
      <c r="D8066" s="185"/>
      <c r="E8066" s="185"/>
    </row>
    <row r="8067" spans="4:5">
      <c r="D8067" s="185"/>
      <c r="E8067" s="185"/>
    </row>
    <row r="8068" spans="4:5">
      <c r="D8068" s="185"/>
      <c r="E8068" s="185"/>
    </row>
    <row r="8069" spans="4:5">
      <c r="D8069" s="185"/>
      <c r="E8069" s="185"/>
    </row>
    <row r="8070" spans="4:5">
      <c r="D8070" s="185"/>
      <c r="E8070" s="185"/>
    </row>
    <row r="8071" spans="4:5">
      <c r="D8071" s="185"/>
      <c r="E8071" s="185"/>
    </row>
    <row r="8072" spans="4:5">
      <c r="D8072" s="185"/>
      <c r="E8072" s="185"/>
    </row>
    <row r="8073" spans="4:5">
      <c r="D8073" s="185"/>
      <c r="E8073" s="185"/>
    </row>
    <row r="8074" spans="4:5">
      <c r="D8074" s="185"/>
      <c r="E8074" s="185"/>
    </row>
    <row r="8075" spans="4:5">
      <c r="D8075" s="185"/>
      <c r="E8075" s="185"/>
    </row>
    <row r="8076" spans="4:5">
      <c r="D8076" s="185"/>
      <c r="E8076" s="185"/>
    </row>
    <row r="8077" spans="4:5">
      <c r="D8077" s="185"/>
      <c r="E8077" s="185"/>
    </row>
    <row r="8078" spans="4:5">
      <c r="D8078" s="185"/>
      <c r="E8078" s="185"/>
    </row>
    <row r="8079" spans="4:5">
      <c r="D8079" s="185"/>
      <c r="E8079" s="185"/>
    </row>
    <row r="8080" spans="4:5">
      <c r="D8080" s="185"/>
      <c r="E8080" s="185"/>
    </row>
    <row r="8081" spans="4:5">
      <c r="D8081" s="185"/>
      <c r="E8081" s="185"/>
    </row>
    <row r="8082" spans="4:5">
      <c r="D8082" s="185"/>
      <c r="E8082" s="185"/>
    </row>
    <row r="8083" spans="4:5">
      <c r="D8083" s="185"/>
      <c r="E8083" s="185"/>
    </row>
    <row r="8084" spans="4:5">
      <c r="D8084" s="185"/>
      <c r="E8084" s="185"/>
    </row>
    <row r="8085" spans="4:5">
      <c r="D8085" s="185"/>
      <c r="E8085" s="185"/>
    </row>
    <row r="8086" spans="4:5">
      <c r="D8086" s="185"/>
      <c r="E8086" s="185"/>
    </row>
    <row r="8087" spans="4:5">
      <c r="D8087" s="185"/>
      <c r="E8087" s="185"/>
    </row>
    <row r="8088" spans="4:5">
      <c r="D8088" s="185"/>
      <c r="E8088" s="185"/>
    </row>
    <row r="8089" spans="4:5">
      <c r="D8089" s="185"/>
      <c r="E8089" s="185"/>
    </row>
    <row r="8090" spans="4:5">
      <c r="D8090" s="185"/>
      <c r="E8090" s="185"/>
    </row>
    <row r="8091" spans="4:5">
      <c r="D8091" s="185"/>
      <c r="E8091" s="185"/>
    </row>
    <row r="8092" spans="4:5">
      <c r="D8092" s="185"/>
      <c r="E8092" s="185"/>
    </row>
    <row r="8093" spans="4:5">
      <c r="D8093" s="185"/>
      <c r="E8093" s="185"/>
    </row>
    <row r="8094" spans="4:5">
      <c r="D8094" s="185"/>
      <c r="E8094" s="185"/>
    </row>
    <row r="8095" spans="4:5">
      <c r="D8095" s="185"/>
      <c r="E8095" s="185"/>
    </row>
    <row r="8096" spans="4:5">
      <c r="D8096" s="185"/>
      <c r="E8096" s="185"/>
    </row>
    <row r="8097" spans="4:5">
      <c r="D8097" s="185"/>
      <c r="E8097" s="185"/>
    </row>
    <row r="8098" spans="4:5">
      <c r="D8098" s="185"/>
      <c r="E8098" s="185"/>
    </row>
    <row r="8099" spans="4:5">
      <c r="D8099" s="185"/>
      <c r="E8099" s="185"/>
    </row>
    <row r="8100" spans="4:5">
      <c r="D8100" s="185"/>
      <c r="E8100" s="185"/>
    </row>
    <row r="8101" spans="4:5">
      <c r="D8101" s="185"/>
      <c r="E8101" s="185"/>
    </row>
    <row r="8102" spans="4:5">
      <c r="D8102" s="185"/>
      <c r="E8102" s="185"/>
    </row>
    <row r="8103" spans="4:5">
      <c r="D8103" s="185"/>
      <c r="E8103" s="185"/>
    </row>
    <row r="8104" spans="4:5">
      <c r="D8104" s="185"/>
      <c r="E8104" s="185"/>
    </row>
    <row r="8105" spans="4:5">
      <c r="D8105" s="185"/>
      <c r="E8105" s="185"/>
    </row>
    <row r="8106" spans="4:5">
      <c r="D8106" s="185"/>
      <c r="E8106" s="185"/>
    </row>
    <row r="8107" spans="4:5">
      <c r="D8107" s="185"/>
      <c r="E8107" s="185"/>
    </row>
    <row r="8108" spans="4:5">
      <c r="D8108" s="185"/>
      <c r="E8108" s="185"/>
    </row>
    <row r="8109" spans="4:5">
      <c r="D8109" s="185"/>
      <c r="E8109" s="185"/>
    </row>
    <row r="8110" spans="4:5">
      <c r="D8110" s="185"/>
      <c r="E8110" s="185"/>
    </row>
    <row r="8111" spans="4:5">
      <c r="D8111" s="185"/>
      <c r="E8111" s="185"/>
    </row>
    <row r="8112" spans="4:5">
      <c r="D8112" s="185"/>
      <c r="E8112" s="185"/>
    </row>
    <row r="8113" spans="4:5">
      <c r="D8113" s="185"/>
      <c r="E8113" s="185"/>
    </row>
    <row r="8114" spans="4:5">
      <c r="D8114" s="185"/>
      <c r="E8114" s="185"/>
    </row>
    <row r="8115" spans="4:5">
      <c r="D8115" s="185"/>
      <c r="E8115" s="185"/>
    </row>
    <row r="8116" spans="4:5">
      <c r="D8116" s="185"/>
      <c r="E8116" s="185"/>
    </row>
    <row r="8117" spans="4:5">
      <c r="D8117" s="185"/>
      <c r="E8117" s="185"/>
    </row>
    <row r="8118" spans="4:5">
      <c r="D8118" s="185"/>
      <c r="E8118" s="185"/>
    </row>
    <row r="8119" spans="4:5">
      <c r="D8119" s="185"/>
      <c r="E8119" s="185"/>
    </row>
    <row r="8120" spans="4:5">
      <c r="D8120" s="185"/>
      <c r="E8120" s="185"/>
    </row>
    <row r="8121" spans="4:5">
      <c r="D8121" s="185"/>
      <c r="E8121" s="185"/>
    </row>
    <row r="8122" spans="4:5">
      <c r="D8122" s="185"/>
      <c r="E8122" s="185"/>
    </row>
    <row r="8123" spans="4:5">
      <c r="D8123" s="185"/>
      <c r="E8123" s="185"/>
    </row>
    <row r="8124" spans="4:5">
      <c r="D8124" s="185"/>
      <c r="E8124" s="185"/>
    </row>
    <row r="8125" spans="4:5">
      <c r="D8125" s="185"/>
      <c r="E8125" s="185"/>
    </row>
    <row r="8126" spans="4:5">
      <c r="D8126" s="185"/>
      <c r="E8126" s="185"/>
    </row>
    <row r="8127" spans="4:5">
      <c r="D8127" s="185"/>
      <c r="E8127" s="185"/>
    </row>
    <row r="8128" spans="4:5">
      <c r="D8128" s="185"/>
      <c r="E8128" s="185"/>
    </row>
    <row r="8129" spans="4:5">
      <c r="D8129" s="185"/>
      <c r="E8129" s="185"/>
    </row>
    <row r="8130" spans="4:5">
      <c r="D8130" s="185"/>
      <c r="E8130" s="185"/>
    </row>
    <row r="8131" spans="4:5">
      <c r="D8131" s="185"/>
      <c r="E8131" s="185"/>
    </row>
    <row r="8132" spans="4:5">
      <c r="D8132" s="185"/>
      <c r="E8132" s="185"/>
    </row>
    <row r="8133" spans="4:5">
      <c r="D8133" s="185"/>
      <c r="E8133" s="185"/>
    </row>
    <row r="8134" spans="4:5">
      <c r="D8134" s="185"/>
      <c r="E8134" s="185"/>
    </row>
    <row r="8135" spans="4:5">
      <c r="D8135" s="185"/>
      <c r="E8135" s="185"/>
    </row>
    <row r="8136" spans="4:5">
      <c r="D8136" s="185"/>
      <c r="E8136" s="185"/>
    </row>
    <row r="8137" spans="4:5">
      <c r="D8137" s="185"/>
      <c r="E8137" s="185"/>
    </row>
    <row r="8138" spans="4:5">
      <c r="D8138" s="185"/>
      <c r="E8138" s="185"/>
    </row>
    <row r="8139" spans="4:5">
      <c r="D8139" s="185"/>
      <c r="E8139" s="185"/>
    </row>
    <row r="8140" spans="4:5">
      <c r="D8140" s="185"/>
      <c r="E8140" s="185"/>
    </row>
    <row r="8141" spans="4:5">
      <c r="D8141" s="185"/>
      <c r="E8141" s="185"/>
    </row>
    <row r="8142" spans="4:5">
      <c r="D8142" s="185"/>
      <c r="E8142" s="185"/>
    </row>
    <row r="8143" spans="4:5">
      <c r="D8143" s="185"/>
      <c r="E8143" s="185"/>
    </row>
    <row r="8144" spans="4:5">
      <c r="D8144" s="185"/>
      <c r="E8144" s="185"/>
    </row>
    <row r="8145" spans="4:5">
      <c r="D8145" s="185"/>
      <c r="E8145" s="185"/>
    </row>
    <row r="8146" spans="4:5">
      <c r="D8146" s="185"/>
      <c r="E8146" s="185"/>
    </row>
    <row r="8147" spans="4:5">
      <c r="D8147" s="185"/>
      <c r="E8147" s="185"/>
    </row>
  </sheetData>
  <mergeCells count="6">
    <mergeCell ref="A1:F1"/>
    <mergeCell ref="A6:A7"/>
    <mergeCell ref="B6:C7"/>
    <mergeCell ref="D6:D7"/>
    <mergeCell ref="E6:E7"/>
    <mergeCell ref="F6:F7"/>
  </mergeCells>
  <pageMargins left="0.31496062992125984" right="0" top="0.47244094488188981" bottom="0" header="0.31496062992125984" footer="0"/>
  <pageSetup paperSize="9" scale="71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7" tint="0.79998168889431442"/>
    <pageSetUpPr fitToPage="1"/>
  </sheetPr>
  <dimension ref="A2:O29"/>
  <sheetViews>
    <sheetView view="pageBreakPreview" zoomScale="70" zoomScaleNormal="85" zoomScaleSheetLayoutView="70" workbookViewId="0">
      <selection activeCell="A29" sqref="A29:XFD29"/>
    </sheetView>
  </sheetViews>
  <sheetFormatPr defaultColWidth="9" defaultRowHeight="24.6" outlineLevelRow="1"/>
  <cols>
    <col min="1" max="1" width="8.625" style="382" customWidth="1"/>
    <col min="2" max="2" width="88.125" style="529" customWidth="1"/>
    <col min="3" max="3" width="15.625" style="314" customWidth="1"/>
    <col min="4" max="4" width="10.625" style="393" customWidth="1"/>
    <col min="5" max="5" width="20.625" style="316" customWidth="1"/>
    <col min="6" max="6" width="20.625" style="314" customWidth="1"/>
    <col min="7" max="7" width="20.625" style="316" customWidth="1"/>
    <col min="8" max="8" width="20.625" style="314" customWidth="1"/>
    <col min="9" max="9" width="25.625" style="314" customWidth="1"/>
    <col min="10" max="10" width="18.625" style="393" bestFit="1" customWidth="1"/>
    <col min="11" max="11" width="3.625" style="393" hidden="1" customWidth="1"/>
    <col min="12" max="13" width="45.625" style="312" hidden="1" customWidth="1"/>
    <col min="14" max="14" width="3.625" style="393" hidden="1" customWidth="1"/>
    <col min="15" max="15" width="30.625" style="311" hidden="1" customWidth="1"/>
    <col min="16" max="16" width="9" style="393" customWidth="1"/>
    <col min="17" max="21" width="9" style="393"/>
    <col min="22" max="26" width="0" style="393" hidden="1" customWidth="1"/>
    <col min="27" max="16384" width="9" style="393"/>
  </cols>
  <sheetData>
    <row r="2" spans="1:15" outlineLevel="1">
      <c r="A2" s="1323" t="s">
        <v>17</v>
      </c>
      <c r="B2" s="1323"/>
      <c r="C2" s="1323"/>
      <c r="D2" s="1323"/>
      <c r="E2" s="1323"/>
      <c r="F2" s="1323"/>
      <c r="G2" s="1323"/>
      <c r="H2" s="1323"/>
      <c r="I2" s="1323"/>
      <c r="J2" s="1323"/>
      <c r="L2" s="382"/>
      <c r="M2" s="382"/>
      <c r="O2" s="381"/>
    </row>
    <row r="3" spans="1:15" s="376" customFormat="1" outlineLevel="1">
      <c r="A3" s="1210" t="s">
        <v>3179</v>
      </c>
      <c r="B3" s="380"/>
      <c r="C3" s="311"/>
      <c r="D3" s="381"/>
      <c r="E3" s="316"/>
      <c r="F3" s="311"/>
      <c r="G3" s="316"/>
      <c r="H3" s="312"/>
      <c r="I3" s="311"/>
      <c r="J3" s="382"/>
      <c r="L3" s="143"/>
      <c r="M3" s="143"/>
      <c r="O3" s="174"/>
    </row>
    <row r="4" spans="1:15" s="376" customFormat="1" outlineLevel="1">
      <c r="A4" s="1210" t="s">
        <v>1451</v>
      </c>
      <c r="B4" s="383"/>
      <c r="C4" s="313"/>
      <c r="D4" s="384"/>
      <c r="E4" s="316"/>
      <c r="F4" s="314"/>
      <c r="G4" s="316"/>
      <c r="H4" s="312"/>
      <c r="I4" s="311"/>
      <c r="J4" s="382"/>
      <c r="L4" s="143"/>
      <c r="M4" s="143"/>
      <c r="O4" s="174"/>
    </row>
    <row r="5" spans="1:15" s="376" customFormat="1" outlineLevel="1">
      <c r="A5" s="1210" t="s">
        <v>2356</v>
      </c>
      <c r="B5" s="385"/>
      <c r="C5" s="386"/>
      <c r="D5" s="386"/>
      <c r="E5" s="316"/>
      <c r="F5" s="314"/>
      <c r="G5" s="316"/>
      <c r="H5" s="312"/>
      <c r="I5" s="311"/>
      <c r="J5" s="382"/>
      <c r="L5" s="143"/>
      <c r="M5" s="143"/>
      <c r="O5" s="174"/>
    </row>
    <row r="6" spans="1:15" s="376" customFormat="1" outlineLevel="1">
      <c r="A6" s="1170"/>
      <c r="B6" s="385"/>
      <c r="C6" s="386"/>
      <c r="D6" s="386"/>
      <c r="E6" s="316"/>
      <c r="F6" s="314"/>
      <c r="G6" s="316"/>
      <c r="H6" s="312"/>
      <c r="I6" s="311"/>
      <c r="J6" s="382" t="s">
        <v>2358</v>
      </c>
      <c r="L6" s="143"/>
      <c r="M6" s="143"/>
      <c r="O6" s="174"/>
    </row>
    <row r="7" spans="1:15" outlineLevel="1">
      <c r="A7" s="1210" t="s">
        <v>1851</v>
      </c>
      <c r="B7" s="388"/>
      <c r="C7" s="388"/>
      <c r="D7" s="388"/>
      <c r="H7" s="312"/>
      <c r="I7" s="311"/>
      <c r="J7" s="382"/>
      <c r="L7" s="306"/>
      <c r="M7" s="306"/>
      <c r="O7" s="172"/>
    </row>
    <row r="8" spans="1:15" ht="24.6" customHeight="1">
      <c r="A8" s="1305" t="s">
        <v>3</v>
      </c>
      <c r="B8" s="1307" t="s">
        <v>0</v>
      </c>
      <c r="C8" s="1309" t="s">
        <v>5</v>
      </c>
      <c r="D8" s="1305" t="s">
        <v>4</v>
      </c>
      <c r="E8" s="1311" t="s">
        <v>6</v>
      </c>
      <c r="F8" s="1312"/>
      <c r="G8" s="1311" t="s">
        <v>7</v>
      </c>
      <c r="H8" s="1312"/>
      <c r="I8" s="1313" t="s">
        <v>35</v>
      </c>
      <c r="J8" s="1315" t="s">
        <v>1</v>
      </c>
      <c r="L8" s="1313" t="s">
        <v>1684</v>
      </c>
      <c r="M8" s="1313" t="s">
        <v>1685</v>
      </c>
      <c r="O8" s="1313" t="s">
        <v>1908</v>
      </c>
    </row>
    <row r="9" spans="1:15">
      <c r="A9" s="1306"/>
      <c r="B9" s="1308"/>
      <c r="C9" s="1310"/>
      <c r="D9" s="1306"/>
      <c r="E9" s="526" t="s">
        <v>9</v>
      </c>
      <c r="F9" s="394" t="s">
        <v>116</v>
      </c>
      <c r="G9" s="526" t="s">
        <v>9</v>
      </c>
      <c r="H9" s="394" t="s">
        <v>116</v>
      </c>
      <c r="I9" s="1314"/>
      <c r="J9" s="1316"/>
      <c r="L9" s="1314"/>
      <c r="M9" s="1314"/>
      <c r="O9" s="1314"/>
    </row>
    <row r="10" spans="1:15">
      <c r="A10" s="504">
        <v>12</v>
      </c>
      <c r="B10" s="41" t="s">
        <v>1629</v>
      </c>
      <c r="C10" s="42"/>
      <c r="D10" s="43"/>
      <c r="E10" s="42"/>
      <c r="F10" s="42"/>
      <c r="G10" s="42"/>
      <c r="H10" s="42"/>
      <c r="I10" s="42"/>
      <c r="J10" s="44"/>
      <c r="L10" s="307"/>
      <c r="M10" s="307"/>
      <c r="O10" s="327"/>
    </row>
    <row r="11" spans="1:15" outlineLevel="1">
      <c r="A11" s="505">
        <v>12.1</v>
      </c>
      <c r="B11" s="506" t="s">
        <v>3325</v>
      </c>
      <c r="C11" s="89">
        <v>1</v>
      </c>
      <c r="D11" s="505" t="s">
        <v>1628</v>
      </c>
      <c r="E11" s="60"/>
      <c r="F11" s="89"/>
      <c r="G11" s="60"/>
      <c r="H11" s="89"/>
      <c r="I11" s="89"/>
      <c r="J11" s="356"/>
      <c r="K11" s="376"/>
      <c r="L11" s="118" t="e">
        <f>VLOOKUP($O11,#REF!,6,FALSE)</f>
        <v>#REF!</v>
      </c>
      <c r="M11" s="118" t="e">
        <f>VLOOKUP($O11,#REF!,7,FALSE)</f>
        <v>#REF!</v>
      </c>
      <c r="O11" s="507" t="s">
        <v>2989</v>
      </c>
    </row>
    <row r="12" spans="1:15" ht="24.6" customHeight="1" outlineLevel="1">
      <c r="A12" s="505"/>
      <c r="B12" s="506" t="s">
        <v>3187</v>
      </c>
      <c r="C12" s="89"/>
      <c r="D12" s="505"/>
      <c r="E12" s="60"/>
      <c r="F12" s="89"/>
      <c r="G12" s="60"/>
      <c r="H12" s="89"/>
      <c r="I12" s="89"/>
      <c r="J12" s="508"/>
      <c r="L12" s="509"/>
      <c r="M12" s="509"/>
      <c r="O12" s="507" t="s">
        <v>3017</v>
      </c>
    </row>
    <row r="13" spans="1:15" outlineLevel="1">
      <c r="A13" s="510"/>
      <c r="B13" s="506" t="s">
        <v>3188</v>
      </c>
      <c r="C13" s="89"/>
      <c r="D13" s="46"/>
      <c r="E13" s="60"/>
      <c r="F13" s="89"/>
      <c r="G13" s="60"/>
      <c r="H13" s="89"/>
      <c r="I13" s="89"/>
      <c r="J13" s="508"/>
      <c r="L13" s="509"/>
      <c r="M13" s="509"/>
      <c r="O13" s="507" t="s">
        <v>3017</v>
      </c>
    </row>
    <row r="14" spans="1:15" ht="25.2" customHeight="1" outlineLevel="1">
      <c r="A14" s="505"/>
      <c r="B14" s="506" t="s">
        <v>3189</v>
      </c>
      <c r="C14" s="89"/>
      <c r="D14" s="46"/>
      <c r="E14" s="60"/>
      <c r="F14" s="89"/>
      <c r="G14" s="60"/>
      <c r="H14" s="89"/>
      <c r="I14" s="89"/>
      <c r="J14" s="508"/>
      <c r="L14" s="509"/>
      <c r="M14" s="509"/>
      <c r="O14" s="507" t="s">
        <v>3017</v>
      </c>
    </row>
    <row r="15" spans="1:15" ht="25.2" customHeight="1" outlineLevel="1">
      <c r="A15" s="510"/>
      <c r="B15" s="506" t="s">
        <v>3190</v>
      </c>
      <c r="C15" s="89"/>
      <c r="D15" s="46"/>
      <c r="E15" s="60"/>
      <c r="F15" s="89"/>
      <c r="G15" s="60"/>
      <c r="H15" s="89"/>
      <c r="I15" s="89"/>
      <c r="J15" s="508"/>
      <c r="L15" s="509"/>
      <c r="M15" s="509"/>
      <c r="O15" s="507" t="s">
        <v>3017</v>
      </c>
    </row>
    <row r="16" spans="1:15" outlineLevel="1">
      <c r="A16" s="505"/>
      <c r="B16" s="511" t="s">
        <v>3191</v>
      </c>
      <c r="C16" s="89"/>
      <c r="D16" s="49"/>
      <c r="E16" s="60"/>
      <c r="F16" s="89"/>
      <c r="G16" s="60"/>
      <c r="H16" s="89"/>
      <c r="I16" s="89"/>
      <c r="J16" s="508"/>
      <c r="L16" s="509"/>
      <c r="M16" s="509"/>
      <c r="O16" s="507" t="s">
        <v>3017</v>
      </c>
    </row>
    <row r="17" spans="1:15" outlineLevel="1">
      <c r="A17" s="510"/>
      <c r="B17" s="506" t="s">
        <v>3192</v>
      </c>
      <c r="C17" s="89"/>
      <c r="D17" s="49"/>
      <c r="E17" s="60"/>
      <c r="F17" s="89"/>
      <c r="G17" s="60"/>
      <c r="H17" s="89"/>
      <c r="I17" s="89"/>
      <c r="J17" s="508"/>
      <c r="L17" s="509"/>
      <c r="M17" s="509"/>
      <c r="O17" s="507" t="s">
        <v>3017</v>
      </c>
    </row>
    <row r="18" spans="1:15" ht="24.6" customHeight="1" outlineLevel="1">
      <c r="A18" s="505"/>
      <c r="B18" s="506"/>
      <c r="C18" s="45"/>
      <c r="D18" s="505"/>
      <c r="E18" s="512"/>
      <c r="F18" s="145"/>
      <c r="G18" s="512"/>
      <c r="H18" s="145"/>
      <c r="I18" s="145"/>
      <c r="J18" s="508"/>
      <c r="L18" s="509"/>
      <c r="M18" s="509"/>
      <c r="O18" s="507"/>
    </row>
    <row r="19" spans="1:15" outlineLevel="1">
      <c r="A19" s="513"/>
      <c r="B19" s="506"/>
      <c r="C19" s="45"/>
      <c r="D19" s="46"/>
      <c r="E19" s="512"/>
      <c r="F19" s="145"/>
      <c r="G19" s="512"/>
      <c r="H19" s="145"/>
      <c r="I19" s="145"/>
      <c r="J19" s="508"/>
      <c r="L19" s="509"/>
      <c r="M19" s="509"/>
      <c r="O19" s="507"/>
    </row>
    <row r="20" spans="1:15" outlineLevel="1">
      <c r="A20" s="513"/>
      <c r="B20" s="506"/>
      <c r="C20" s="45"/>
      <c r="D20" s="46"/>
      <c r="E20" s="512"/>
      <c r="F20" s="145"/>
      <c r="G20" s="512"/>
      <c r="H20" s="145"/>
      <c r="I20" s="145"/>
      <c r="J20" s="508"/>
      <c r="L20" s="509"/>
      <c r="M20" s="509"/>
      <c r="O20" s="507"/>
    </row>
    <row r="21" spans="1:15" outlineLevel="1">
      <c r="A21" s="513"/>
      <c r="B21" s="506"/>
      <c r="C21" s="47"/>
      <c r="D21" s="46"/>
      <c r="E21" s="512"/>
      <c r="F21" s="145"/>
      <c r="G21" s="512"/>
      <c r="H21" s="145"/>
      <c r="I21" s="145"/>
      <c r="J21" s="508"/>
      <c r="L21" s="509"/>
      <c r="M21" s="509"/>
      <c r="O21" s="507"/>
    </row>
    <row r="22" spans="1:15" outlineLevel="1">
      <c r="A22" s="513"/>
      <c r="B22" s="514"/>
      <c r="C22" s="48"/>
      <c r="D22" s="49"/>
      <c r="E22" s="512"/>
      <c r="F22" s="145"/>
      <c r="G22" s="512"/>
      <c r="H22" s="145"/>
      <c r="I22" s="145"/>
      <c r="J22" s="508"/>
      <c r="L22" s="509"/>
      <c r="M22" s="509"/>
      <c r="O22" s="507"/>
    </row>
    <row r="23" spans="1:15" outlineLevel="1">
      <c r="A23" s="513"/>
      <c r="B23" s="506"/>
      <c r="C23" s="47"/>
      <c r="D23" s="49"/>
      <c r="E23" s="512"/>
      <c r="F23" s="145"/>
      <c r="G23" s="512"/>
      <c r="H23" s="145"/>
      <c r="I23" s="145"/>
      <c r="J23" s="508"/>
      <c r="L23" s="509"/>
      <c r="M23" s="509"/>
      <c r="O23" s="507"/>
    </row>
    <row r="24" spans="1:15" outlineLevel="1">
      <c r="A24" s="513"/>
      <c r="B24" s="506"/>
      <c r="C24" s="45"/>
      <c r="D24" s="46"/>
      <c r="E24" s="512"/>
      <c r="F24" s="145"/>
      <c r="G24" s="512"/>
      <c r="H24" s="145"/>
      <c r="I24" s="145"/>
      <c r="J24" s="508"/>
      <c r="L24" s="509"/>
      <c r="M24" s="509"/>
      <c r="O24" s="507"/>
    </row>
    <row r="25" spans="1:15" outlineLevel="1">
      <c r="A25" s="513"/>
      <c r="B25" s="506"/>
      <c r="C25" s="47"/>
      <c r="D25" s="46"/>
      <c r="E25" s="512"/>
      <c r="F25" s="145"/>
      <c r="G25" s="512"/>
      <c r="H25" s="145"/>
      <c r="I25" s="145"/>
      <c r="J25" s="508"/>
      <c r="L25" s="509"/>
      <c r="M25" s="509"/>
      <c r="O25" s="507"/>
    </row>
    <row r="26" spans="1:15" outlineLevel="1">
      <c r="A26" s="513"/>
      <c r="B26" s="514"/>
      <c r="C26" s="48"/>
      <c r="D26" s="49"/>
      <c r="E26" s="512"/>
      <c r="F26" s="145"/>
      <c r="G26" s="512"/>
      <c r="H26" s="145"/>
      <c r="I26" s="145"/>
      <c r="J26" s="508"/>
      <c r="L26" s="509"/>
      <c r="M26" s="509"/>
      <c r="O26" s="507"/>
    </row>
    <row r="27" spans="1:15" outlineLevel="1">
      <c r="A27" s="513"/>
      <c r="B27" s="506"/>
      <c r="C27" s="47"/>
      <c r="D27" s="49"/>
      <c r="E27" s="512"/>
      <c r="F27" s="145"/>
      <c r="G27" s="512"/>
      <c r="H27" s="145"/>
      <c r="I27" s="145"/>
      <c r="J27" s="508"/>
      <c r="L27" s="509"/>
      <c r="M27" s="509"/>
      <c r="O27" s="507"/>
    </row>
    <row r="28" spans="1:15" outlineLevel="1">
      <c r="A28" s="515"/>
      <c r="B28" s="516"/>
      <c r="C28" s="50"/>
      <c r="D28" s="51"/>
      <c r="E28" s="50"/>
      <c r="F28" s="517"/>
      <c r="G28" s="518"/>
      <c r="H28" s="517"/>
      <c r="I28" s="517"/>
      <c r="J28" s="519"/>
      <c r="L28" s="520"/>
      <c r="M28" s="520"/>
      <c r="O28" s="521"/>
    </row>
    <row r="29" spans="1:15" s="384" customFormat="1" ht="23.4">
      <c r="A29" s="522"/>
      <c r="B29" s="523" t="s">
        <v>1372</v>
      </c>
      <c r="C29" s="524"/>
      <c r="D29" s="525"/>
      <c r="E29" s="526"/>
      <c r="F29" s="524" t="e">
        <f>+#REF!</f>
        <v>#REF!</v>
      </c>
      <c r="G29" s="526"/>
      <c r="H29" s="524" t="e">
        <f>+#REF!</f>
        <v>#REF!</v>
      </c>
      <c r="I29" s="524" t="e">
        <f>+#REF!</f>
        <v>#REF!</v>
      </c>
      <c r="J29" s="527"/>
      <c r="L29" s="394"/>
      <c r="M29" s="394"/>
      <c r="O29" s="528"/>
    </row>
  </sheetData>
  <autoFilter ref="A1:BZ29" xr:uid="{00000000-0009-0000-0000-000023000000}"/>
  <mergeCells count="12">
    <mergeCell ref="C8:C9"/>
    <mergeCell ref="A8:A9"/>
    <mergeCell ref="A2:J2"/>
    <mergeCell ref="B8:B9"/>
    <mergeCell ref="O8:O9"/>
    <mergeCell ref="L8:L9"/>
    <mergeCell ref="M8:M9"/>
    <mergeCell ref="D8:D9"/>
    <mergeCell ref="E8:F8"/>
    <mergeCell ref="G8:H8"/>
    <mergeCell ref="I8:I9"/>
    <mergeCell ref="J8:J9"/>
  </mergeCells>
  <phoneticPr fontId="57" type="noConversion"/>
  <pageMargins left="0.5" right="0.5" top="0.5" bottom="0.5" header="0.3" footer="0.3"/>
  <pageSetup paperSize="9" scale="40" fitToHeight="0" orientation="portrait" r:id="rId1"/>
  <headerFooter>
    <oddHeader>&amp;Rแบบ ปร.4 (ก) แผ่นที่ &amp;P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B050"/>
    <pageSetUpPr fitToPage="1"/>
  </sheetPr>
  <dimension ref="A1:D25"/>
  <sheetViews>
    <sheetView view="pageBreakPreview" zoomScale="70" zoomScaleNormal="100" zoomScaleSheetLayoutView="70" workbookViewId="0">
      <selection activeCell="H23" sqref="H23"/>
    </sheetView>
  </sheetViews>
  <sheetFormatPr defaultColWidth="9" defaultRowHeight="24.6"/>
  <cols>
    <col min="1" max="1" width="12" style="376" customWidth="1"/>
    <col min="2" max="2" width="80.625" style="376" customWidth="1"/>
    <col min="3" max="3" width="25.625" style="376" customWidth="1"/>
    <col min="4" max="4" width="18.625" style="376" customWidth="1"/>
    <col min="5" max="16384" width="9" style="376"/>
  </cols>
  <sheetData>
    <row r="1" spans="1:4">
      <c r="A1" s="1304" t="s">
        <v>800</v>
      </c>
      <c r="B1" s="1304"/>
      <c r="C1" s="1304"/>
      <c r="D1" s="1304"/>
    </row>
    <row r="2" spans="1:4">
      <c r="A2" s="1170" t="s">
        <v>1741</v>
      </c>
      <c r="B2" s="387"/>
      <c r="C2" s="387"/>
      <c r="D2" s="387"/>
    </row>
    <row r="3" spans="1:4">
      <c r="A3" s="1170" t="s">
        <v>1451</v>
      </c>
      <c r="B3" s="387"/>
      <c r="C3" s="387"/>
      <c r="D3" s="387"/>
    </row>
    <row r="4" spans="1:4">
      <c r="A4" s="1170" t="s">
        <v>2356</v>
      </c>
      <c r="B4" s="387"/>
      <c r="C4" s="387"/>
      <c r="D4" s="387"/>
    </row>
    <row r="5" spans="1:4">
      <c r="A5" s="1170"/>
      <c r="B5" s="387"/>
      <c r="C5" s="387"/>
      <c r="D5" s="387" t="s">
        <v>2358</v>
      </c>
    </row>
    <row r="6" spans="1:4">
      <c r="A6" s="1170" t="s">
        <v>1852</v>
      </c>
      <c r="C6" s="52"/>
      <c r="D6" s="52"/>
    </row>
    <row r="7" spans="1:4">
      <c r="A7" s="494" t="s">
        <v>109</v>
      </c>
      <c r="B7" s="581" t="s">
        <v>0</v>
      </c>
      <c r="C7" s="869"/>
      <c r="D7" s="583" t="s">
        <v>1</v>
      </c>
    </row>
    <row r="8" spans="1:4">
      <c r="A8" s="477">
        <v>1</v>
      </c>
      <c r="B8" s="870" t="s">
        <v>1636</v>
      </c>
      <c r="C8" s="708"/>
      <c r="D8" s="654"/>
    </row>
    <row r="9" spans="1:4">
      <c r="A9" s="477"/>
      <c r="B9" s="871"/>
      <c r="C9" s="709"/>
      <c r="D9" s="567"/>
    </row>
    <row r="10" spans="1:4">
      <c r="A10" s="477"/>
      <c r="B10" s="568"/>
      <c r="C10" s="709"/>
      <c r="D10" s="567"/>
    </row>
    <row r="11" spans="1:4">
      <c r="A11" s="477"/>
      <c r="B11" s="568"/>
      <c r="C11" s="709"/>
      <c r="D11" s="567"/>
    </row>
    <row r="12" spans="1:4">
      <c r="A12" s="477"/>
      <c r="B12" s="568"/>
      <c r="C12" s="709"/>
      <c r="D12" s="567"/>
    </row>
    <row r="13" spans="1:4">
      <c r="A13" s="477"/>
      <c r="B13" s="568"/>
      <c r="C13" s="709"/>
      <c r="D13" s="567"/>
    </row>
    <row r="14" spans="1:4">
      <c r="A14" s="477"/>
      <c r="B14" s="568"/>
      <c r="C14" s="709"/>
      <c r="D14" s="567"/>
    </row>
    <row r="15" spans="1:4">
      <c r="A15" s="477"/>
      <c r="B15" s="568"/>
      <c r="C15" s="710"/>
      <c r="D15" s="567"/>
    </row>
    <row r="16" spans="1:4">
      <c r="A16" s="477"/>
      <c r="B16" s="568"/>
      <c r="C16" s="710"/>
      <c r="D16" s="567"/>
    </row>
    <row r="17" spans="1:4">
      <c r="A17" s="424"/>
      <c r="B17" s="568"/>
      <c r="C17" s="710"/>
      <c r="D17" s="567"/>
    </row>
    <row r="18" spans="1:4">
      <c r="A18" s="424"/>
      <c r="B18" s="568"/>
      <c r="C18" s="710"/>
      <c r="D18" s="567"/>
    </row>
    <row r="19" spans="1:4">
      <c r="A19" s="424"/>
      <c r="B19" s="568"/>
      <c r="C19" s="710"/>
      <c r="D19" s="567"/>
    </row>
    <row r="20" spans="1:4">
      <c r="A20" s="424"/>
      <c r="B20" s="568"/>
      <c r="C20" s="710"/>
      <c r="D20" s="567"/>
    </row>
    <row r="21" spans="1:4">
      <c r="A21" s="424"/>
      <c r="B21" s="568"/>
      <c r="C21" s="710"/>
      <c r="D21" s="478"/>
    </row>
    <row r="22" spans="1:4">
      <c r="A22" s="424"/>
      <c r="B22" s="711"/>
      <c r="C22" s="710"/>
      <c r="D22" s="478"/>
    </row>
    <row r="23" spans="1:4">
      <c r="A23" s="712"/>
      <c r="B23" s="713"/>
      <c r="C23" s="53"/>
      <c r="D23" s="714"/>
    </row>
    <row r="24" spans="1:4" s="488" customFormat="1" ht="24" thickBot="1">
      <c r="A24" s="588"/>
      <c r="B24" s="589" t="s">
        <v>1378</v>
      </c>
      <c r="C24" s="576"/>
      <c r="D24" s="577"/>
    </row>
    <row r="25" spans="1:4" ht="25.2" thickTop="1"/>
  </sheetData>
  <mergeCells count="1">
    <mergeCell ref="A1:D1"/>
  </mergeCells>
  <pageMargins left="0.5" right="0.5" top="0.5" bottom="0.5" header="0.3" footer="0.3"/>
  <pageSetup paperSize="9" scale="73" fitToHeight="0" orientation="portrait" r:id="rId1"/>
  <headerFooter>
    <oddHeader>&amp;Rแบบ ปร.4 (ก) แผ่นที่ 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  <pageSetUpPr fitToPage="1"/>
  </sheetPr>
  <dimension ref="A2:S55"/>
  <sheetViews>
    <sheetView view="pageBreakPreview" zoomScale="70" zoomScaleNormal="90" zoomScaleSheetLayoutView="70" workbookViewId="0">
      <selection activeCell="B20" sqref="B20"/>
    </sheetView>
  </sheetViews>
  <sheetFormatPr defaultColWidth="9" defaultRowHeight="24.6" outlineLevelRow="1"/>
  <cols>
    <col min="1" max="1" width="8.625" style="377" customWidth="1"/>
    <col min="2" max="2" width="85.625" style="503" customWidth="1"/>
    <col min="3" max="3" width="15.625" style="81" customWidth="1"/>
    <col min="4" max="4" width="10.625" style="376" customWidth="1"/>
    <col min="5" max="5" width="20.625" style="326" customWidth="1"/>
    <col min="6" max="6" width="20.625" style="81" customWidth="1"/>
    <col min="7" max="7" width="20.625" style="326" customWidth="1"/>
    <col min="8" max="8" width="20.625" style="81" customWidth="1"/>
    <col min="9" max="9" width="25.625" style="81" customWidth="1"/>
    <col min="10" max="10" width="20.375" style="376" bestFit="1" customWidth="1"/>
    <col min="11" max="11" width="3.625" style="376" hidden="1" customWidth="1"/>
    <col min="12" max="13" width="45.625" style="143" hidden="1" customWidth="1"/>
    <col min="14" max="14" width="3.625" style="376" hidden="1" customWidth="1"/>
    <col min="15" max="15" width="30.625" style="174" hidden="1" customWidth="1"/>
    <col min="16" max="17" width="9" style="376" customWidth="1"/>
    <col min="18" max="18" width="9" style="376"/>
    <col min="19" max="19" width="15.875" style="376" bestFit="1" customWidth="1"/>
    <col min="20" max="21" width="9" style="376"/>
    <col min="22" max="26" width="0" style="376" hidden="1" customWidth="1"/>
    <col min="27" max="16384" width="9" style="376"/>
  </cols>
  <sheetData>
    <row r="2" spans="1:19" s="393" customFormat="1" outlineLevel="1">
      <c r="A2" s="1323" t="s">
        <v>17</v>
      </c>
      <c r="B2" s="1323"/>
      <c r="C2" s="1323"/>
      <c r="D2" s="1323"/>
      <c r="E2" s="1323"/>
      <c r="F2" s="1323"/>
      <c r="G2" s="1323"/>
      <c r="H2" s="1323"/>
      <c r="I2" s="1323"/>
      <c r="J2" s="1323"/>
      <c r="L2" s="382"/>
      <c r="M2" s="382"/>
      <c r="O2" s="381"/>
    </row>
    <row r="3" spans="1:19" s="393" customFormat="1" outlineLevel="1">
      <c r="A3" s="1210" t="s">
        <v>3179</v>
      </c>
      <c r="B3" s="1196"/>
      <c r="C3" s="311"/>
      <c r="D3" s="381"/>
      <c r="E3" s="316"/>
      <c r="F3" s="311"/>
      <c r="G3" s="316"/>
      <c r="H3" s="312"/>
      <c r="I3" s="311"/>
      <c r="J3" s="382"/>
      <c r="L3" s="312"/>
      <c r="M3" s="312"/>
      <c r="O3" s="311"/>
    </row>
    <row r="4" spans="1:19" s="393" customFormat="1" outlineLevel="1">
      <c r="A4" s="1210" t="s">
        <v>1451</v>
      </c>
      <c r="B4" s="1197"/>
      <c r="C4" s="313"/>
      <c r="D4" s="384"/>
      <c r="E4" s="316"/>
      <c r="F4" s="314"/>
      <c r="G4" s="316"/>
      <c r="H4" s="312"/>
      <c r="I4" s="311"/>
      <c r="J4" s="382"/>
      <c r="L4" s="312"/>
      <c r="M4" s="312"/>
      <c r="O4" s="311"/>
    </row>
    <row r="5" spans="1:19" s="393" customFormat="1" outlineLevel="1">
      <c r="A5" s="1210" t="s">
        <v>2356</v>
      </c>
      <c r="B5" s="1197"/>
      <c r="C5" s="386"/>
      <c r="D5" s="386"/>
      <c r="E5" s="316"/>
      <c r="F5" s="314"/>
      <c r="G5" s="316"/>
      <c r="H5" s="312"/>
      <c r="I5" s="311"/>
      <c r="J5" s="382"/>
      <c r="L5" s="312"/>
      <c r="M5" s="312"/>
      <c r="O5" s="311"/>
    </row>
    <row r="6" spans="1:19" s="393" customFormat="1" outlineLevel="1">
      <c r="A6" s="1170"/>
      <c r="B6" s="1197"/>
      <c r="C6" s="386"/>
      <c r="D6" s="386"/>
      <c r="E6" s="316"/>
      <c r="F6" s="314"/>
      <c r="G6" s="316"/>
      <c r="H6" s="312"/>
      <c r="I6" s="311"/>
      <c r="J6" s="382" t="s">
        <v>2358</v>
      </c>
      <c r="L6" s="312"/>
      <c r="M6" s="312"/>
      <c r="O6" s="311"/>
    </row>
    <row r="7" spans="1:19" s="393" customFormat="1" outlineLevel="1">
      <c r="A7" s="1210" t="s">
        <v>1852</v>
      </c>
      <c r="B7" s="1187"/>
      <c r="C7" s="388"/>
      <c r="D7" s="388"/>
      <c r="E7" s="316"/>
      <c r="F7" s="314"/>
      <c r="G7" s="316"/>
      <c r="H7" s="312"/>
      <c r="I7" s="311"/>
      <c r="J7" s="382"/>
      <c r="L7" s="306"/>
      <c r="M7" s="306"/>
      <c r="O7" s="172"/>
    </row>
    <row r="8" spans="1:19" s="393" customFormat="1" ht="24.6" customHeight="1">
      <c r="A8" s="1305" t="s">
        <v>3</v>
      </c>
      <c r="B8" s="1307" t="s">
        <v>0</v>
      </c>
      <c r="C8" s="1309" t="s">
        <v>5</v>
      </c>
      <c r="D8" s="1305" t="s">
        <v>4</v>
      </c>
      <c r="E8" s="1311" t="s">
        <v>6</v>
      </c>
      <c r="F8" s="1312"/>
      <c r="G8" s="1311" t="s">
        <v>7</v>
      </c>
      <c r="H8" s="1312"/>
      <c r="I8" s="1313" t="s">
        <v>35</v>
      </c>
      <c r="J8" s="1315" t="s">
        <v>1</v>
      </c>
      <c r="L8" s="1313" t="s">
        <v>1684</v>
      </c>
      <c r="M8" s="1313" t="s">
        <v>1685</v>
      </c>
      <c r="O8" s="1313" t="s">
        <v>1908</v>
      </c>
    </row>
    <row r="9" spans="1:19" s="393" customFormat="1">
      <c r="A9" s="1306"/>
      <c r="B9" s="1308"/>
      <c r="C9" s="1310"/>
      <c r="D9" s="1306"/>
      <c r="E9" s="526" t="s">
        <v>9</v>
      </c>
      <c r="F9" s="394" t="s">
        <v>116</v>
      </c>
      <c r="G9" s="526" t="s">
        <v>9</v>
      </c>
      <c r="H9" s="394" t="s">
        <v>116</v>
      </c>
      <c r="I9" s="1314"/>
      <c r="J9" s="1316"/>
      <c r="L9" s="1314"/>
      <c r="M9" s="1314"/>
      <c r="O9" s="1314"/>
    </row>
    <row r="10" spans="1:19">
      <c r="A10" s="476">
        <v>13</v>
      </c>
      <c r="B10" s="54" t="s">
        <v>1636</v>
      </c>
      <c r="C10" s="55"/>
      <c r="D10" s="56"/>
      <c r="E10" s="55"/>
      <c r="F10" s="55"/>
      <c r="G10" s="55"/>
      <c r="H10" s="55"/>
      <c r="I10" s="55"/>
      <c r="J10" s="57"/>
      <c r="L10" s="146"/>
      <c r="M10" s="146"/>
      <c r="O10" s="194"/>
    </row>
    <row r="11" spans="1:19" ht="25.2" customHeight="1" outlineLevel="1">
      <c r="A11" s="530">
        <v>13.1</v>
      </c>
      <c r="B11" s="1028" t="s">
        <v>1666</v>
      </c>
      <c r="C11" s="89">
        <v>0</v>
      </c>
      <c r="D11" s="61" t="s">
        <v>1628</v>
      </c>
      <c r="E11" s="60"/>
      <c r="F11" s="89"/>
      <c r="G11" s="60"/>
      <c r="H11" s="89"/>
      <c r="I11" s="89"/>
      <c r="J11" s="356"/>
      <c r="L11" s="118" t="e">
        <f>VLOOKUP($O11,#REF!,6,FALSE)</f>
        <v>#REF!</v>
      </c>
      <c r="M11" s="118" t="s">
        <v>3128</v>
      </c>
      <c r="O11" s="205" t="s">
        <v>2990</v>
      </c>
      <c r="S11" s="733"/>
    </row>
    <row r="12" spans="1:19" s="488" customFormat="1" ht="23.4">
      <c r="A12" s="492"/>
      <c r="B12" s="493" t="s">
        <v>3667</v>
      </c>
      <c r="C12" s="418"/>
      <c r="D12" s="494"/>
      <c r="E12" s="419"/>
      <c r="F12" s="418"/>
      <c r="G12" s="419"/>
      <c r="H12" s="418"/>
      <c r="I12" s="418"/>
      <c r="J12" s="495"/>
      <c r="L12" s="420"/>
      <c r="M12" s="420"/>
      <c r="O12" s="475"/>
    </row>
    <row r="13" spans="1:19" outlineLevel="1">
      <c r="A13" s="530">
        <v>13.2</v>
      </c>
      <c r="B13" s="68" t="s">
        <v>1631</v>
      </c>
      <c r="C13" s="89">
        <v>0</v>
      </c>
      <c r="D13" s="61" t="s">
        <v>1627</v>
      </c>
      <c r="E13" s="60"/>
      <c r="F13" s="89"/>
      <c r="G13" s="60"/>
      <c r="H13" s="89"/>
      <c r="I13" s="89"/>
      <c r="J13" s="356"/>
      <c r="L13" s="118" t="e">
        <f>VLOOKUP($O13,#REF!,6,FALSE)</f>
        <v>#REF!</v>
      </c>
      <c r="M13" s="118" t="s">
        <v>3128</v>
      </c>
      <c r="O13" s="205" t="s">
        <v>2991</v>
      </c>
      <c r="S13" s="733"/>
    </row>
    <row r="14" spans="1:19" outlineLevel="1">
      <c r="A14" s="67"/>
      <c r="B14" s="68" t="s">
        <v>1672</v>
      </c>
      <c r="C14" s="89"/>
      <c r="D14" s="61"/>
      <c r="E14" s="60"/>
      <c r="F14" s="89"/>
      <c r="G14" s="60"/>
      <c r="H14" s="89"/>
      <c r="I14" s="89"/>
      <c r="J14" s="356"/>
      <c r="L14" s="118"/>
      <c r="M14" s="118"/>
      <c r="O14" s="194" t="s">
        <v>3017</v>
      </c>
      <c r="S14" s="733"/>
    </row>
    <row r="15" spans="1:19" outlineLevel="1">
      <c r="A15" s="67"/>
      <c r="B15" s="69" t="s">
        <v>606</v>
      </c>
      <c r="C15" s="89"/>
      <c r="D15" s="61"/>
      <c r="E15" s="60"/>
      <c r="F15" s="89"/>
      <c r="G15" s="60"/>
      <c r="H15" s="89"/>
      <c r="I15" s="89"/>
      <c r="J15" s="356"/>
      <c r="L15" s="118"/>
      <c r="M15" s="118"/>
      <c r="O15" s="194" t="s">
        <v>3017</v>
      </c>
      <c r="S15" s="733"/>
    </row>
    <row r="16" spans="1:19" outlineLevel="1">
      <c r="A16" s="67"/>
      <c r="B16" s="68" t="s">
        <v>627</v>
      </c>
      <c r="C16" s="89"/>
      <c r="D16" s="61"/>
      <c r="E16" s="60"/>
      <c r="F16" s="89"/>
      <c r="G16" s="60"/>
      <c r="H16" s="89"/>
      <c r="I16" s="89"/>
      <c r="J16" s="356"/>
      <c r="L16" s="118"/>
      <c r="M16" s="118"/>
      <c r="O16" s="194" t="s">
        <v>3017</v>
      </c>
      <c r="S16" s="733"/>
    </row>
    <row r="17" spans="1:19" outlineLevel="1">
      <c r="A17" s="67"/>
      <c r="B17" s="68" t="s">
        <v>1670</v>
      </c>
      <c r="C17" s="89"/>
      <c r="D17" s="61"/>
      <c r="E17" s="60"/>
      <c r="F17" s="89"/>
      <c r="G17" s="60"/>
      <c r="H17" s="89"/>
      <c r="I17" s="89"/>
      <c r="J17" s="356"/>
      <c r="L17" s="118"/>
      <c r="M17" s="118"/>
      <c r="O17" s="194" t="s">
        <v>3017</v>
      </c>
      <c r="S17" s="733"/>
    </row>
    <row r="18" spans="1:19" outlineLevel="1">
      <c r="A18" s="483"/>
      <c r="B18" s="68" t="s">
        <v>1671</v>
      </c>
      <c r="C18" s="89"/>
      <c r="D18" s="72"/>
      <c r="E18" s="60"/>
      <c r="F18" s="89"/>
      <c r="G18" s="60"/>
      <c r="H18" s="89"/>
      <c r="I18" s="89"/>
      <c r="J18" s="356"/>
      <c r="L18" s="118"/>
      <c r="M18" s="118"/>
      <c r="O18" s="194" t="s">
        <v>3017</v>
      </c>
      <c r="S18" s="733"/>
    </row>
    <row r="19" spans="1:19" s="488" customFormat="1" ht="23.4">
      <c r="A19" s="492"/>
      <c r="B19" s="493" t="s">
        <v>3668</v>
      </c>
      <c r="C19" s="418"/>
      <c r="D19" s="494"/>
      <c r="E19" s="419"/>
      <c r="F19" s="418"/>
      <c r="G19" s="419"/>
      <c r="H19" s="418"/>
      <c r="I19" s="418"/>
      <c r="J19" s="495"/>
      <c r="L19" s="420"/>
      <c r="M19" s="420"/>
      <c r="O19" s="475"/>
    </row>
    <row r="20" spans="1:19" outlineLevel="1">
      <c r="A20" s="530">
        <v>13.3</v>
      </c>
      <c r="B20" s="73" t="s">
        <v>1630</v>
      </c>
      <c r="C20" s="70"/>
      <c r="D20" s="72"/>
      <c r="E20" s="319"/>
      <c r="F20" s="71"/>
      <c r="G20" s="319"/>
      <c r="H20" s="71"/>
      <c r="I20" s="71"/>
      <c r="J20" s="480"/>
      <c r="L20" s="148"/>
      <c r="M20" s="149"/>
      <c r="O20" s="204"/>
      <c r="S20" s="733"/>
    </row>
    <row r="21" spans="1:19" outlineLevel="1">
      <c r="A21" s="67"/>
      <c r="B21" s="69" t="s">
        <v>366</v>
      </c>
      <c r="C21" s="89">
        <v>114.99999999999999</v>
      </c>
      <c r="D21" s="72" t="s">
        <v>14</v>
      </c>
      <c r="E21" s="60"/>
      <c r="F21" s="89"/>
      <c r="G21" s="60"/>
      <c r="H21" s="89"/>
      <c r="I21" s="89"/>
      <c r="J21" s="356"/>
      <c r="L21" s="118" t="s">
        <v>3128</v>
      </c>
      <c r="M21" s="118" t="e">
        <f>VLOOKUP($O21,#REF!,7,FALSE)</f>
        <v>#REF!</v>
      </c>
      <c r="O21" s="205" t="s">
        <v>2992</v>
      </c>
      <c r="S21" s="733"/>
    </row>
    <row r="22" spans="1:19" outlineLevel="1">
      <c r="A22" s="67"/>
      <c r="B22" s="69" t="s">
        <v>634</v>
      </c>
      <c r="C22" s="89">
        <v>163.29999999999998</v>
      </c>
      <c r="D22" s="72" t="s">
        <v>14</v>
      </c>
      <c r="E22" s="60"/>
      <c r="F22" s="89"/>
      <c r="G22" s="60"/>
      <c r="H22" s="89"/>
      <c r="I22" s="89"/>
      <c r="J22" s="356"/>
      <c r="L22" s="118" t="s">
        <v>3128</v>
      </c>
      <c r="M22" s="118" t="e">
        <f>VLOOKUP($O22,#REF!,7,FALSE)</f>
        <v>#REF!</v>
      </c>
      <c r="O22" s="205" t="s">
        <v>2800</v>
      </c>
      <c r="S22" s="733"/>
    </row>
    <row r="23" spans="1:19" outlineLevel="1">
      <c r="A23" s="67"/>
      <c r="B23" s="68" t="s">
        <v>86</v>
      </c>
      <c r="C23" s="89">
        <v>865</v>
      </c>
      <c r="D23" s="72" t="s">
        <v>14</v>
      </c>
      <c r="E23" s="60"/>
      <c r="F23" s="89"/>
      <c r="G23" s="60"/>
      <c r="H23" s="89"/>
      <c r="I23" s="89"/>
      <c r="J23" s="356"/>
      <c r="L23" s="118" t="s">
        <v>3128</v>
      </c>
      <c r="M23" s="118" t="e">
        <f>VLOOKUP($O23,#REF!,7,FALSE)</f>
        <v>#REF!</v>
      </c>
      <c r="O23" s="205" t="s">
        <v>2801</v>
      </c>
      <c r="S23" s="733"/>
    </row>
    <row r="24" spans="1:19" outlineLevel="1">
      <c r="A24" s="530"/>
      <c r="B24" s="69" t="s">
        <v>1720</v>
      </c>
      <c r="C24" s="89">
        <v>1</v>
      </c>
      <c r="D24" s="72" t="s">
        <v>18</v>
      </c>
      <c r="E24" s="319"/>
      <c r="F24" s="89"/>
      <c r="G24" s="319"/>
      <c r="H24" s="89"/>
      <c r="I24" s="92"/>
      <c r="J24" s="480"/>
      <c r="L24" s="90" t="s">
        <v>3081</v>
      </c>
      <c r="M24" s="213" t="s">
        <v>3082</v>
      </c>
      <c r="O24" s="205"/>
      <c r="S24" s="733"/>
    </row>
    <row r="25" spans="1:19" s="488" customFormat="1" ht="23.4">
      <c r="A25" s="492"/>
      <c r="B25" s="493" t="s">
        <v>3664</v>
      </c>
      <c r="C25" s="418"/>
      <c r="D25" s="494"/>
      <c r="E25" s="419"/>
      <c r="F25" s="418"/>
      <c r="G25" s="419"/>
      <c r="H25" s="418"/>
      <c r="I25" s="418"/>
      <c r="J25" s="495"/>
      <c r="L25" s="420"/>
      <c r="M25" s="420"/>
      <c r="O25" s="475"/>
    </row>
    <row r="26" spans="1:19" outlineLevel="1">
      <c r="A26" s="530">
        <v>13.4</v>
      </c>
      <c r="B26" s="68" t="s">
        <v>1721</v>
      </c>
      <c r="C26" s="70"/>
      <c r="D26" s="74"/>
      <c r="E26" s="318"/>
      <c r="F26" s="71"/>
      <c r="G26" s="318"/>
      <c r="H26" s="71"/>
      <c r="I26" s="71"/>
      <c r="J26" s="480"/>
      <c r="L26" s="148"/>
      <c r="M26" s="149"/>
      <c r="O26" s="204"/>
      <c r="S26" s="733"/>
    </row>
    <row r="27" spans="1:19" outlineLevel="1">
      <c r="A27" s="530"/>
      <c r="B27" s="68" t="s">
        <v>607</v>
      </c>
      <c r="C27" s="89">
        <v>738.3</v>
      </c>
      <c r="D27" s="74" t="s">
        <v>14</v>
      </c>
      <c r="E27" s="60"/>
      <c r="F27" s="89"/>
      <c r="G27" s="60"/>
      <c r="H27" s="89"/>
      <c r="I27" s="89"/>
      <c r="J27" s="356"/>
      <c r="L27" s="118" t="s">
        <v>3128</v>
      </c>
      <c r="M27" s="118" t="s">
        <v>3128</v>
      </c>
      <c r="O27" s="205" t="s">
        <v>2993</v>
      </c>
      <c r="S27" s="733"/>
    </row>
    <row r="28" spans="1:19" outlineLevel="1">
      <c r="A28" s="530"/>
      <c r="B28" s="75" t="s">
        <v>87</v>
      </c>
      <c r="C28" s="89">
        <v>2662</v>
      </c>
      <c r="D28" s="77" t="s">
        <v>14</v>
      </c>
      <c r="E28" s="60"/>
      <c r="F28" s="89"/>
      <c r="G28" s="60"/>
      <c r="H28" s="89"/>
      <c r="I28" s="89"/>
      <c r="J28" s="356"/>
      <c r="L28" s="118" t="s">
        <v>3128</v>
      </c>
      <c r="M28" s="118" t="s">
        <v>3128</v>
      </c>
      <c r="O28" s="205" t="s">
        <v>2994</v>
      </c>
      <c r="S28" s="733"/>
    </row>
    <row r="29" spans="1:19" outlineLevel="1">
      <c r="A29" s="530"/>
      <c r="B29" s="68" t="s">
        <v>1710</v>
      </c>
      <c r="C29" s="89">
        <v>1</v>
      </c>
      <c r="D29" s="72" t="s">
        <v>18</v>
      </c>
      <c r="E29" s="319"/>
      <c r="F29" s="89"/>
      <c r="G29" s="319"/>
      <c r="H29" s="89"/>
      <c r="I29" s="92"/>
      <c r="J29" s="480"/>
      <c r="L29" s="90" t="s">
        <v>3081</v>
      </c>
      <c r="M29" s="213" t="s">
        <v>3082</v>
      </c>
      <c r="O29" s="205"/>
      <c r="S29" s="733"/>
    </row>
    <row r="30" spans="1:19" outlineLevel="1">
      <c r="A30" s="530"/>
      <c r="B30" s="73" t="s">
        <v>79</v>
      </c>
      <c r="C30" s="70"/>
      <c r="D30" s="72"/>
      <c r="E30" s="319"/>
      <c r="F30" s="71"/>
      <c r="G30" s="319"/>
      <c r="H30" s="71"/>
      <c r="I30" s="71"/>
      <c r="J30" s="480"/>
      <c r="L30" s="148"/>
      <c r="M30" s="149"/>
      <c r="O30" s="204"/>
      <c r="S30" s="733"/>
    </row>
    <row r="31" spans="1:19" outlineLevel="1">
      <c r="A31" s="530"/>
      <c r="B31" s="68" t="s">
        <v>366</v>
      </c>
      <c r="C31" s="89">
        <v>879</v>
      </c>
      <c r="D31" s="72" t="s">
        <v>14</v>
      </c>
      <c r="E31" s="60"/>
      <c r="F31" s="89"/>
      <c r="G31" s="60"/>
      <c r="H31" s="89"/>
      <c r="I31" s="89"/>
      <c r="J31" s="356"/>
      <c r="L31" s="118" t="s">
        <v>3128</v>
      </c>
      <c r="M31" s="118" t="e">
        <f>VLOOKUP($O31,#REF!,7,FALSE)</f>
        <v>#REF!</v>
      </c>
      <c r="O31" s="205" t="s">
        <v>2992</v>
      </c>
      <c r="S31" s="733"/>
    </row>
    <row r="32" spans="1:19" outlineLevel="1">
      <c r="A32" s="530"/>
      <c r="B32" s="69" t="s">
        <v>1711</v>
      </c>
      <c r="C32" s="89">
        <v>1</v>
      </c>
      <c r="D32" s="72" t="s">
        <v>18</v>
      </c>
      <c r="E32" s="319"/>
      <c r="F32" s="89"/>
      <c r="G32" s="319"/>
      <c r="H32" s="89"/>
      <c r="I32" s="92"/>
      <c r="J32" s="480"/>
      <c r="L32" s="90" t="s">
        <v>3081</v>
      </c>
      <c r="M32" s="213" t="s">
        <v>3082</v>
      </c>
      <c r="O32" s="205"/>
      <c r="S32" s="733"/>
    </row>
    <row r="33" spans="1:19" s="488" customFormat="1" ht="23.4">
      <c r="A33" s="492"/>
      <c r="B33" s="493" t="s">
        <v>3663</v>
      </c>
      <c r="C33" s="418"/>
      <c r="D33" s="494"/>
      <c r="E33" s="419"/>
      <c r="F33" s="418"/>
      <c r="G33" s="419"/>
      <c r="H33" s="418"/>
      <c r="I33" s="418"/>
      <c r="J33" s="495"/>
      <c r="L33" s="420"/>
      <c r="M33" s="420"/>
      <c r="O33" s="475"/>
    </row>
    <row r="34" spans="1:19" outlineLevel="1">
      <c r="A34" s="530">
        <v>13.5</v>
      </c>
      <c r="B34" s="68" t="s">
        <v>1722</v>
      </c>
      <c r="C34" s="70"/>
      <c r="D34" s="74"/>
      <c r="E34" s="318"/>
      <c r="F34" s="71"/>
      <c r="G34" s="318"/>
      <c r="H34" s="71"/>
      <c r="I34" s="71"/>
      <c r="J34" s="480"/>
      <c r="L34" s="148"/>
      <c r="M34" s="149"/>
      <c r="O34" s="204"/>
      <c r="S34" s="733"/>
    </row>
    <row r="35" spans="1:19" outlineLevel="1">
      <c r="A35" s="530"/>
      <c r="B35" s="75" t="s">
        <v>87</v>
      </c>
      <c r="C35" s="89">
        <v>3024</v>
      </c>
      <c r="D35" s="77" t="s">
        <v>14</v>
      </c>
      <c r="E35" s="60"/>
      <c r="F35" s="89"/>
      <c r="G35" s="60"/>
      <c r="H35" s="89"/>
      <c r="I35" s="89"/>
      <c r="J35" s="356"/>
      <c r="L35" s="118" t="s">
        <v>3128</v>
      </c>
      <c r="M35" s="118" t="s">
        <v>3128</v>
      </c>
      <c r="O35" s="205" t="s">
        <v>2994</v>
      </c>
      <c r="S35" s="733"/>
    </row>
    <row r="36" spans="1:19" outlineLevel="1">
      <c r="A36" s="530"/>
      <c r="B36" s="68" t="s">
        <v>1710</v>
      </c>
      <c r="C36" s="89">
        <v>1</v>
      </c>
      <c r="D36" s="72" t="s">
        <v>18</v>
      </c>
      <c r="E36" s="319"/>
      <c r="F36" s="89"/>
      <c r="G36" s="319"/>
      <c r="H36" s="89"/>
      <c r="I36" s="92"/>
      <c r="J36" s="480"/>
      <c r="L36" s="90" t="s">
        <v>3081</v>
      </c>
      <c r="M36" s="213" t="s">
        <v>3082</v>
      </c>
      <c r="O36" s="205"/>
      <c r="S36" s="733"/>
    </row>
    <row r="37" spans="1:19" outlineLevel="1">
      <c r="A37" s="530"/>
      <c r="B37" s="73" t="s">
        <v>79</v>
      </c>
      <c r="C37" s="70"/>
      <c r="D37" s="72"/>
      <c r="E37" s="319"/>
      <c r="F37" s="71"/>
      <c r="G37" s="319"/>
      <c r="H37" s="71"/>
      <c r="I37" s="71"/>
      <c r="J37" s="480"/>
      <c r="L37" s="148"/>
      <c r="M37" s="149"/>
      <c r="O37" s="204"/>
      <c r="S37" s="733"/>
    </row>
    <row r="38" spans="1:19" outlineLevel="1">
      <c r="A38" s="530"/>
      <c r="B38" s="68" t="s">
        <v>366</v>
      </c>
      <c r="C38" s="89">
        <v>661</v>
      </c>
      <c r="D38" s="72" t="s">
        <v>14</v>
      </c>
      <c r="E38" s="60"/>
      <c r="F38" s="89"/>
      <c r="G38" s="60"/>
      <c r="H38" s="89"/>
      <c r="I38" s="89"/>
      <c r="J38" s="356"/>
      <c r="L38" s="118" t="s">
        <v>3128</v>
      </c>
      <c r="M38" s="118" t="e">
        <f>VLOOKUP($O38,#REF!,7,FALSE)</f>
        <v>#REF!</v>
      </c>
      <c r="O38" s="205" t="s">
        <v>2992</v>
      </c>
      <c r="S38" s="733"/>
    </row>
    <row r="39" spans="1:19" outlineLevel="1">
      <c r="A39" s="530"/>
      <c r="B39" s="69" t="s">
        <v>1711</v>
      </c>
      <c r="C39" s="89">
        <v>1</v>
      </c>
      <c r="D39" s="72" t="s">
        <v>18</v>
      </c>
      <c r="E39" s="319"/>
      <c r="F39" s="89"/>
      <c r="G39" s="319"/>
      <c r="H39" s="89"/>
      <c r="I39" s="92"/>
      <c r="J39" s="480"/>
      <c r="L39" s="90" t="s">
        <v>3081</v>
      </c>
      <c r="M39" s="213" t="s">
        <v>3082</v>
      </c>
      <c r="O39" s="205"/>
      <c r="S39" s="733"/>
    </row>
    <row r="40" spans="1:19" s="488" customFormat="1" ht="23.4">
      <c r="A40" s="492"/>
      <c r="B40" s="493" t="s">
        <v>3665</v>
      </c>
      <c r="C40" s="418"/>
      <c r="D40" s="494"/>
      <c r="E40" s="419"/>
      <c r="F40" s="418"/>
      <c r="G40" s="419"/>
      <c r="H40" s="418"/>
      <c r="I40" s="418"/>
      <c r="J40" s="495"/>
      <c r="L40" s="420"/>
      <c r="M40" s="420"/>
      <c r="O40" s="475"/>
    </row>
    <row r="41" spans="1:19" outlineLevel="1">
      <c r="A41" s="530">
        <v>13.6</v>
      </c>
      <c r="B41" s="68" t="s">
        <v>1723</v>
      </c>
      <c r="C41" s="70"/>
      <c r="D41" s="74"/>
      <c r="E41" s="318"/>
      <c r="F41" s="71"/>
      <c r="G41" s="318"/>
      <c r="H41" s="71"/>
      <c r="I41" s="71"/>
      <c r="J41" s="480"/>
      <c r="L41" s="148"/>
      <c r="M41" s="149"/>
      <c r="O41" s="204"/>
      <c r="S41" s="733"/>
    </row>
    <row r="42" spans="1:19" outlineLevel="1">
      <c r="A42" s="530"/>
      <c r="B42" s="75" t="s">
        <v>87</v>
      </c>
      <c r="C42" s="89">
        <v>3349</v>
      </c>
      <c r="D42" s="77" t="s">
        <v>14</v>
      </c>
      <c r="E42" s="60"/>
      <c r="F42" s="89"/>
      <c r="G42" s="60"/>
      <c r="H42" s="89"/>
      <c r="I42" s="89"/>
      <c r="J42" s="356"/>
      <c r="L42" s="118" t="s">
        <v>3128</v>
      </c>
      <c r="M42" s="118" t="s">
        <v>3128</v>
      </c>
      <c r="O42" s="205" t="s">
        <v>2994</v>
      </c>
      <c r="S42" s="733"/>
    </row>
    <row r="43" spans="1:19" outlineLevel="1">
      <c r="A43" s="530"/>
      <c r="B43" s="68" t="s">
        <v>1710</v>
      </c>
      <c r="C43" s="89">
        <v>1</v>
      </c>
      <c r="D43" s="72" t="s">
        <v>18</v>
      </c>
      <c r="E43" s="319"/>
      <c r="F43" s="89"/>
      <c r="G43" s="319"/>
      <c r="H43" s="89"/>
      <c r="I43" s="92"/>
      <c r="J43" s="480"/>
      <c r="L43" s="90" t="s">
        <v>3081</v>
      </c>
      <c r="M43" s="213" t="s">
        <v>3082</v>
      </c>
      <c r="O43" s="205"/>
      <c r="S43" s="733"/>
    </row>
    <row r="44" spans="1:19" outlineLevel="1">
      <c r="A44" s="530"/>
      <c r="B44" s="73" t="s">
        <v>79</v>
      </c>
      <c r="C44" s="70"/>
      <c r="D44" s="72"/>
      <c r="E44" s="319"/>
      <c r="F44" s="71"/>
      <c r="G44" s="319"/>
      <c r="H44" s="71"/>
      <c r="I44" s="71"/>
      <c r="J44" s="480"/>
      <c r="L44" s="148"/>
      <c r="M44" s="149"/>
      <c r="O44" s="204"/>
      <c r="S44" s="733"/>
    </row>
    <row r="45" spans="1:19" outlineLevel="1">
      <c r="A45" s="530"/>
      <c r="B45" s="68" t="s">
        <v>366</v>
      </c>
      <c r="C45" s="89">
        <v>716</v>
      </c>
      <c r="D45" s="72" t="s">
        <v>14</v>
      </c>
      <c r="E45" s="60"/>
      <c r="F45" s="89"/>
      <c r="G45" s="60"/>
      <c r="H45" s="89"/>
      <c r="I45" s="89"/>
      <c r="J45" s="356"/>
      <c r="L45" s="118" t="s">
        <v>3128</v>
      </c>
      <c r="M45" s="118" t="e">
        <f>VLOOKUP($O45,#REF!,7,FALSE)</f>
        <v>#REF!</v>
      </c>
      <c r="O45" s="205" t="s">
        <v>2992</v>
      </c>
      <c r="S45" s="733"/>
    </row>
    <row r="46" spans="1:19" outlineLevel="1">
      <c r="A46" s="530"/>
      <c r="B46" s="69" t="s">
        <v>1711</v>
      </c>
      <c r="C46" s="89">
        <v>1</v>
      </c>
      <c r="D46" s="72" t="s">
        <v>18</v>
      </c>
      <c r="E46" s="319"/>
      <c r="F46" s="89"/>
      <c r="G46" s="319"/>
      <c r="H46" s="89"/>
      <c r="I46" s="92"/>
      <c r="J46" s="480"/>
      <c r="L46" s="90" t="s">
        <v>3081</v>
      </c>
      <c r="M46" s="213" t="s">
        <v>3082</v>
      </c>
      <c r="O46" s="205"/>
      <c r="S46" s="733"/>
    </row>
    <row r="47" spans="1:19" s="488" customFormat="1" ht="23.4">
      <c r="A47" s="492"/>
      <c r="B47" s="493" t="s">
        <v>3666</v>
      </c>
      <c r="C47" s="418"/>
      <c r="D47" s="494"/>
      <c r="E47" s="419"/>
      <c r="F47" s="418"/>
      <c r="G47" s="419"/>
      <c r="H47" s="418"/>
      <c r="I47" s="418"/>
      <c r="J47" s="495"/>
      <c r="L47" s="420"/>
      <c r="M47" s="420"/>
      <c r="O47" s="475"/>
    </row>
    <row r="48" spans="1:19" outlineLevel="1">
      <c r="A48" s="530">
        <v>13.7</v>
      </c>
      <c r="B48" s="68" t="s">
        <v>1724</v>
      </c>
      <c r="C48" s="70"/>
      <c r="D48" s="74"/>
      <c r="E48" s="318"/>
      <c r="F48" s="71"/>
      <c r="G48" s="318"/>
      <c r="H48" s="71"/>
      <c r="I48" s="71"/>
      <c r="J48" s="480"/>
      <c r="L48" s="148"/>
      <c r="M48" s="149"/>
      <c r="O48" s="204"/>
      <c r="S48" s="733"/>
    </row>
    <row r="49" spans="1:19" outlineLevel="1">
      <c r="A49" s="530"/>
      <c r="B49" s="75" t="s">
        <v>87</v>
      </c>
      <c r="C49" s="89">
        <v>21306</v>
      </c>
      <c r="D49" s="77" t="s">
        <v>14</v>
      </c>
      <c r="E49" s="60"/>
      <c r="F49" s="89"/>
      <c r="G49" s="60"/>
      <c r="H49" s="89"/>
      <c r="I49" s="89"/>
      <c r="J49" s="356"/>
      <c r="L49" s="118" t="s">
        <v>3128</v>
      </c>
      <c r="M49" s="118" t="s">
        <v>3128</v>
      </c>
      <c r="O49" s="205" t="s">
        <v>2994</v>
      </c>
      <c r="S49" s="733"/>
    </row>
    <row r="50" spans="1:19" outlineLevel="1">
      <c r="A50" s="530"/>
      <c r="B50" s="68" t="s">
        <v>1710</v>
      </c>
      <c r="C50" s="89">
        <v>1</v>
      </c>
      <c r="D50" s="72" t="s">
        <v>18</v>
      </c>
      <c r="E50" s="319"/>
      <c r="F50" s="89"/>
      <c r="G50" s="319"/>
      <c r="H50" s="89"/>
      <c r="I50" s="92"/>
      <c r="J50" s="480"/>
      <c r="L50" s="90" t="s">
        <v>3081</v>
      </c>
      <c r="M50" s="213" t="s">
        <v>3082</v>
      </c>
      <c r="O50" s="205"/>
      <c r="S50" s="733"/>
    </row>
    <row r="51" spans="1:19" outlineLevel="1">
      <c r="A51" s="530"/>
      <c r="B51" s="73" t="s">
        <v>79</v>
      </c>
      <c r="C51" s="70"/>
      <c r="D51" s="72"/>
      <c r="E51" s="319"/>
      <c r="F51" s="71"/>
      <c r="G51" s="319"/>
      <c r="H51" s="71"/>
      <c r="I51" s="71"/>
      <c r="J51" s="480"/>
      <c r="L51" s="148"/>
      <c r="M51" s="149"/>
      <c r="O51" s="204"/>
      <c r="S51" s="733"/>
    </row>
    <row r="52" spans="1:19" outlineLevel="1">
      <c r="A52" s="530"/>
      <c r="B52" s="68" t="s">
        <v>366</v>
      </c>
      <c r="C52" s="89">
        <v>3967</v>
      </c>
      <c r="D52" s="72" t="s">
        <v>14</v>
      </c>
      <c r="E52" s="60"/>
      <c r="F52" s="89"/>
      <c r="G52" s="60"/>
      <c r="H52" s="89"/>
      <c r="I52" s="89"/>
      <c r="J52" s="356"/>
      <c r="L52" s="118" t="s">
        <v>3128</v>
      </c>
      <c r="M52" s="118" t="e">
        <f>VLOOKUP($O52,#REF!,7,FALSE)</f>
        <v>#REF!</v>
      </c>
      <c r="O52" s="205" t="s">
        <v>2992</v>
      </c>
      <c r="S52" s="733"/>
    </row>
    <row r="53" spans="1:19" outlineLevel="1">
      <c r="A53" s="530"/>
      <c r="B53" s="68" t="s">
        <v>1711</v>
      </c>
      <c r="C53" s="89">
        <v>1</v>
      </c>
      <c r="D53" s="72" t="s">
        <v>18</v>
      </c>
      <c r="E53" s="319"/>
      <c r="F53" s="89"/>
      <c r="G53" s="319"/>
      <c r="H53" s="89"/>
      <c r="I53" s="92"/>
      <c r="J53" s="480"/>
      <c r="L53" s="90" t="s">
        <v>3081</v>
      </c>
      <c r="M53" s="213" t="s">
        <v>3082</v>
      </c>
      <c r="O53" s="205"/>
      <c r="S53" s="733"/>
    </row>
    <row r="54" spans="1:19" s="488" customFormat="1" ht="23.4">
      <c r="A54" s="492"/>
      <c r="B54" s="493" t="s">
        <v>3662</v>
      </c>
      <c r="C54" s="418"/>
      <c r="D54" s="494"/>
      <c r="E54" s="419"/>
      <c r="F54" s="418"/>
      <c r="G54" s="419"/>
      <c r="H54" s="418"/>
      <c r="I54" s="418"/>
      <c r="J54" s="495"/>
      <c r="L54" s="420"/>
      <c r="M54" s="420"/>
      <c r="O54" s="475"/>
    </row>
    <row r="55" spans="1:19" s="488" customFormat="1" ht="23.4" collapsed="1">
      <c r="A55" s="492"/>
      <c r="B55" s="493" t="s">
        <v>1372</v>
      </c>
      <c r="C55" s="418"/>
      <c r="D55" s="494"/>
      <c r="E55" s="419"/>
      <c r="F55" s="418"/>
      <c r="G55" s="419"/>
      <c r="H55" s="418"/>
      <c r="I55" s="418"/>
      <c r="J55" s="495"/>
      <c r="L55" s="420"/>
      <c r="M55" s="420"/>
      <c r="O55" s="475"/>
    </row>
  </sheetData>
  <autoFilter ref="A1:BZ55" xr:uid="{00000000-0009-0000-0000-000025000000}"/>
  <mergeCells count="12">
    <mergeCell ref="O8:O9"/>
    <mergeCell ref="L8:L9"/>
    <mergeCell ref="M8:M9"/>
    <mergeCell ref="J8:J9"/>
    <mergeCell ref="D8:D9"/>
    <mergeCell ref="E8:F8"/>
    <mergeCell ref="C8:C9"/>
    <mergeCell ref="A2:J2"/>
    <mergeCell ref="A8:A9"/>
    <mergeCell ref="B8:B9"/>
    <mergeCell ref="G8:H8"/>
    <mergeCell ref="I8:I9"/>
  </mergeCells>
  <phoneticPr fontId="57" type="noConversion"/>
  <pageMargins left="0.5" right="0.5" top="0.5" bottom="0.5" header="0.3" footer="0.3"/>
  <pageSetup paperSize="9" scale="40" fitToHeight="0" orientation="portrait" r:id="rId1"/>
  <headerFooter>
    <oddHeader>&amp;Rแบบ ปร.4 (ก) แผ่นที่ 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7" tint="0.39997558519241921"/>
    <pageSetUpPr fitToPage="1"/>
  </sheetPr>
  <dimension ref="A1:D25"/>
  <sheetViews>
    <sheetView view="pageBreakPreview" zoomScale="70" zoomScaleNormal="100" zoomScaleSheetLayoutView="70" workbookViewId="0">
      <selection activeCell="A2" sqref="A2:A6"/>
    </sheetView>
  </sheetViews>
  <sheetFormatPr defaultColWidth="9" defaultRowHeight="24.6"/>
  <cols>
    <col min="1" max="1" width="12" style="376" customWidth="1"/>
    <col min="2" max="2" width="84.75" style="376" customWidth="1"/>
    <col min="3" max="3" width="25.625" style="376" customWidth="1"/>
    <col min="4" max="4" width="18.625" style="376" customWidth="1"/>
    <col min="5" max="16384" width="9" style="376"/>
  </cols>
  <sheetData>
    <row r="1" spans="1:4">
      <c r="A1" s="1304" t="s">
        <v>800</v>
      </c>
      <c r="B1" s="1304"/>
      <c r="C1" s="1304"/>
      <c r="D1" s="1304"/>
    </row>
    <row r="2" spans="1:4">
      <c r="A2" s="1170" t="s">
        <v>1741</v>
      </c>
      <c r="B2" s="387"/>
      <c r="C2" s="387"/>
      <c r="D2" s="387"/>
    </row>
    <row r="3" spans="1:4">
      <c r="A3" s="1170" t="s">
        <v>1451</v>
      </c>
      <c r="B3" s="387"/>
      <c r="C3" s="387"/>
      <c r="D3" s="387"/>
    </row>
    <row r="4" spans="1:4">
      <c r="A4" s="1170" t="s">
        <v>2356</v>
      </c>
      <c r="B4" s="387"/>
      <c r="C4" s="387"/>
      <c r="D4" s="387"/>
    </row>
    <row r="5" spans="1:4">
      <c r="A5" s="1170"/>
      <c r="B5" s="387"/>
      <c r="C5" s="387"/>
      <c r="D5" s="387" t="s">
        <v>2358</v>
      </c>
    </row>
    <row r="6" spans="1:4">
      <c r="A6" s="1170" t="s">
        <v>1853</v>
      </c>
      <c r="C6" s="52"/>
      <c r="D6" s="52"/>
    </row>
    <row r="7" spans="1:4">
      <c r="A7" s="494" t="s">
        <v>109</v>
      </c>
      <c r="B7" s="581" t="s">
        <v>0</v>
      </c>
      <c r="C7" s="869" t="s">
        <v>638</v>
      </c>
      <c r="D7" s="583" t="s">
        <v>1</v>
      </c>
    </row>
    <row r="8" spans="1:4">
      <c r="A8" s="477">
        <v>1</v>
      </c>
      <c r="B8" s="870" t="s">
        <v>1545</v>
      </c>
      <c r="C8" s="708"/>
      <c r="D8" s="654"/>
    </row>
    <row r="9" spans="1:4">
      <c r="A9" s="477"/>
      <c r="B9" s="870"/>
      <c r="C9" s="709"/>
      <c r="D9" s="567"/>
    </row>
    <row r="10" spans="1:4">
      <c r="A10" s="477"/>
      <c r="B10" s="568"/>
      <c r="C10" s="709"/>
      <c r="D10" s="567"/>
    </row>
    <row r="11" spans="1:4">
      <c r="A11" s="477"/>
      <c r="B11" s="568"/>
      <c r="C11" s="709"/>
      <c r="D11" s="567"/>
    </row>
    <row r="12" spans="1:4">
      <c r="A12" s="477"/>
      <c r="B12" s="568"/>
      <c r="C12" s="709"/>
      <c r="D12" s="567"/>
    </row>
    <row r="13" spans="1:4">
      <c r="A13" s="477"/>
      <c r="B13" s="568"/>
      <c r="C13" s="709"/>
      <c r="D13" s="567"/>
    </row>
    <row r="14" spans="1:4">
      <c r="A14" s="477"/>
      <c r="B14" s="568"/>
      <c r="C14" s="709"/>
      <c r="D14" s="567"/>
    </row>
    <row r="15" spans="1:4">
      <c r="A15" s="477"/>
      <c r="B15" s="568"/>
      <c r="C15" s="710"/>
      <c r="D15" s="567"/>
    </row>
    <row r="16" spans="1:4">
      <c r="A16" s="477"/>
      <c r="B16" s="568"/>
      <c r="C16" s="710"/>
      <c r="D16" s="567"/>
    </row>
    <row r="17" spans="1:4">
      <c r="A17" s="424"/>
      <c r="B17" s="568"/>
      <c r="C17" s="710"/>
      <c r="D17" s="567"/>
    </row>
    <row r="18" spans="1:4">
      <c r="A18" s="424"/>
      <c r="B18" s="568"/>
      <c r="C18" s="710"/>
      <c r="D18" s="567"/>
    </row>
    <row r="19" spans="1:4">
      <c r="A19" s="424"/>
      <c r="B19" s="568"/>
      <c r="C19" s="710"/>
      <c r="D19" s="567"/>
    </row>
    <row r="20" spans="1:4">
      <c r="A20" s="424"/>
      <c r="B20" s="568"/>
      <c r="C20" s="710"/>
      <c r="D20" s="567"/>
    </row>
    <row r="21" spans="1:4">
      <c r="A21" s="424"/>
      <c r="B21" s="568"/>
      <c r="C21" s="710"/>
      <c r="D21" s="478"/>
    </row>
    <row r="22" spans="1:4">
      <c r="A22" s="424"/>
      <c r="B22" s="711"/>
      <c r="C22" s="710"/>
      <c r="D22" s="478"/>
    </row>
    <row r="23" spans="1:4">
      <c r="A23" s="712"/>
      <c r="B23" s="713"/>
      <c r="C23" s="53"/>
      <c r="D23" s="714"/>
    </row>
    <row r="24" spans="1:4" s="488" customFormat="1" ht="24" thickBot="1">
      <c r="A24" s="588"/>
      <c r="B24" s="589" t="s">
        <v>1378</v>
      </c>
      <c r="C24" s="576"/>
      <c r="D24" s="577"/>
    </row>
    <row r="25" spans="1:4" ht="25.2" thickTop="1"/>
  </sheetData>
  <mergeCells count="1">
    <mergeCell ref="A1:D1"/>
  </mergeCells>
  <pageMargins left="0.5" right="0.5" top="0.5" bottom="0.5" header="0.3" footer="0.3"/>
  <pageSetup paperSize="9" scale="71" fitToHeight="0" orientation="portrait" r:id="rId1"/>
  <headerFooter>
    <oddHeader>&amp;Rแบบ ปร.4 (ก) แผ่นที่ &amp;P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7" tint="0.79998168889431442"/>
    <pageSetUpPr fitToPage="1"/>
  </sheetPr>
  <dimension ref="A2:P29"/>
  <sheetViews>
    <sheetView view="pageBreakPreview" topLeftCell="A4" zoomScale="70" zoomScaleNormal="90" zoomScaleSheetLayoutView="70" workbookViewId="0">
      <selection activeCell="B27" sqref="B27"/>
    </sheetView>
  </sheetViews>
  <sheetFormatPr defaultColWidth="9" defaultRowHeight="24.6" outlineLevelRow="1"/>
  <cols>
    <col min="1" max="1" width="8.625" style="377" customWidth="1"/>
    <col min="2" max="2" width="85.625" style="503" customWidth="1"/>
    <col min="3" max="3" width="15.625" style="81" customWidth="1"/>
    <col min="4" max="4" width="10.625" style="376" customWidth="1"/>
    <col min="5" max="8" width="20.625" style="81" customWidth="1"/>
    <col min="9" max="9" width="25.625" style="81" customWidth="1"/>
    <col min="10" max="10" width="18.625" style="376" bestFit="1" customWidth="1"/>
    <col min="11" max="11" width="3.625" style="376" hidden="1" customWidth="1"/>
    <col min="12" max="13" width="45.625" style="143" hidden="1" customWidth="1"/>
    <col min="14" max="14" width="3.625" style="376" hidden="1" customWidth="1"/>
    <col min="15" max="15" width="30.625" style="174" hidden="1" customWidth="1"/>
    <col min="16" max="16" width="9" style="376" hidden="1" customWidth="1"/>
    <col min="17" max="21" width="9" style="376"/>
    <col min="22" max="26" width="0" style="376" hidden="1" customWidth="1"/>
    <col min="27" max="16384" width="9" style="376"/>
  </cols>
  <sheetData>
    <row r="2" spans="1:15">
      <c r="A2" s="1323" t="s">
        <v>17</v>
      </c>
      <c r="B2" s="1323"/>
      <c r="C2" s="1323"/>
      <c r="D2" s="1323"/>
      <c r="E2" s="1323"/>
      <c r="F2" s="1323"/>
      <c r="G2" s="1323"/>
      <c r="H2" s="1323"/>
      <c r="I2" s="1323"/>
      <c r="J2" s="1323"/>
      <c r="L2" s="377"/>
      <c r="M2" s="377"/>
      <c r="O2" s="378"/>
    </row>
    <row r="3" spans="1:15">
      <c r="A3" s="1210" t="s">
        <v>3179</v>
      </c>
      <c r="B3" s="380"/>
      <c r="C3" s="311"/>
      <c r="D3" s="381"/>
      <c r="E3" s="316"/>
      <c r="F3" s="311"/>
      <c r="G3" s="316"/>
      <c r="H3" s="312"/>
      <c r="I3" s="311"/>
      <c r="J3" s="382"/>
    </row>
    <row r="4" spans="1:15">
      <c r="A4" s="1210" t="s">
        <v>1451</v>
      </c>
      <c r="B4" s="383"/>
      <c r="C4" s="313"/>
      <c r="D4" s="384"/>
      <c r="E4" s="316"/>
      <c r="F4" s="314"/>
      <c r="G4" s="316"/>
      <c r="H4" s="312"/>
      <c r="I4" s="311"/>
      <c r="J4" s="382"/>
    </row>
    <row r="5" spans="1:15">
      <c r="A5" s="1210" t="s">
        <v>2356</v>
      </c>
      <c r="B5" s="385"/>
      <c r="C5" s="386"/>
      <c r="D5" s="386"/>
      <c r="E5" s="316"/>
      <c r="F5" s="314"/>
      <c r="G5" s="316"/>
      <c r="H5" s="312"/>
      <c r="I5" s="311"/>
      <c r="J5" s="382"/>
    </row>
    <row r="6" spans="1:15">
      <c r="A6" s="1170"/>
      <c r="B6" s="385"/>
      <c r="C6" s="386"/>
      <c r="D6" s="386"/>
      <c r="E6" s="316"/>
      <c r="F6" s="314"/>
      <c r="G6" s="316"/>
      <c r="H6" s="312"/>
      <c r="I6" s="311"/>
      <c r="J6" s="382" t="s">
        <v>2358</v>
      </c>
    </row>
    <row r="7" spans="1:15">
      <c r="A7" s="1210" t="s">
        <v>1853</v>
      </c>
      <c r="B7" s="388"/>
      <c r="C7" s="388"/>
      <c r="D7" s="388"/>
      <c r="E7" s="316"/>
      <c r="F7" s="314"/>
      <c r="G7" s="316"/>
      <c r="H7" s="312"/>
      <c r="I7" s="311"/>
      <c r="J7" s="382"/>
      <c r="L7" s="175"/>
      <c r="M7" s="175"/>
      <c r="O7" s="173"/>
    </row>
    <row r="8" spans="1:15" s="393" customFormat="1" ht="24.6" customHeight="1">
      <c r="A8" s="1305" t="s">
        <v>3</v>
      </c>
      <c r="B8" s="1307" t="s">
        <v>0</v>
      </c>
      <c r="C8" s="1309" t="s">
        <v>5</v>
      </c>
      <c r="D8" s="1305" t="s">
        <v>4</v>
      </c>
      <c r="E8" s="1311" t="s">
        <v>6</v>
      </c>
      <c r="F8" s="1312"/>
      <c r="G8" s="1311" t="s">
        <v>7</v>
      </c>
      <c r="H8" s="1312"/>
      <c r="I8" s="1313" t="s">
        <v>35</v>
      </c>
      <c r="J8" s="1315" t="s">
        <v>1</v>
      </c>
      <c r="L8" s="1313" t="s">
        <v>1684</v>
      </c>
      <c r="M8" s="1313" t="s">
        <v>1685</v>
      </c>
      <c r="O8" s="1313" t="s">
        <v>1908</v>
      </c>
    </row>
    <row r="9" spans="1:15" s="393" customFormat="1">
      <c r="A9" s="1306"/>
      <c r="B9" s="1308"/>
      <c r="C9" s="1310"/>
      <c r="D9" s="1306"/>
      <c r="E9" s="526" t="s">
        <v>9</v>
      </c>
      <c r="F9" s="394" t="s">
        <v>116</v>
      </c>
      <c r="G9" s="526" t="s">
        <v>9</v>
      </c>
      <c r="H9" s="394" t="s">
        <v>116</v>
      </c>
      <c r="I9" s="1314"/>
      <c r="J9" s="1316"/>
      <c r="L9" s="1314"/>
      <c r="M9" s="1314"/>
      <c r="O9" s="1314"/>
    </row>
    <row r="10" spans="1:15" ht="46.8">
      <c r="A10" s="476">
        <v>14</v>
      </c>
      <c r="B10" s="54" t="s">
        <v>1545</v>
      </c>
      <c r="C10" s="55"/>
      <c r="D10" s="56"/>
      <c r="E10" s="55"/>
      <c r="F10" s="55"/>
      <c r="G10" s="55"/>
      <c r="H10" s="55"/>
      <c r="I10" s="55"/>
      <c r="J10" s="57"/>
      <c r="L10" s="152"/>
      <c r="M10" s="152"/>
      <c r="O10" s="194"/>
    </row>
    <row r="11" spans="1:15">
      <c r="A11" s="477">
        <v>14.1</v>
      </c>
      <c r="B11" s="479" t="s">
        <v>1739</v>
      </c>
      <c r="C11" s="89">
        <v>1</v>
      </c>
      <c r="D11" s="532" t="s">
        <v>1627</v>
      </c>
      <c r="E11" s="60"/>
      <c r="F11" s="89"/>
      <c r="G11" s="60"/>
      <c r="H11" s="89"/>
      <c r="I11" s="89"/>
      <c r="J11" s="356"/>
      <c r="L11" s="118" t="e">
        <f>VLOOKUP($O11,#REF!,6,FALSE)</f>
        <v>#REF!</v>
      </c>
      <c r="M11" s="118" t="e">
        <f>VLOOKUP($O11,#REF!,7,FALSE)</f>
        <v>#REF!</v>
      </c>
      <c r="O11" s="194" t="s">
        <v>2960</v>
      </c>
    </row>
    <row r="12" spans="1:15" outlineLevel="1">
      <c r="A12" s="477"/>
      <c r="B12" s="531" t="s">
        <v>1654</v>
      </c>
      <c r="C12" s="89"/>
      <c r="D12" s="532"/>
      <c r="E12" s="60"/>
      <c r="F12" s="89"/>
      <c r="G12" s="60"/>
      <c r="H12" s="89"/>
      <c r="I12" s="89"/>
      <c r="J12" s="356"/>
      <c r="L12" s="118"/>
      <c r="M12" s="118"/>
      <c r="O12" s="194"/>
    </row>
    <row r="13" spans="1:15" outlineLevel="1">
      <c r="A13" s="477"/>
      <c r="B13" s="531" t="s">
        <v>1655</v>
      </c>
      <c r="C13" s="89"/>
      <c r="D13" s="532"/>
      <c r="E13" s="60"/>
      <c r="F13" s="89"/>
      <c r="G13" s="60"/>
      <c r="H13" s="89"/>
      <c r="I13" s="89"/>
      <c r="J13" s="356"/>
      <c r="L13" s="118"/>
      <c r="M13" s="118"/>
      <c r="O13" s="194"/>
    </row>
    <row r="14" spans="1:15" outlineLevel="1">
      <c r="A14" s="477"/>
      <c r="B14" s="531" t="s">
        <v>1656</v>
      </c>
      <c r="C14" s="89"/>
      <c r="D14" s="532"/>
      <c r="E14" s="60"/>
      <c r="F14" s="89"/>
      <c r="G14" s="60"/>
      <c r="H14" s="89"/>
      <c r="I14" s="89"/>
      <c r="J14" s="356"/>
      <c r="L14" s="118"/>
      <c r="M14" s="118"/>
      <c r="O14" s="194"/>
    </row>
    <row r="15" spans="1:15" outlineLevel="1">
      <c r="A15" s="477"/>
      <c r="B15" s="531" t="s">
        <v>1657</v>
      </c>
      <c r="C15" s="89"/>
      <c r="D15" s="532"/>
      <c r="E15" s="60"/>
      <c r="F15" s="89"/>
      <c r="G15" s="60"/>
      <c r="H15" s="89"/>
      <c r="I15" s="89"/>
      <c r="J15" s="356"/>
      <c r="L15" s="118"/>
      <c r="M15" s="118"/>
      <c r="O15" s="194"/>
    </row>
    <row r="16" spans="1:15" outlineLevel="1">
      <c r="A16" s="477"/>
      <c r="B16" s="531" t="s">
        <v>1658</v>
      </c>
      <c r="C16" s="89"/>
      <c r="D16" s="532"/>
      <c r="E16" s="60"/>
      <c r="F16" s="89"/>
      <c r="G16" s="60"/>
      <c r="H16" s="89"/>
      <c r="I16" s="89"/>
      <c r="J16" s="356"/>
      <c r="L16" s="118"/>
      <c r="M16" s="118"/>
      <c r="O16" s="194"/>
    </row>
    <row r="17" spans="1:15" outlineLevel="1">
      <c r="A17" s="477"/>
      <c r="B17" s="531" t="s">
        <v>1659</v>
      </c>
      <c r="C17" s="89"/>
      <c r="D17" s="532"/>
      <c r="E17" s="60"/>
      <c r="F17" s="89"/>
      <c r="G17" s="60"/>
      <c r="H17" s="89"/>
      <c r="I17" s="89"/>
      <c r="J17" s="356"/>
      <c r="L17" s="118"/>
      <c r="M17" s="118"/>
      <c r="O17" s="194"/>
    </row>
    <row r="18" spans="1:15" outlineLevel="1">
      <c r="A18" s="477"/>
      <c r="B18" s="531" t="s">
        <v>1660</v>
      </c>
      <c r="C18" s="89"/>
      <c r="D18" s="532"/>
      <c r="E18" s="60"/>
      <c r="F18" s="89"/>
      <c r="G18" s="60"/>
      <c r="H18" s="89"/>
      <c r="I18" s="89"/>
      <c r="J18" s="356"/>
      <c r="L18" s="118"/>
      <c r="M18" s="118"/>
      <c r="O18" s="194"/>
    </row>
    <row r="19" spans="1:15" outlineLevel="1">
      <c r="A19" s="477"/>
      <c r="B19" s="531" t="s">
        <v>1661</v>
      </c>
      <c r="C19" s="89"/>
      <c r="D19" s="532"/>
      <c r="E19" s="60"/>
      <c r="F19" s="89"/>
      <c r="G19" s="60"/>
      <c r="H19" s="89"/>
      <c r="I19" s="89"/>
      <c r="J19" s="356"/>
      <c r="L19" s="118"/>
      <c r="M19" s="118"/>
      <c r="O19" s="194"/>
    </row>
    <row r="20" spans="1:15" outlineLevel="1">
      <c r="A20" s="477"/>
      <c r="B20" s="531" t="s">
        <v>1662</v>
      </c>
      <c r="C20" s="89"/>
      <c r="D20" s="532"/>
      <c r="E20" s="60"/>
      <c r="F20" s="89"/>
      <c r="G20" s="60"/>
      <c r="H20" s="89"/>
      <c r="I20" s="89"/>
      <c r="J20" s="356"/>
      <c r="L20" s="118"/>
      <c r="M20" s="118"/>
      <c r="O20" s="194"/>
    </row>
    <row r="21" spans="1:15" ht="24.6" customHeight="1" outlineLevel="1">
      <c r="A21" s="477"/>
      <c r="B21" s="479" t="s">
        <v>1663</v>
      </c>
      <c r="C21" s="89"/>
      <c r="D21" s="477"/>
      <c r="E21" s="60"/>
      <c r="F21" s="89"/>
      <c r="G21" s="60"/>
      <c r="H21" s="89"/>
      <c r="I21" s="89"/>
      <c r="J21" s="356"/>
      <c r="L21" s="118"/>
      <c r="M21" s="118"/>
      <c r="O21" s="194"/>
    </row>
    <row r="22" spans="1:15" ht="24.6" customHeight="1" outlineLevel="1">
      <c r="A22" s="477"/>
      <c r="B22" s="479" t="s">
        <v>1664</v>
      </c>
      <c r="C22" s="89"/>
      <c r="D22" s="477"/>
      <c r="E22" s="60"/>
      <c r="F22" s="89"/>
      <c r="G22" s="60"/>
      <c r="H22" s="89"/>
      <c r="I22" s="89"/>
      <c r="J22" s="356"/>
      <c r="L22" s="118"/>
      <c r="M22" s="118"/>
      <c r="O22" s="194"/>
    </row>
    <row r="23" spans="1:15" ht="24" customHeight="1" outlineLevel="1">
      <c r="A23" s="477"/>
      <c r="B23" s="479" t="s">
        <v>1665</v>
      </c>
      <c r="C23" s="89"/>
      <c r="D23" s="477"/>
      <c r="E23" s="60"/>
      <c r="F23" s="89"/>
      <c r="G23" s="60"/>
      <c r="H23" s="89"/>
      <c r="I23" s="89"/>
      <c r="J23" s="356"/>
      <c r="L23" s="118"/>
      <c r="M23" s="118"/>
      <c r="O23" s="194"/>
    </row>
    <row r="24" spans="1:15" s="488" customFormat="1" ht="23.4">
      <c r="A24" s="492"/>
      <c r="B24" s="493" t="s">
        <v>3569</v>
      </c>
      <c r="C24" s="418"/>
      <c r="D24" s="494"/>
      <c r="E24" s="418"/>
      <c r="F24" s="418"/>
      <c r="G24" s="418"/>
      <c r="H24" s="418"/>
      <c r="I24" s="418"/>
      <c r="J24" s="495"/>
      <c r="L24" s="420"/>
      <c r="M24" s="420"/>
      <c r="O24" s="475"/>
    </row>
    <row r="25" spans="1:15" outlineLevel="1">
      <c r="A25" s="477">
        <v>14.2</v>
      </c>
      <c r="B25" s="531" t="s">
        <v>3300</v>
      </c>
      <c r="C25" s="89">
        <v>1</v>
      </c>
      <c r="D25" s="532" t="s">
        <v>1627</v>
      </c>
      <c r="E25" s="60"/>
      <c r="F25" s="89"/>
      <c r="G25" s="60"/>
      <c r="H25" s="89"/>
      <c r="I25" s="89"/>
      <c r="J25" s="356"/>
      <c r="L25" s="118" t="s">
        <v>3143</v>
      </c>
      <c r="M25" s="118" t="s">
        <v>3143</v>
      </c>
      <c r="O25" s="194" t="s">
        <v>2961</v>
      </c>
    </row>
    <row r="26" spans="1:15" ht="24.6" customHeight="1" outlineLevel="1">
      <c r="A26" s="477"/>
      <c r="B26" s="479" t="s">
        <v>1740</v>
      </c>
      <c r="C26" s="89"/>
      <c r="D26" s="477"/>
      <c r="E26" s="60"/>
      <c r="F26" s="89"/>
      <c r="G26" s="60"/>
      <c r="H26" s="89"/>
      <c r="I26" s="89"/>
      <c r="J26" s="356"/>
      <c r="L26" s="118" t="e">
        <f>VLOOKUP($O26,#REF!,6,FALSE)</f>
        <v>#REF!</v>
      </c>
      <c r="M26" s="118" t="e">
        <f>VLOOKUP($O26,#REF!,7,FALSE)</f>
        <v>#REF!</v>
      </c>
      <c r="O26" s="194" t="s">
        <v>3017</v>
      </c>
    </row>
    <row r="27" spans="1:15" outlineLevel="1">
      <c r="A27" s="477"/>
      <c r="B27" s="479" t="s">
        <v>3301</v>
      </c>
      <c r="C27" s="58"/>
      <c r="D27" s="477"/>
      <c r="E27" s="92"/>
      <c r="F27" s="92"/>
      <c r="G27" s="92"/>
      <c r="H27" s="92"/>
      <c r="I27" s="92"/>
      <c r="J27" s="480"/>
      <c r="L27" s="146"/>
      <c r="M27" s="146"/>
      <c r="O27" s="194"/>
    </row>
    <row r="28" spans="1:15" s="488" customFormat="1" ht="23.4">
      <c r="A28" s="492"/>
      <c r="B28" s="493" t="s">
        <v>3570</v>
      </c>
      <c r="C28" s="418"/>
      <c r="D28" s="494"/>
      <c r="E28" s="418"/>
      <c r="F28" s="418"/>
      <c r="G28" s="418"/>
      <c r="H28" s="418"/>
      <c r="I28" s="418"/>
      <c r="J28" s="495"/>
      <c r="L28" s="420"/>
      <c r="M28" s="420"/>
      <c r="O28" s="475"/>
    </row>
    <row r="29" spans="1:15" s="488" customFormat="1" ht="23.4" collapsed="1">
      <c r="A29" s="492"/>
      <c r="B29" s="493" t="s">
        <v>1372</v>
      </c>
      <c r="C29" s="418"/>
      <c r="D29" s="494"/>
      <c r="E29" s="418"/>
      <c r="F29" s="418"/>
      <c r="G29" s="418"/>
      <c r="H29" s="418"/>
      <c r="I29" s="418"/>
      <c r="J29" s="495"/>
      <c r="L29" s="420"/>
      <c r="M29" s="420"/>
      <c r="O29" s="475"/>
    </row>
  </sheetData>
  <autoFilter ref="A1:BZ29" xr:uid="{00000000-0009-0000-0000-000027000000}"/>
  <mergeCells count="12">
    <mergeCell ref="O8:O9"/>
    <mergeCell ref="L8:L9"/>
    <mergeCell ref="M8:M9"/>
    <mergeCell ref="J8:J9"/>
    <mergeCell ref="D8:D9"/>
    <mergeCell ref="E8:F8"/>
    <mergeCell ref="C8:C9"/>
    <mergeCell ref="A2:J2"/>
    <mergeCell ref="A8:A9"/>
    <mergeCell ref="B8:B9"/>
    <mergeCell ref="G8:H8"/>
    <mergeCell ref="I8:I9"/>
  </mergeCells>
  <pageMargins left="0.5" right="0.5" top="0.5" bottom="0.5" header="0.3" footer="0.3"/>
  <pageSetup paperSize="9" scale="40" fitToHeight="0" orientation="portrait" r:id="rId1"/>
  <headerFooter>
    <oddHeader>&amp;Rแบบ ปร.4 (ก) แผ่นที่ 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7" tint="0.59999389629810485"/>
    <pageSetUpPr fitToPage="1"/>
  </sheetPr>
  <dimension ref="A1:F25"/>
  <sheetViews>
    <sheetView view="pageBreakPreview" zoomScale="70" zoomScaleNormal="100" zoomScaleSheetLayoutView="70" workbookViewId="0">
      <selection activeCell="C24" sqref="C24"/>
    </sheetView>
  </sheetViews>
  <sheetFormatPr defaultColWidth="9" defaultRowHeight="24.6"/>
  <cols>
    <col min="1" max="1" width="12" style="376" customWidth="1"/>
    <col min="2" max="2" width="80.625" style="376" customWidth="1"/>
    <col min="3" max="3" width="25.625" style="376" customWidth="1"/>
    <col min="4" max="4" width="18.625" style="376" customWidth="1"/>
    <col min="5" max="16384" width="9" style="376"/>
  </cols>
  <sheetData>
    <row r="1" spans="1:6">
      <c r="A1" s="1304" t="s">
        <v>800</v>
      </c>
      <c r="B1" s="1304"/>
      <c r="C1" s="1304"/>
      <c r="D1" s="1304"/>
    </row>
    <row r="2" spans="1:6">
      <c r="A2" s="1170" t="s">
        <v>1741</v>
      </c>
      <c r="B2" s="387"/>
      <c r="C2" s="387"/>
      <c r="D2" s="387"/>
      <c r="E2" s="473"/>
      <c r="F2" s="473"/>
    </row>
    <row r="3" spans="1:6">
      <c r="A3" s="1170" t="s">
        <v>1451</v>
      </c>
      <c r="B3" s="387"/>
      <c r="C3" s="387"/>
      <c r="D3" s="387"/>
      <c r="E3" s="473"/>
      <c r="F3" s="473"/>
    </row>
    <row r="4" spans="1:6">
      <c r="A4" s="1170" t="s">
        <v>2356</v>
      </c>
      <c r="B4" s="387"/>
      <c r="C4" s="387"/>
      <c r="D4" s="387"/>
      <c r="E4" s="473"/>
      <c r="F4" s="473"/>
    </row>
    <row r="5" spans="1:6">
      <c r="A5" s="1170"/>
      <c r="B5" s="387"/>
      <c r="C5" s="387"/>
      <c r="D5" s="387" t="s">
        <v>2358</v>
      </c>
      <c r="E5" s="473"/>
      <c r="F5" s="473"/>
    </row>
    <row r="6" spans="1:6">
      <c r="A6" s="1170" t="s">
        <v>1854</v>
      </c>
      <c r="C6" s="52"/>
      <c r="D6" s="52"/>
    </row>
    <row r="7" spans="1:6">
      <c r="A7" s="494" t="s">
        <v>109</v>
      </c>
      <c r="B7" s="581" t="s">
        <v>0</v>
      </c>
      <c r="C7" s="869" t="s">
        <v>638</v>
      </c>
      <c r="D7" s="583" t="s">
        <v>1</v>
      </c>
    </row>
    <row r="8" spans="1:6">
      <c r="A8" s="477">
        <v>1</v>
      </c>
      <c r="B8" s="870" t="s">
        <v>1846</v>
      </c>
      <c r="C8" s="708"/>
      <c r="D8" s="654"/>
    </row>
    <row r="9" spans="1:6">
      <c r="A9" s="477"/>
      <c r="B9" s="871"/>
      <c r="C9" s="709"/>
      <c r="D9" s="567"/>
    </row>
    <row r="10" spans="1:6">
      <c r="A10" s="477"/>
      <c r="B10" s="568"/>
      <c r="C10" s="709"/>
      <c r="D10" s="567"/>
    </row>
    <row r="11" spans="1:6">
      <c r="A11" s="477"/>
      <c r="B11" s="568"/>
      <c r="C11" s="709"/>
      <c r="D11" s="567"/>
    </row>
    <row r="12" spans="1:6">
      <c r="A12" s="477"/>
      <c r="B12" s="568"/>
      <c r="C12" s="709"/>
      <c r="D12" s="567"/>
    </row>
    <row r="13" spans="1:6">
      <c r="A13" s="477"/>
      <c r="B13" s="568"/>
      <c r="C13" s="709"/>
      <c r="D13" s="567"/>
    </row>
    <row r="14" spans="1:6">
      <c r="A14" s="477"/>
      <c r="B14" s="568"/>
      <c r="C14" s="709"/>
      <c r="D14" s="567"/>
    </row>
    <row r="15" spans="1:6">
      <c r="A15" s="477"/>
      <c r="B15" s="568"/>
      <c r="C15" s="710"/>
      <c r="D15" s="567"/>
    </row>
    <row r="16" spans="1:6">
      <c r="A16" s="477"/>
      <c r="B16" s="568"/>
      <c r="C16" s="710"/>
      <c r="D16" s="567"/>
    </row>
    <row r="17" spans="1:4">
      <c r="A17" s="424"/>
      <c r="B17" s="568"/>
      <c r="C17" s="710"/>
      <c r="D17" s="567"/>
    </row>
    <row r="18" spans="1:4">
      <c r="A18" s="424"/>
      <c r="B18" s="568"/>
      <c r="C18" s="710"/>
      <c r="D18" s="567"/>
    </row>
    <row r="19" spans="1:4">
      <c r="A19" s="424"/>
      <c r="B19" s="568"/>
      <c r="C19" s="710"/>
      <c r="D19" s="567"/>
    </row>
    <row r="20" spans="1:4">
      <c r="A20" s="424"/>
      <c r="B20" s="568"/>
      <c r="C20" s="710"/>
      <c r="D20" s="567"/>
    </row>
    <row r="21" spans="1:4">
      <c r="A21" s="424"/>
      <c r="B21" s="568"/>
      <c r="C21" s="710"/>
      <c r="D21" s="478"/>
    </row>
    <row r="22" spans="1:4">
      <c r="A22" s="424"/>
      <c r="B22" s="711"/>
      <c r="C22" s="710"/>
      <c r="D22" s="478"/>
    </row>
    <row r="23" spans="1:4">
      <c r="A23" s="712"/>
      <c r="B23" s="713"/>
      <c r="C23" s="53"/>
      <c r="D23" s="714"/>
    </row>
    <row r="24" spans="1:4" s="488" customFormat="1" ht="24" thickBot="1">
      <c r="A24" s="574"/>
      <c r="B24" s="575" t="s">
        <v>1378</v>
      </c>
      <c r="C24" s="576"/>
      <c r="D24" s="577"/>
    </row>
    <row r="25" spans="1:4" ht="25.2" thickTop="1"/>
  </sheetData>
  <mergeCells count="1">
    <mergeCell ref="A1:D1"/>
  </mergeCells>
  <pageMargins left="0.5" right="0.5" top="0.5" bottom="0.5" header="0.3" footer="0.3"/>
  <pageSetup paperSize="9" scale="73" fitToHeight="0" orientation="portrait" r:id="rId1"/>
  <headerFooter>
    <oddHeader>&amp;Rแบบ ปร.4 (ก) แผ่นที่ 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0.79998168889431442"/>
    <pageSetUpPr fitToPage="1"/>
  </sheetPr>
  <dimension ref="A2:R26"/>
  <sheetViews>
    <sheetView view="pageBreakPreview" zoomScale="70" zoomScaleNormal="90" zoomScaleSheetLayoutView="70" workbookViewId="0">
      <selection activeCell="H28" sqref="H28"/>
    </sheetView>
  </sheetViews>
  <sheetFormatPr defaultColWidth="9" defaultRowHeight="24.6" outlineLevelRow="1"/>
  <cols>
    <col min="1" max="1" width="8.625" style="382" customWidth="1"/>
    <col min="2" max="2" width="85.625" style="1227" customWidth="1"/>
    <col min="3" max="3" width="15.625" style="314" customWidth="1"/>
    <col min="4" max="4" width="10.625" style="393" customWidth="1"/>
    <col min="5" max="8" width="20.625" style="314" customWidth="1"/>
    <col min="9" max="9" width="25.625" style="314" customWidth="1"/>
    <col min="10" max="10" width="15.625" style="393" customWidth="1"/>
    <col min="11" max="11" width="3.625" style="393" hidden="1" customWidth="1"/>
    <col min="12" max="13" width="45.625" style="312" hidden="1" customWidth="1"/>
    <col min="14" max="14" width="3.625" style="393" hidden="1" customWidth="1"/>
    <col min="15" max="15" width="30.625" style="311" hidden="1" customWidth="1"/>
    <col min="16" max="16" width="0" style="393" hidden="1" customWidth="1"/>
    <col min="17" max="17" width="9" style="393"/>
    <col min="18" max="18" width="9.375" style="393" bestFit="1" customWidth="1"/>
    <col min="19" max="21" width="9" style="393"/>
    <col min="22" max="26" width="0" style="393" hidden="1" customWidth="1"/>
    <col min="27" max="16384" width="9" style="393"/>
  </cols>
  <sheetData>
    <row r="2" spans="1:18">
      <c r="A2" s="1323" t="s">
        <v>17</v>
      </c>
      <c r="B2" s="1323"/>
      <c r="C2" s="1323"/>
      <c r="D2" s="1323"/>
      <c r="E2" s="1323"/>
      <c r="F2" s="1323"/>
      <c r="G2" s="1323"/>
      <c r="H2" s="1323"/>
      <c r="I2" s="1323"/>
      <c r="J2" s="1323"/>
      <c r="L2" s="382"/>
      <c r="M2" s="382"/>
      <c r="O2" s="381"/>
    </row>
    <row r="3" spans="1:18" s="376" customFormat="1">
      <c r="A3" s="1210" t="s">
        <v>3179</v>
      </c>
      <c r="B3" s="1196"/>
      <c r="C3" s="311"/>
      <c r="D3" s="381"/>
      <c r="E3" s="316"/>
      <c r="F3" s="311"/>
      <c r="G3" s="316"/>
      <c r="H3" s="312"/>
      <c r="I3" s="311"/>
      <c r="J3" s="382"/>
      <c r="L3" s="143"/>
      <c r="M3" s="143"/>
      <c r="O3" s="174"/>
    </row>
    <row r="4" spans="1:18" s="376" customFormat="1">
      <c r="A4" s="1210" t="s">
        <v>1451</v>
      </c>
      <c r="B4" s="1197"/>
      <c r="C4" s="313"/>
      <c r="D4" s="384"/>
      <c r="E4" s="316"/>
      <c r="F4" s="314"/>
      <c r="G4" s="316"/>
      <c r="H4" s="312"/>
      <c r="I4" s="311"/>
      <c r="J4" s="382"/>
      <c r="L4" s="143"/>
      <c r="M4" s="143"/>
      <c r="O4" s="174"/>
    </row>
    <row r="5" spans="1:18" s="376" customFormat="1">
      <c r="A5" s="1210" t="s">
        <v>2356</v>
      </c>
      <c r="B5" s="1197"/>
      <c r="C5" s="386"/>
      <c r="D5" s="386"/>
      <c r="E5" s="316"/>
      <c r="F5" s="314"/>
      <c r="G5" s="316"/>
      <c r="H5" s="312"/>
      <c r="I5" s="311"/>
      <c r="J5" s="382"/>
      <c r="L5" s="143"/>
      <c r="M5" s="143"/>
      <c r="O5" s="174"/>
    </row>
    <row r="6" spans="1:18" s="376" customFormat="1">
      <c r="A6" s="1170"/>
      <c r="B6" s="1197"/>
      <c r="C6" s="386"/>
      <c r="D6" s="386"/>
      <c r="E6" s="316"/>
      <c r="F6" s="314"/>
      <c r="G6" s="316"/>
      <c r="H6" s="312"/>
      <c r="I6" s="311"/>
      <c r="J6" s="382" t="s">
        <v>2358</v>
      </c>
      <c r="L6" s="143"/>
      <c r="M6" s="143"/>
      <c r="O6" s="174"/>
    </row>
    <row r="7" spans="1:18">
      <c r="A7" s="379" t="s">
        <v>1854</v>
      </c>
      <c r="B7" s="1187"/>
      <c r="C7" s="388"/>
      <c r="D7" s="388"/>
      <c r="E7" s="316"/>
      <c r="G7" s="316"/>
      <c r="H7" s="312"/>
      <c r="I7" s="311"/>
      <c r="J7" s="382"/>
      <c r="L7" s="306"/>
      <c r="M7" s="306"/>
      <c r="O7" s="172"/>
    </row>
    <row r="8" spans="1:18" ht="24.6" customHeight="1">
      <c r="A8" s="1305" t="s">
        <v>3</v>
      </c>
      <c r="B8" s="1317" t="s">
        <v>0</v>
      </c>
      <c r="C8" s="1309" t="s">
        <v>5</v>
      </c>
      <c r="D8" s="1305" t="s">
        <v>4</v>
      </c>
      <c r="E8" s="1311" t="s">
        <v>6</v>
      </c>
      <c r="F8" s="1312"/>
      <c r="G8" s="1311" t="s">
        <v>7</v>
      </c>
      <c r="H8" s="1312"/>
      <c r="I8" s="1313" t="s">
        <v>35</v>
      </c>
      <c r="J8" s="1315" t="s">
        <v>1</v>
      </c>
      <c r="L8" s="1313" t="s">
        <v>1684</v>
      </c>
      <c r="M8" s="1313" t="s">
        <v>1685</v>
      </c>
      <c r="O8" s="1313" t="s">
        <v>1908</v>
      </c>
    </row>
    <row r="9" spans="1:18">
      <c r="A9" s="1306"/>
      <c r="B9" s="1318"/>
      <c r="C9" s="1310"/>
      <c r="D9" s="1306"/>
      <c r="E9" s="526" t="s">
        <v>9</v>
      </c>
      <c r="F9" s="394" t="s">
        <v>116</v>
      </c>
      <c r="G9" s="526" t="s">
        <v>9</v>
      </c>
      <c r="H9" s="394" t="s">
        <v>116</v>
      </c>
      <c r="I9" s="1314"/>
      <c r="J9" s="1316"/>
      <c r="L9" s="1314"/>
      <c r="M9" s="1314"/>
      <c r="O9" s="1314"/>
    </row>
    <row r="10" spans="1:18">
      <c r="A10" s="504">
        <v>15</v>
      </c>
      <c r="B10" s="1222" t="s">
        <v>1846</v>
      </c>
      <c r="C10" s="42"/>
      <c r="D10" s="43"/>
      <c r="E10" s="42"/>
      <c r="F10" s="42"/>
      <c r="G10" s="42"/>
      <c r="H10" s="42"/>
      <c r="I10" s="42"/>
      <c r="J10" s="44"/>
      <c r="L10" s="307"/>
      <c r="M10" s="307"/>
      <c r="O10" s="327"/>
    </row>
    <row r="11" spans="1:18" outlineLevel="1">
      <c r="A11" s="505">
        <v>15.1</v>
      </c>
      <c r="B11" s="1223" t="s">
        <v>3320</v>
      </c>
      <c r="C11" s="45"/>
      <c r="D11" s="505"/>
      <c r="E11" s="145"/>
      <c r="F11" s="145"/>
      <c r="G11" s="145"/>
      <c r="H11" s="145"/>
      <c r="I11" s="145"/>
      <c r="J11" s="508"/>
      <c r="L11" s="509"/>
      <c r="M11" s="509"/>
      <c r="O11" s="507"/>
    </row>
    <row r="12" spans="1:18" ht="24.6" customHeight="1" outlineLevel="1">
      <c r="A12" s="533"/>
      <c r="B12" s="1223" t="s">
        <v>3326</v>
      </c>
      <c r="C12" s="89">
        <v>194</v>
      </c>
      <c r="D12" s="505" t="s">
        <v>750</v>
      </c>
      <c r="E12" s="89"/>
      <c r="F12" s="89"/>
      <c r="G12" s="89"/>
      <c r="H12" s="89"/>
      <c r="I12" s="89"/>
      <c r="J12" s="356"/>
      <c r="K12" s="376"/>
      <c r="L12" s="118" t="e">
        <f>VLOOKUP($O12,#REF!,6,FALSE)</f>
        <v>#REF!</v>
      </c>
      <c r="M12" s="118" t="s">
        <v>3129</v>
      </c>
      <c r="O12" s="507" t="s">
        <v>2998</v>
      </c>
      <c r="R12" s="880"/>
    </row>
    <row r="13" spans="1:18" outlineLevel="1">
      <c r="A13" s="533"/>
      <c r="B13" s="1223" t="s">
        <v>1727</v>
      </c>
      <c r="C13" s="89">
        <v>206</v>
      </c>
      <c r="D13" s="46" t="s">
        <v>750</v>
      </c>
      <c r="E13" s="89"/>
      <c r="F13" s="89"/>
      <c r="G13" s="89"/>
      <c r="H13" s="89"/>
      <c r="I13" s="89"/>
      <c r="J13" s="356"/>
      <c r="K13" s="376"/>
      <c r="L13" s="118" t="e">
        <f>VLOOKUP($O13,#REF!,6,FALSE)</f>
        <v>#REF!</v>
      </c>
      <c r="M13" s="118" t="s">
        <v>3129</v>
      </c>
      <c r="O13" s="507" t="s">
        <v>2997</v>
      </c>
      <c r="R13" s="880"/>
    </row>
    <row r="14" spans="1:18" outlineLevel="1">
      <c r="A14" s="533"/>
      <c r="B14" s="1223" t="s">
        <v>1728</v>
      </c>
      <c r="C14" s="89">
        <v>206</v>
      </c>
      <c r="D14" s="46" t="s">
        <v>750</v>
      </c>
      <c r="E14" s="89"/>
      <c r="F14" s="89"/>
      <c r="G14" s="89"/>
      <c r="H14" s="89"/>
      <c r="I14" s="89"/>
      <c r="J14" s="356"/>
      <c r="K14" s="376"/>
      <c r="L14" s="118" t="e">
        <f>VLOOKUP($O14,#REF!,6,FALSE)</f>
        <v>#REF!</v>
      </c>
      <c r="M14" s="118" t="s">
        <v>3129</v>
      </c>
      <c r="O14" s="507" t="s">
        <v>3000</v>
      </c>
      <c r="R14" s="880"/>
    </row>
    <row r="15" spans="1:18" ht="25.2" customHeight="1" outlineLevel="1">
      <c r="A15" s="533"/>
      <c r="B15" s="1223" t="s">
        <v>1729</v>
      </c>
      <c r="C15" s="89">
        <v>137</v>
      </c>
      <c r="D15" s="46" t="s">
        <v>750</v>
      </c>
      <c r="E15" s="89"/>
      <c r="F15" s="89"/>
      <c r="G15" s="89"/>
      <c r="H15" s="89"/>
      <c r="I15" s="89"/>
      <c r="J15" s="356"/>
      <c r="K15" s="376"/>
      <c r="L15" s="118" t="e">
        <f>VLOOKUP($O15,#REF!,6,FALSE)</f>
        <v>#REF!</v>
      </c>
      <c r="M15" s="118" t="s">
        <v>3129</v>
      </c>
      <c r="O15" s="507" t="s">
        <v>3007</v>
      </c>
      <c r="R15" s="880"/>
    </row>
    <row r="16" spans="1:18" outlineLevel="1">
      <c r="A16" s="533"/>
      <c r="B16" s="1224" t="s">
        <v>1730</v>
      </c>
      <c r="C16" s="89">
        <v>330</v>
      </c>
      <c r="D16" s="49" t="s">
        <v>750</v>
      </c>
      <c r="E16" s="89"/>
      <c r="F16" s="89"/>
      <c r="G16" s="89"/>
      <c r="H16" s="89"/>
      <c r="I16" s="89"/>
      <c r="J16" s="356"/>
      <c r="K16" s="376"/>
      <c r="L16" s="118" t="e">
        <f>VLOOKUP($O16,#REF!,6,FALSE)</f>
        <v>#REF!</v>
      </c>
      <c r="M16" s="118" t="s">
        <v>3129</v>
      </c>
      <c r="O16" s="507" t="s">
        <v>2999</v>
      </c>
      <c r="R16" s="880"/>
    </row>
    <row r="17" spans="1:18" outlineLevel="1">
      <c r="A17" s="533"/>
      <c r="B17" s="1223" t="s">
        <v>1731</v>
      </c>
      <c r="C17" s="45"/>
      <c r="D17" s="505"/>
      <c r="E17" s="145"/>
      <c r="F17" s="145"/>
      <c r="G17" s="145"/>
      <c r="H17" s="145"/>
      <c r="I17" s="145"/>
      <c r="J17" s="508"/>
      <c r="L17" s="509"/>
      <c r="M17" s="509"/>
      <c r="O17" s="507"/>
      <c r="R17" s="880"/>
    </row>
    <row r="18" spans="1:18" ht="24.6" customHeight="1" outlineLevel="1">
      <c r="A18" s="533"/>
      <c r="B18" s="1223" t="s">
        <v>1732</v>
      </c>
      <c r="C18" s="89">
        <v>80</v>
      </c>
      <c r="D18" s="46" t="s">
        <v>750</v>
      </c>
      <c r="E18" s="89"/>
      <c r="F18" s="89"/>
      <c r="G18" s="89"/>
      <c r="H18" s="89"/>
      <c r="I18" s="89"/>
      <c r="J18" s="356"/>
      <c r="K18" s="376"/>
      <c r="L18" s="118" t="e">
        <f>VLOOKUP($O18,#REF!,6,FALSE)</f>
        <v>#REF!</v>
      </c>
      <c r="M18" s="118" t="s">
        <v>3129</v>
      </c>
      <c r="O18" s="507" t="s">
        <v>3005</v>
      </c>
      <c r="R18" s="880"/>
    </row>
    <row r="19" spans="1:18" ht="24.6" customHeight="1" outlineLevel="1">
      <c r="A19" s="533"/>
      <c r="B19" s="1223" t="s">
        <v>1733</v>
      </c>
      <c r="C19" s="89">
        <v>80</v>
      </c>
      <c r="D19" s="46" t="s">
        <v>2</v>
      </c>
      <c r="E19" s="89"/>
      <c r="F19" s="89"/>
      <c r="G19" s="89"/>
      <c r="H19" s="89"/>
      <c r="I19" s="89"/>
      <c r="J19" s="356"/>
      <c r="K19" s="376"/>
      <c r="L19" s="118" t="e">
        <f>VLOOKUP($O19,#REF!,6,FALSE)</f>
        <v>#REF!</v>
      </c>
      <c r="M19" s="118" t="s">
        <v>3129</v>
      </c>
      <c r="O19" s="507" t="s">
        <v>3001</v>
      </c>
      <c r="R19" s="880"/>
    </row>
    <row r="20" spans="1:18" ht="24.6" customHeight="1" outlineLevel="1">
      <c r="A20" s="533"/>
      <c r="B20" s="1223" t="s">
        <v>1844</v>
      </c>
      <c r="C20" s="89">
        <v>7</v>
      </c>
      <c r="D20" s="46" t="s">
        <v>750</v>
      </c>
      <c r="E20" s="89"/>
      <c r="F20" s="89"/>
      <c r="G20" s="89"/>
      <c r="H20" s="89"/>
      <c r="I20" s="89"/>
      <c r="J20" s="356"/>
      <c r="K20" s="376"/>
      <c r="L20" s="118" t="e">
        <f>VLOOKUP($O20,#REF!,6,FALSE)</f>
        <v>#REF!</v>
      </c>
      <c r="M20" s="118" t="s">
        <v>3129</v>
      </c>
      <c r="O20" s="507" t="s">
        <v>3006</v>
      </c>
      <c r="R20" s="880"/>
    </row>
    <row r="21" spans="1:18" ht="24.6" customHeight="1" outlineLevel="1">
      <c r="A21" s="533"/>
      <c r="B21" s="1223" t="s">
        <v>1734</v>
      </c>
      <c r="C21" s="89">
        <v>1</v>
      </c>
      <c r="D21" s="46" t="s">
        <v>750</v>
      </c>
      <c r="E21" s="89"/>
      <c r="F21" s="89"/>
      <c r="G21" s="89"/>
      <c r="H21" s="89"/>
      <c r="I21" s="89"/>
      <c r="J21" s="356"/>
      <c r="K21" s="376"/>
      <c r="L21" s="118" t="e">
        <f>VLOOKUP($O21,#REF!,6,FALSE)</f>
        <v>#REF!</v>
      </c>
      <c r="M21" s="118" t="s">
        <v>3129</v>
      </c>
      <c r="O21" s="507" t="s">
        <v>3002</v>
      </c>
      <c r="R21" s="880"/>
    </row>
    <row r="22" spans="1:18" ht="24.6" customHeight="1" outlineLevel="1">
      <c r="A22" s="533"/>
      <c r="B22" s="1223" t="s">
        <v>1735</v>
      </c>
      <c r="C22" s="89">
        <v>1</v>
      </c>
      <c r="D22" s="46" t="s">
        <v>2</v>
      </c>
      <c r="E22" s="89"/>
      <c r="F22" s="89"/>
      <c r="G22" s="89"/>
      <c r="H22" s="89"/>
      <c r="I22" s="89"/>
      <c r="J22" s="356"/>
      <c r="K22" s="376"/>
      <c r="L22" s="118" t="e">
        <f>VLOOKUP($O22,#REF!,6,FALSE)</f>
        <v>#REF!</v>
      </c>
      <c r="M22" s="118" t="s">
        <v>3022</v>
      </c>
      <c r="O22" s="507" t="s">
        <v>3003</v>
      </c>
      <c r="R22" s="880"/>
    </row>
    <row r="23" spans="1:18" ht="24.6" customHeight="1" outlineLevel="1">
      <c r="A23" s="533"/>
      <c r="B23" s="1223" t="s">
        <v>1736</v>
      </c>
      <c r="C23" s="89">
        <v>7</v>
      </c>
      <c r="D23" s="46" t="s">
        <v>750</v>
      </c>
      <c r="E23" s="89"/>
      <c r="F23" s="89"/>
      <c r="G23" s="89"/>
      <c r="H23" s="89"/>
      <c r="I23" s="89"/>
      <c r="J23" s="356"/>
      <c r="K23" s="376"/>
      <c r="L23" s="118" t="e">
        <f>VLOOKUP($O23,#REF!,6,FALSE)</f>
        <v>#REF!</v>
      </c>
      <c r="M23" s="118" t="s">
        <v>3129</v>
      </c>
      <c r="O23" s="507" t="s">
        <v>2996</v>
      </c>
      <c r="R23" s="880"/>
    </row>
    <row r="24" spans="1:18" ht="24.6" customHeight="1" outlineLevel="1">
      <c r="A24" s="533"/>
      <c r="B24" s="1223" t="s">
        <v>1737</v>
      </c>
      <c r="C24" s="89">
        <v>1</v>
      </c>
      <c r="D24" s="46" t="s">
        <v>1627</v>
      </c>
      <c r="E24" s="89"/>
      <c r="F24" s="89"/>
      <c r="G24" s="89"/>
      <c r="H24" s="89"/>
      <c r="I24" s="89"/>
      <c r="J24" s="356"/>
      <c r="K24" s="376"/>
      <c r="L24" s="118" t="e">
        <f>VLOOKUP($O24,#REF!,6,FALSE)</f>
        <v>#REF!</v>
      </c>
      <c r="M24" s="118" t="s">
        <v>3129</v>
      </c>
      <c r="O24" s="507" t="s">
        <v>3004</v>
      </c>
    </row>
    <row r="25" spans="1:18" ht="24.6" customHeight="1" outlineLevel="1">
      <c r="A25" s="533"/>
      <c r="B25" s="1223" t="s">
        <v>1738</v>
      </c>
      <c r="C25" s="89">
        <v>7</v>
      </c>
      <c r="D25" s="46" t="s">
        <v>750</v>
      </c>
      <c r="E25" s="89"/>
      <c r="F25" s="89"/>
      <c r="G25" s="89"/>
      <c r="H25" s="89"/>
      <c r="I25" s="89"/>
      <c r="J25" s="356"/>
      <c r="K25" s="376"/>
      <c r="L25" s="118" t="e">
        <f>VLOOKUP($O25,#REF!,6,FALSE)</f>
        <v>#REF!</v>
      </c>
      <c r="M25" s="118" t="s">
        <v>3129</v>
      </c>
      <c r="O25" s="507" t="s">
        <v>2995</v>
      </c>
    </row>
    <row r="26" spans="1:18" s="384" customFormat="1" ht="23.4">
      <c r="A26" s="522"/>
      <c r="B26" s="1226" t="s">
        <v>1372</v>
      </c>
      <c r="C26" s="524"/>
      <c r="D26" s="525"/>
      <c r="E26" s="524"/>
      <c r="F26" s="524"/>
      <c r="G26" s="524"/>
      <c r="H26" s="524"/>
      <c r="I26" s="524"/>
      <c r="J26" s="527"/>
      <c r="L26" s="394"/>
      <c r="M26" s="394"/>
      <c r="O26" s="528"/>
    </row>
  </sheetData>
  <autoFilter ref="A1:BZ26" xr:uid="{00000000-0009-0000-0000-000029000000}"/>
  <mergeCells count="12">
    <mergeCell ref="O8:O9"/>
    <mergeCell ref="L8:L9"/>
    <mergeCell ref="M8:M9"/>
    <mergeCell ref="J8:J9"/>
    <mergeCell ref="D8:D9"/>
    <mergeCell ref="E8:F8"/>
    <mergeCell ref="C8:C9"/>
    <mergeCell ref="A2:J2"/>
    <mergeCell ref="A8:A9"/>
    <mergeCell ref="B8:B9"/>
    <mergeCell ref="G8:H8"/>
    <mergeCell ref="I8:I9"/>
  </mergeCells>
  <phoneticPr fontId="57" type="noConversion"/>
  <pageMargins left="0.5" right="0.5" top="0.5" bottom="0.5" header="0.3" footer="0.3"/>
  <pageSetup paperSize="9" scale="41" fitToHeight="0" orientation="portrait" r:id="rId1"/>
  <headerFooter>
    <oddHeader>&amp;Rแบบ ปร.4 (ก) แผ่นที่ &amp;P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7" tint="0.39997558519241921"/>
    <pageSetUpPr fitToPage="1"/>
  </sheetPr>
  <dimension ref="A1:Y25"/>
  <sheetViews>
    <sheetView view="pageBreakPreview" topLeftCell="F23" zoomScale="70" zoomScaleNormal="100" zoomScaleSheetLayoutView="70" workbookViewId="0">
      <selection activeCell="AD44" sqref="AD44"/>
    </sheetView>
  </sheetViews>
  <sheetFormatPr defaultColWidth="9" defaultRowHeight="24.6" outlineLevelCol="1"/>
  <cols>
    <col min="1" max="1" width="12" style="376" hidden="1" customWidth="1" outlineLevel="1"/>
    <col min="2" max="2" width="80.625" style="376" hidden="1" customWidth="1" outlineLevel="1"/>
    <col min="3" max="3" width="25.625" style="376" hidden="1" customWidth="1" outlineLevel="1"/>
    <col min="4" max="4" width="18.625" style="376" hidden="1" customWidth="1" outlineLevel="1"/>
    <col min="5" max="5" width="3.625" style="376" hidden="1" customWidth="1" outlineLevel="1"/>
    <col min="6" max="6" width="12" style="376" customWidth="1" collapsed="1"/>
    <col min="7" max="7" width="80.625" style="376" customWidth="1"/>
    <col min="8" max="8" width="25.625" style="376" customWidth="1"/>
    <col min="9" max="9" width="18.625" style="376" customWidth="1"/>
    <col min="10" max="10" width="3.625" style="376" customWidth="1"/>
    <col min="11" max="11" width="12" style="376" hidden="1" customWidth="1"/>
    <col min="12" max="12" width="80.625" style="376" hidden="1" customWidth="1"/>
    <col min="13" max="13" width="25.625" style="376" hidden="1" customWidth="1"/>
    <col min="14" max="14" width="18.625" style="376" hidden="1" customWidth="1"/>
    <col min="15" max="15" width="3.625" style="376" hidden="1" customWidth="1"/>
    <col min="16" max="16" width="12" style="376" hidden="1" customWidth="1" outlineLevel="1"/>
    <col min="17" max="17" width="80.625" style="376" hidden="1" customWidth="1" outlineLevel="1"/>
    <col min="18" max="18" width="25.625" style="376" hidden="1" customWidth="1" outlineLevel="1"/>
    <col min="19" max="19" width="18.625" style="376" hidden="1" customWidth="1" outlineLevel="1"/>
    <col min="20" max="20" width="3.625" style="376" hidden="1" customWidth="1" outlineLevel="1"/>
    <col min="21" max="21" width="12" style="376" hidden="1" customWidth="1" outlineLevel="1"/>
    <col min="22" max="22" width="80.625" style="376" hidden="1" customWidth="1" outlineLevel="1"/>
    <col min="23" max="23" width="25.625" style="376" hidden="1" customWidth="1" outlineLevel="1"/>
    <col min="24" max="24" width="18.625" style="376" hidden="1" customWidth="1" outlineLevel="1"/>
    <col min="25" max="25" width="0" style="376" hidden="1" customWidth="1" collapsed="1"/>
    <col min="26" max="26" width="0" style="376" hidden="1" customWidth="1"/>
    <col min="27" max="16384" width="9" style="376"/>
  </cols>
  <sheetData>
    <row r="1" spans="1:24">
      <c r="A1" s="1304" t="s">
        <v>800</v>
      </c>
      <c r="B1" s="1304"/>
      <c r="C1" s="1304"/>
      <c r="D1" s="1304"/>
      <c r="F1" s="1304" t="s">
        <v>800</v>
      </c>
      <c r="G1" s="1304"/>
      <c r="H1" s="1304"/>
      <c r="I1" s="1304"/>
      <c r="K1" s="1304" t="s">
        <v>800</v>
      </c>
      <c r="L1" s="1304"/>
      <c r="M1" s="1304"/>
      <c r="N1" s="1304"/>
      <c r="P1" s="1304" t="s">
        <v>800</v>
      </c>
      <c r="Q1" s="1304"/>
      <c r="R1" s="1304"/>
      <c r="S1" s="1304"/>
      <c r="U1" s="1304" t="s">
        <v>800</v>
      </c>
      <c r="V1" s="1304"/>
      <c r="W1" s="1304"/>
      <c r="X1" s="1304"/>
    </row>
    <row r="2" spans="1:24">
      <c r="A2" s="387" t="s">
        <v>1741</v>
      </c>
      <c r="B2" s="387"/>
      <c r="C2" s="387"/>
      <c r="D2" s="387"/>
      <c r="E2" s="387"/>
      <c r="F2" s="387" t="s">
        <v>1741</v>
      </c>
      <c r="G2" s="387"/>
      <c r="H2" s="387"/>
      <c r="I2" s="387"/>
      <c r="J2" s="387"/>
      <c r="K2" s="387" t="s">
        <v>1741</v>
      </c>
      <c r="L2" s="387" t="s">
        <v>3179</v>
      </c>
      <c r="M2" s="387"/>
      <c r="N2" s="387"/>
      <c r="O2" s="387"/>
      <c r="P2" s="387" t="s">
        <v>1741</v>
      </c>
      <c r="Q2" s="387"/>
      <c r="R2" s="387"/>
      <c r="S2" s="387"/>
      <c r="T2" s="387"/>
      <c r="U2" s="387" t="str">
        <f>+$A2</f>
        <v>ชื่อโครงการ        :   ก่อสร้างอาคารพักผู้สูงอายุ 7 ชั้น (โครงการอาคารสุขสันติ์)</v>
      </c>
      <c r="V2" s="387"/>
      <c r="W2" s="387"/>
      <c r="X2" s="387"/>
    </row>
    <row r="3" spans="1:24">
      <c r="A3" s="387" t="s">
        <v>1451</v>
      </c>
      <c r="B3" s="387"/>
      <c r="C3" s="387"/>
      <c r="D3" s="387"/>
      <c r="E3" s="387"/>
      <c r="F3" s="387" t="s">
        <v>1451</v>
      </c>
      <c r="G3" s="387"/>
      <c r="H3" s="387"/>
      <c r="I3" s="387"/>
      <c r="J3" s="387"/>
      <c r="K3" s="387" t="s">
        <v>1451</v>
      </c>
      <c r="L3" s="387"/>
      <c r="M3" s="387"/>
      <c r="N3" s="387"/>
      <c r="O3" s="387"/>
      <c r="P3" s="387" t="s">
        <v>1451</v>
      </c>
      <c r="Q3" s="387"/>
      <c r="R3" s="387"/>
      <c r="S3" s="387"/>
      <c r="T3" s="387"/>
      <c r="U3" s="387" t="str">
        <f t="shared" ref="U3:U6" si="0">+$A3</f>
        <v>สถานที่ก่อสร้าง   :   ถนนเพชรเกษม แขวงบางหว้า เขตภาษีเจริญ กรุงเทพมหานคร</v>
      </c>
      <c r="V3" s="387"/>
      <c r="W3" s="387"/>
      <c r="X3" s="387"/>
    </row>
    <row r="4" spans="1:24">
      <c r="A4" s="387" t="s">
        <v>2356</v>
      </c>
      <c r="B4" s="387"/>
      <c r="C4" s="387"/>
      <c r="D4" s="387"/>
      <c r="E4" s="387"/>
      <c r="F4" s="387" t="s">
        <v>2356</v>
      </c>
      <c r="G4" s="387"/>
      <c r="H4" s="387"/>
      <c r="I4" s="387"/>
      <c r="J4" s="387"/>
      <c r="K4" s="387" t="s">
        <v>2356</v>
      </c>
      <c r="L4" s="387"/>
      <c r="M4" s="387"/>
      <c r="N4" s="387"/>
      <c r="O4" s="387"/>
      <c r="P4" s="387" t="s">
        <v>2356</v>
      </c>
      <c r="Q4" s="387"/>
      <c r="R4" s="387"/>
      <c r="S4" s="387"/>
      <c r="T4" s="387"/>
      <c r="U4" s="387" t="str">
        <f t="shared" si="0"/>
        <v>หน่วยงานเจ้าของโครงการ  :   กรมกิจการผู้สูงอายุ</v>
      </c>
      <c r="V4" s="387"/>
      <c r="W4" s="387"/>
      <c r="X4" s="387"/>
    </row>
    <row r="5" spans="1:24">
      <c r="A5" s="387" t="s">
        <v>2357</v>
      </c>
      <c r="B5" s="387"/>
      <c r="C5" s="387"/>
      <c r="D5" s="387" t="s">
        <v>2358</v>
      </c>
      <c r="E5" s="387"/>
      <c r="F5" s="387" t="e">
        <f>+#REF!</f>
        <v>#REF!</v>
      </c>
      <c r="G5" s="387"/>
      <c r="H5" s="387"/>
      <c r="I5" s="387" t="s">
        <v>2358</v>
      </c>
      <c r="J5" s="387"/>
      <c r="K5" s="387" t="e">
        <f>+#REF!</f>
        <v>#REF!</v>
      </c>
      <c r="L5" s="387"/>
      <c r="M5" s="387"/>
      <c r="N5" s="387" t="s">
        <v>2358</v>
      </c>
      <c r="O5" s="387"/>
      <c r="P5" s="387" t="s">
        <v>2357</v>
      </c>
      <c r="Q5" s="387"/>
      <c r="R5" s="387"/>
      <c r="S5" s="387" t="s">
        <v>2358</v>
      </c>
      <c r="T5" s="387"/>
      <c r="U5" s="387"/>
      <c r="V5" s="387"/>
      <c r="W5" s="387"/>
      <c r="X5" s="387"/>
    </row>
    <row r="6" spans="1:24">
      <c r="A6" s="742" t="s">
        <v>3030</v>
      </c>
      <c r="C6" s="52"/>
      <c r="D6" s="52"/>
      <c r="F6" s="387" t="s">
        <v>3030</v>
      </c>
      <c r="H6" s="52"/>
      <c r="I6" s="52"/>
      <c r="K6" s="387" t="str">
        <f t="shared" ref="K6" si="1">+$A6</f>
        <v>ตารางที่ 16. Energy Recovery Ventilation</v>
      </c>
      <c r="M6" s="52"/>
      <c r="N6" s="52"/>
      <c r="P6" s="387" t="str">
        <f t="shared" ref="P6" si="2">+$A6</f>
        <v>ตารางที่ 16. Energy Recovery Ventilation</v>
      </c>
      <c r="R6" s="52"/>
      <c r="S6" s="52"/>
      <c r="U6" s="387" t="str">
        <f t="shared" si="0"/>
        <v>ตารางที่ 16. Energy Recovery Ventilation</v>
      </c>
      <c r="W6" s="52"/>
      <c r="X6" s="52"/>
    </row>
    <row r="7" spans="1:24">
      <c r="A7" s="494" t="s">
        <v>109</v>
      </c>
      <c r="B7" s="581" t="s">
        <v>0</v>
      </c>
      <c r="C7" s="869" t="s">
        <v>638</v>
      </c>
      <c r="D7" s="583" t="s">
        <v>1</v>
      </c>
      <c r="F7" s="494" t="s">
        <v>109</v>
      </c>
      <c r="G7" s="581" t="s">
        <v>0</v>
      </c>
      <c r="H7" s="869" t="s">
        <v>638</v>
      </c>
      <c r="I7" s="583" t="s">
        <v>1</v>
      </c>
      <c r="K7" s="494" t="s">
        <v>109</v>
      </c>
      <c r="L7" s="581" t="s">
        <v>0</v>
      </c>
      <c r="M7" s="869" t="s">
        <v>638</v>
      </c>
      <c r="N7" s="583" t="s">
        <v>1</v>
      </c>
      <c r="P7" s="494" t="s">
        <v>109</v>
      </c>
      <c r="Q7" s="581" t="s">
        <v>0</v>
      </c>
      <c r="R7" s="869" t="s">
        <v>638</v>
      </c>
      <c r="S7" s="583" t="s">
        <v>1</v>
      </c>
      <c r="U7" s="494" t="s">
        <v>109</v>
      </c>
      <c r="V7" s="581" t="s">
        <v>0</v>
      </c>
      <c r="W7" s="869" t="s">
        <v>638</v>
      </c>
      <c r="X7" s="583" t="s">
        <v>1</v>
      </c>
    </row>
    <row r="8" spans="1:24">
      <c r="A8" s="477">
        <v>1</v>
      </c>
      <c r="B8" s="870" t="str">
        <f>+'16.ERV'!B10</f>
        <v>Energy Recovery Ventilation</v>
      </c>
      <c r="C8" s="708" t="e">
        <f>+'16.ERV'!#REF!</f>
        <v>#REF!</v>
      </c>
      <c r="D8" s="654"/>
      <c r="F8" s="477">
        <v>1</v>
      </c>
      <c r="G8" s="870" t="s">
        <v>1838</v>
      </c>
      <c r="H8" s="708" t="e">
        <f>+'16.ERV'!I31</f>
        <v>#REF!</v>
      </c>
      <c r="I8" s="654"/>
      <c r="K8" s="477">
        <v>1</v>
      </c>
      <c r="L8" s="870" t="str">
        <f>+$B8</f>
        <v>Energy Recovery Ventilation</v>
      </c>
      <c r="M8" s="708" t="e">
        <f>+'16.ERV'!#REF!</f>
        <v>#REF!</v>
      </c>
      <c r="N8" s="654"/>
      <c r="P8" s="477">
        <v>1</v>
      </c>
      <c r="Q8" s="870" t="str">
        <f>+$B8</f>
        <v>Energy Recovery Ventilation</v>
      </c>
      <c r="R8" s="708" t="e">
        <f>+'16.ERV'!#REF!</f>
        <v>#REF!</v>
      </c>
      <c r="S8" s="654"/>
      <c r="U8" s="477">
        <v>1</v>
      </c>
      <c r="V8" s="870" t="str">
        <f>+$B8</f>
        <v>Energy Recovery Ventilation</v>
      </c>
      <c r="W8" s="708" t="e">
        <f>+'16.ERV'!#REF!</f>
        <v>#REF!</v>
      </c>
      <c r="X8" s="654"/>
    </row>
    <row r="9" spans="1:24">
      <c r="A9" s="477"/>
      <c r="B9" s="871"/>
      <c r="C9" s="709"/>
      <c r="D9" s="567"/>
      <c r="F9" s="477"/>
      <c r="G9" s="871"/>
      <c r="H9" s="709"/>
      <c r="I9" s="567"/>
      <c r="K9" s="477"/>
      <c r="L9" s="871"/>
      <c r="M9" s="709"/>
      <c r="N9" s="567"/>
      <c r="P9" s="477"/>
      <c r="Q9" s="871"/>
      <c r="R9" s="709"/>
      <c r="S9" s="567"/>
      <c r="U9" s="477"/>
      <c r="V9" s="871"/>
      <c r="W9" s="709"/>
      <c r="X9" s="567"/>
    </row>
    <row r="10" spans="1:24">
      <c r="A10" s="477"/>
      <c r="B10" s="568"/>
      <c r="C10" s="709"/>
      <c r="D10" s="567"/>
      <c r="F10" s="477"/>
      <c r="G10" s="568"/>
      <c r="H10" s="709"/>
      <c r="I10" s="567"/>
      <c r="K10" s="477"/>
      <c r="L10" s="568"/>
      <c r="M10" s="709"/>
      <c r="N10" s="567"/>
      <c r="P10" s="477"/>
      <c r="Q10" s="568"/>
      <c r="R10" s="709"/>
      <c r="S10" s="567"/>
      <c r="U10" s="477"/>
      <c r="V10" s="568"/>
      <c r="W10" s="709"/>
      <c r="X10" s="567"/>
    </row>
    <row r="11" spans="1:24">
      <c r="A11" s="477"/>
      <c r="B11" s="568"/>
      <c r="C11" s="709"/>
      <c r="D11" s="567"/>
      <c r="F11" s="477"/>
      <c r="G11" s="568"/>
      <c r="H11" s="709"/>
      <c r="I11" s="567"/>
      <c r="K11" s="477"/>
      <c r="L11" s="568"/>
      <c r="M11" s="709"/>
      <c r="N11" s="567"/>
      <c r="P11" s="477"/>
      <c r="Q11" s="568"/>
      <c r="R11" s="709"/>
      <c r="S11" s="567"/>
      <c r="U11" s="477"/>
      <c r="V11" s="568"/>
      <c r="W11" s="709"/>
      <c r="X11" s="567"/>
    </row>
    <row r="12" spans="1:24">
      <c r="A12" s="477"/>
      <c r="B12" s="568"/>
      <c r="C12" s="709"/>
      <c r="D12" s="567"/>
      <c r="F12" s="477"/>
      <c r="G12" s="568"/>
      <c r="H12" s="709"/>
      <c r="I12" s="567"/>
      <c r="K12" s="477"/>
      <c r="L12" s="568"/>
      <c r="M12" s="709"/>
      <c r="N12" s="567"/>
      <c r="P12" s="477"/>
      <c r="Q12" s="568"/>
      <c r="R12" s="709"/>
      <c r="S12" s="567"/>
      <c r="U12" s="477"/>
      <c r="V12" s="568"/>
      <c r="W12" s="709"/>
      <c r="X12" s="567"/>
    </row>
    <row r="13" spans="1:24">
      <c r="A13" s="477"/>
      <c r="B13" s="568"/>
      <c r="C13" s="709"/>
      <c r="D13" s="567"/>
      <c r="F13" s="477"/>
      <c r="G13" s="568"/>
      <c r="H13" s="709"/>
      <c r="I13" s="567"/>
      <c r="K13" s="477"/>
      <c r="L13" s="568"/>
      <c r="M13" s="709"/>
      <c r="N13" s="567"/>
      <c r="P13" s="477"/>
      <c r="Q13" s="568"/>
      <c r="R13" s="709"/>
      <c r="S13" s="567"/>
      <c r="U13" s="477"/>
      <c r="V13" s="568"/>
      <c r="W13" s="709"/>
      <c r="X13" s="567"/>
    </row>
    <row r="14" spans="1:24">
      <c r="A14" s="477"/>
      <c r="B14" s="568"/>
      <c r="C14" s="709"/>
      <c r="D14" s="567"/>
      <c r="F14" s="477"/>
      <c r="G14" s="568"/>
      <c r="H14" s="709"/>
      <c r="I14" s="567"/>
      <c r="K14" s="477"/>
      <c r="L14" s="568"/>
      <c r="M14" s="709"/>
      <c r="N14" s="567"/>
      <c r="P14" s="477"/>
      <c r="Q14" s="568"/>
      <c r="R14" s="709"/>
      <c r="S14" s="567"/>
      <c r="U14" s="477"/>
      <c r="V14" s="568"/>
      <c r="W14" s="709"/>
      <c r="X14" s="567"/>
    </row>
    <row r="15" spans="1:24">
      <c r="A15" s="477"/>
      <c r="B15" s="568"/>
      <c r="C15" s="710"/>
      <c r="D15" s="567"/>
      <c r="F15" s="477"/>
      <c r="G15" s="568"/>
      <c r="H15" s="710"/>
      <c r="I15" s="567"/>
      <c r="K15" s="477"/>
      <c r="L15" s="568"/>
      <c r="M15" s="710"/>
      <c r="N15" s="567"/>
      <c r="P15" s="477"/>
      <c r="Q15" s="568"/>
      <c r="R15" s="710"/>
      <c r="S15" s="567"/>
      <c r="U15" s="477"/>
      <c r="V15" s="568"/>
      <c r="W15" s="710"/>
      <c r="X15" s="567"/>
    </row>
    <row r="16" spans="1:24">
      <c r="A16" s="477"/>
      <c r="B16" s="568"/>
      <c r="C16" s="710"/>
      <c r="D16" s="567"/>
      <c r="F16" s="477"/>
      <c r="G16" s="568"/>
      <c r="H16" s="710"/>
      <c r="I16" s="567"/>
      <c r="K16" s="477"/>
      <c r="L16" s="568"/>
      <c r="M16" s="710"/>
      <c r="N16" s="567"/>
      <c r="P16" s="477"/>
      <c r="Q16" s="568"/>
      <c r="R16" s="710"/>
      <c r="S16" s="567"/>
      <c r="U16" s="477"/>
      <c r="V16" s="568"/>
      <c r="W16" s="710"/>
      <c r="X16" s="567"/>
    </row>
    <row r="17" spans="1:24">
      <c r="A17" s="424"/>
      <c r="B17" s="568"/>
      <c r="C17" s="710"/>
      <c r="D17" s="567"/>
      <c r="F17" s="424"/>
      <c r="G17" s="568"/>
      <c r="H17" s="710"/>
      <c r="I17" s="567"/>
      <c r="K17" s="424"/>
      <c r="L17" s="568"/>
      <c r="M17" s="710"/>
      <c r="N17" s="567"/>
      <c r="P17" s="424"/>
      <c r="Q17" s="568"/>
      <c r="R17" s="710"/>
      <c r="S17" s="567"/>
      <c r="U17" s="424"/>
      <c r="V17" s="568"/>
      <c r="W17" s="710"/>
      <c r="X17" s="567"/>
    </row>
    <row r="18" spans="1:24">
      <c r="A18" s="424"/>
      <c r="B18" s="568"/>
      <c r="C18" s="710"/>
      <c r="D18" s="567"/>
      <c r="F18" s="424"/>
      <c r="G18" s="568"/>
      <c r="H18" s="710"/>
      <c r="I18" s="567"/>
      <c r="K18" s="424"/>
      <c r="L18" s="568"/>
      <c r="M18" s="710"/>
      <c r="N18" s="567"/>
      <c r="P18" s="424"/>
      <c r="Q18" s="568"/>
      <c r="R18" s="710"/>
      <c r="S18" s="567"/>
      <c r="U18" s="424"/>
      <c r="V18" s="568"/>
      <c r="W18" s="710"/>
      <c r="X18" s="567"/>
    </row>
    <row r="19" spans="1:24">
      <c r="A19" s="424"/>
      <c r="B19" s="568"/>
      <c r="C19" s="710"/>
      <c r="D19" s="567"/>
      <c r="F19" s="424"/>
      <c r="G19" s="568"/>
      <c r="H19" s="710"/>
      <c r="I19" s="567"/>
      <c r="K19" s="424"/>
      <c r="L19" s="568"/>
      <c r="M19" s="710"/>
      <c r="N19" s="567"/>
      <c r="P19" s="424"/>
      <c r="Q19" s="568"/>
      <c r="R19" s="710"/>
      <c r="S19" s="567"/>
      <c r="U19" s="424"/>
      <c r="V19" s="568"/>
      <c r="W19" s="710"/>
      <c r="X19" s="567"/>
    </row>
    <row r="20" spans="1:24">
      <c r="A20" s="424"/>
      <c r="B20" s="568"/>
      <c r="C20" s="710"/>
      <c r="D20" s="567"/>
      <c r="F20" s="424"/>
      <c r="G20" s="568"/>
      <c r="H20" s="710"/>
      <c r="I20" s="567"/>
      <c r="K20" s="424"/>
      <c r="L20" s="568"/>
      <c r="M20" s="710"/>
      <c r="N20" s="567"/>
      <c r="P20" s="424"/>
      <c r="Q20" s="568"/>
      <c r="R20" s="710"/>
      <c r="S20" s="567"/>
      <c r="U20" s="424"/>
      <c r="V20" s="568"/>
      <c r="W20" s="710"/>
      <c r="X20" s="567"/>
    </row>
    <row r="21" spans="1:24">
      <c r="A21" s="424"/>
      <c r="B21" s="568"/>
      <c r="C21" s="710"/>
      <c r="D21" s="478"/>
      <c r="F21" s="424"/>
      <c r="G21" s="568"/>
      <c r="H21" s="710"/>
      <c r="I21" s="478"/>
      <c r="K21" s="424"/>
      <c r="L21" s="568"/>
      <c r="M21" s="710"/>
      <c r="N21" s="478"/>
      <c r="P21" s="424"/>
      <c r="Q21" s="568"/>
      <c r="R21" s="710"/>
      <c r="S21" s="478"/>
      <c r="U21" s="424"/>
      <c r="V21" s="568"/>
      <c r="W21" s="710"/>
      <c r="X21" s="478"/>
    </row>
    <row r="22" spans="1:24">
      <c r="A22" s="424"/>
      <c r="B22" s="711"/>
      <c r="C22" s="710"/>
      <c r="D22" s="478"/>
      <c r="F22" s="424"/>
      <c r="G22" s="711"/>
      <c r="H22" s="710"/>
      <c r="I22" s="478"/>
      <c r="K22" s="424"/>
      <c r="L22" s="711"/>
      <c r="M22" s="710"/>
      <c r="N22" s="478"/>
      <c r="P22" s="424"/>
      <c r="Q22" s="711"/>
      <c r="R22" s="710"/>
      <c r="S22" s="478"/>
      <c r="U22" s="424"/>
      <c r="V22" s="711"/>
      <c r="W22" s="710"/>
      <c r="X22" s="478"/>
    </row>
    <row r="23" spans="1:24">
      <c r="A23" s="712"/>
      <c r="B23" s="713"/>
      <c r="C23" s="53"/>
      <c r="D23" s="714"/>
      <c r="F23" s="712"/>
      <c r="G23" s="713"/>
      <c r="H23" s="53"/>
      <c r="I23" s="714"/>
      <c r="K23" s="712"/>
      <c r="L23" s="713"/>
      <c r="M23" s="53"/>
      <c r="N23" s="714"/>
      <c r="P23" s="712"/>
      <c r="Q23" s="713"/>
      <c r="R23" s="53"/>
      <c r="S23" s="714"/>
      <c r="U23" s="712"/>
      <c r="V23" s="713"/>
      <c r="W23" s="53"/>
      <c r="X23" s="714"/>
    </row>
    <row r="24" spans="1:24" ht="25.2" thickBot="1">
      <c r="A24" s="872"/>
      <c r="B24" s="873" t="s">
        <v>1378</v>
      </c>
      <c r="C24" s="874" t="e">
        <f>SUM(C8:C23)</f>
        <v>#REF!</v>
      </c>
      <c r="D24" s="577"/>
      <c r="F24" s="872"/>
      <c r="G24" s="873" t="s">
        <v>1378</v>
      </c>
      <c r="H24" s="874" t="e">
        <f>SUM(H8:H23)</f>
        <v>#REF!</v>
      </c>
      <c r="I24" s="577"/>
      <c r="K24" s="872"/>
      <c r="L24" s="873" t="s">
        <v>1378</v>
      </c>
      <c r="M24" s="874" t="e">
        <f>SUM(M8:M23)</f>
        <v>#REF!</v>
      </c>
      <c r="N24" s="577"/>
      <c r="P24" s="872"/>
      <c r="Q24" s="873" t="s">
        <v>1378</v>
      </c>
      <c r="R24" s="874" t="e">
        <f>SUM(R8:R23)</f>
        <v>#REF!</v>
      </c>
      <c r="S24" s="577"/>
      <c r="U24" s="872"/>
      <c r="V24" s="873" t="s">
        <v>1378</v>
      </c>
      <c r="W24" s="874" t="e">
        <f>SUM(W8:W23)</f>
        <v>#REF!</v>
      </c>
      <c r="X24" s="577"/>
    </row>
    <row r="25" spans="1:24" ht="25.2" thickTop="1"/>
  </sheetData>
  <mergeCells count="5">
    <mergeCell ref="U1:X1"/>
    <mergeCell ref="A1:D1"/>
    <mergeCell ref="F1:I1"/>
    <mergeCell ref="K1:N1"/>
    <mergeCell ref="P1:S1"/>
  </mergeCells>
  <pageMargins left="0.5" right="0.5" top="0.5" bottom="0.5" header="0.3" footer="0.3"/>
  <pageSetup paperSize="9" scale="73" fitToHeight="0" orientation="portrait" r:id="rId1"/>
  <headerFooter>
    <oddHeader>&amp;Rแบบ ปร.4 (ก) แผ่นที่ &amp;P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7" tint="0.79998168889431442"/>
    <pageSetUpPr fitToPage="1"/>
  </sheetPr>
  <dimension ref="A2:P31"/>
  <sheetViews>
    <sheetView view="pageBreakPreview" zoomScale="70" zoomScaleNormal="70" zoomScaleSheetLayoutView="70" workbookViewId="0">
      <selection activeCell="E30" sqref="E30"/>
    </sheetView>
  </sheetViews>
  <sheetFormatPr defaultColWidth="9" defaultRowHeight="24.6" outlineLevelRow="1"/>
  <cols>
    <col min="1" max="1" width="8.625" style="382" customWidth="1"/>
    <col min="2" max="2" width="85.625" style="529" customWidth="1"/>
    <col min="3" max="3" width="15.625" style="314" customWidth="1"/>
    <col min="4" max="4" width="10.625" style="393" customWidth="1"/>
    <col min="5" max="8" width="20.625" style="314" customWidth="1"/>
    <col min="9" max="9" width="25.625" style="314" customWidth="1"/>
    <col min="10" max="10" width="15.625" style="393" customWidth="1"/>
    <col min="11" max="11" width="3.625" style="393" hidden="1" customWidth="1"/>
    <col min="12" max="13" width="45.625" style="312" hidden="1" customWidth="1"/>
    <col min="14" max="14" width="3.625" style="393" hidden="1" customWidth="1"/>
    <col min="15" max="15" width="30.625" style="311" hidden="1" customWidth="1"/>
    <col min="16" max="16" width="9" style="393" hidden="1" customWidth="1"/>
    <col min="17" max="17" width="0" style="393" hidden="1" customWidth="1"/>
    <col min="18" max="21" width="9" style="393"/>
    <col min="22" max="26" width="0" style="393" hidden="1" customWidth="1"/>
    <col min="27" max="16384" width="9" style="393"/>
  </cols>
  <sheetData>
    <row r="2" spans="1:15">
      <c r="A2" s="1323" t="s">
        <v>17</v>
      </c>
      <c r="B2" s="1323"/>
      <c r="C2" s="1323"/>
      <c r="D2" s="1323"/>
      <c r="E2" s="1323"/>
      <c r="F2" s="1323"/>
      <c r="G2" s="1323"/>
      <c r="H2" s="1323"/>
      <c r="I2" s="1323"/>
      <c r="J2" s="1323"/>
      <c r="L2" s="382"/>
      <c r="M2" s="382"/>
      <c r="O2" s="381"/>
    </row>
    <row r="3" spans="1:15" s="376" customFormat="1">
      <c r="A3" s="379" t="s">
        <v>3179</v>
      </c>
      <c r="B3" s="380"/>
      <c r="C3" s="311"/>
      <c r="D3" s="381"/>
      <c r="E3" s="316"/>
      <c r="F3" s="311"/>
      <c r="G3" s="316"/>
      <c r="H3" s="312"/>
      <c r="I3" s="311"/>
      <c r="J3" s="382"/>
      <c r="L3" s="143"/>
      <c r="M3" s="143"/>
      <c r="O3" s="174"/>
    </row>
    <row r="4" spans="1:15" s="376" customFormat="1">
      <c r="A4" s="379" t="s">
        <v>1451</v>
      </c>
      <c r="B4" s="383"/>
      <c r="C4" s="313"/>
      <c r="D4" s="384"/>
      <c r="E4" s="316"/>
      <c r="F4" s="314"/>
      <c r="G4" s="316"/>
      <c r="H4" s="312"/>
      <c r="I4" s="311"/>
      <c r="J4" s="382"/>
      <c r="L4" s="143"/>
      <c r="M4" s="143"/>
      <c r="O4" s="174"/>
    </row>
    <row r="5" spans="1:15" s="376" customFormat="1">
      <c r="A5" s="379" t="s">
        <v>2356</v>
      </c>
      <c r="B5" s="385"/>
      <c r="C5" s="386"/>
      <c r="D5" s="386"/>
      <c r="E5" s="316"/>
      <c r="F5" s="314"/>
      <c r="G5" s="316"/>
      <c r="H5" s="312"/>
      <c r="I5" s="311"/>
      <c r="J5" s="382"/>
      <c r="L5" s="143"/>
      <c r="M5" s="143"/>
      <c r="O5" s="174"/>
    </row>
    <row r="6" spans="1:15" s="376" customFormat="1">
      <c r="A6" s="387" t="e">
        <f>+#REF!</f>
        <v>#REF!</v>
      </c>
      <c r="B6" s="385"/>
      <c r="C6" s="386"/>
      <c r="D6" s="386"/>
      <c r="E6" s="316"/>
      <c r="F6" s="314"/>
      <c r="G6" s="316"/>
      <c r="H6" s="312"/>
      <c r="I6" s="311"/>
      <c r="J6" s="382" t="s">
        <v>2358</v>
      </c>
      <c r="L6" s="143"/>
      <c r="M6" s="143"/>
      <c r="O6" s="174"/>
    </row>
    <row r="7" spans="1:15" ht="24.6" customHeight="1">
      <c r="A7" s="379" t="s">
        <v>3030</v>
      </c>
      <c r="B7" s="388"/>
      <c r="C7" s="388"/>
      <c r="D7" s="388"/>
      <c r="E7" s="316"/>
      <c r="G7" s="316"/>
      <c r="H7" s="312"/>
      <c r="I7" s="311"/>
      <c r="J7" s="382"/>
      <c r="L7" s="306"/>
      <c r="M7" s="306"/>
      <c r="O7" s="172"/>
    </row>
    <row r="8" spans="1:15" ht="24.6" customHeight="1">
      <c r="A8" s="1305" t="s">
        <v>3</v>
      </c>
      <c r="B8" s="1307" t="s">
        <v>0</v>
      </c>
      <c r="C8" s="1309" t="s">
        <v>5</v>
      </c>
      <c r="D8" s="1305" t="s">
        <v>4</v>
      </c>
      <c r="E8" s="1311" t="s">
        <v>6</v>
      </c>
      <c r="F8" s="1312"/>
      <c r="G8" s="1311" t="s">
        <v>7</v>
      </c>
      <c r="H8" s="1312"/>
      <c r="I8" s="1313" t="s">
        <v>35</v>
      </c>
      <c r="J8" s="1315" t="s">
        <v>1</v>
      </c>
      <c r="L8" s="1313" t="s">
        <v>1684</v>
      </c>
      <c r="M8" s="1313" t="s">
        <v>1685</v>
      </c>
      <c r="O8" s="1313" t="s">
        <v>1908</v>
      </c>
    </row>
    <row r="9" spans="1:15">
      <c r="A9" s="1306"/>
      <c r="B9" s="1308"/>
      <c r="C9" s="1310"/>
      <c r="D9" s="1306"/>
      <c r="E9" s="526" t="s">
        <v>9</v>
      </c>
      <c r="F9" s="394" t="s">
        <v>116</v>
      </c>
      <c r="G9" s="526" t="s">
        <v>9</v>
      </c>
      <c r="H9" s="394" t="s">
        <v>116</v>
      </c>
      <c r="I9" s="1314"/>
      <c r="J9" s="1316"/>
      <c r="L9" s="1314"/>
      <c r="M9" s="1314"/>
      <c r="O9" s="1314"/>
    </row>
    <row r="10" spans="1:15">
      <c r="A10" s="504">
        <v>16</v>
      </c>
      <c r="B10" s="41" t="s">
        <v>1838</v>
      </c>
      <c r="C10" s="42"/>
      <c r="D10" s="43"/>
      <c r="E10" s="42"/>
      <c r="F10" s="42"/>
      <c r="G10" s="42"/>
      <c r="H10" s="42"/>
      <c r="I10" s="42"/>
      <c r="J10" s="44"/>
      <c r="L10" s="307"/>
      <c r="M10" s="307"/>
      <c r="O10" s="327"/>
    </row>
    <row r="11" spans="1:15" outlineLevel="1">
      <c r="A11" s="505"/>
      <c r="B11" s="506" t="s">
        <v>1839</v>
      </c>
      <c r="C11" s="45"/>
      <c r="D11" s="505"/>
      <c r="E11" s="145"/>
      <c r="F11" s="145"/>
      <c r="G11" s="145"/>
      <c r="H11" s="145"/>
      <c r="I11" s="145"/>
      <c r="J11" s="508"/>
      <c r="L11" s="509"/>
      <c r="M11" s="509"/>
      <c r="O11" s="507"/>
    </row>
    <row r="12" spans="1:15" ht="24.6" customHeight="1" outlineLevel="1">
      <c r="A12" s="533">
        <v>16.100000000000001</v>
      </c>
      <c r="B12" s="506" t="s">
        <v>1839</v>
      </c>
      <c r="C12" s="89">
        <v>1</v>
      </c>
      <c r="D12" s="505" t="s">
        <v>1628</v>
      </c>
      <c r="E12" s="89" t="e">
        <f>VLOOKUP($O12,#REF!,3,FALSE)</f>
        <v>#REF!</v>
      </c>
      <c r="F12" s="89" t="e">
        <f>E12*C12</f>
        <v>#REF!</v>
      </c>
      <c r="G12" s="89" t="e">
        <f>VLOOKUP($O12,#REF!,4,FALSE)</f>
        <v>#REF!</v>
      </c>
      <c r="H12" s="89" t="e">
        <f>G12*C12</f>
        <v>#REF!</v>
      </c>
      <c r="I12" s="89" t="e">
        <f t="shared" ref="I12" si="0">H12+F12</f>
        <v>#REF!</v>
      </c>
      <c r="J12" s="356"/>
      <c r="K12" s="376"/>
      <c r="L12" s="118" t="e">
        <f>VLOOKUP($O12,#REF!,6,FALSE)</f>
        <v>#REF!</v>
      </c>
      <c r="M12" s="118" t="e">
        <f>VLOOKUP($O12,#REF!,7,FALSE)</f>
        <v>#REF!</v>
      </c>
      <c r="O12" s="351" t="s">
        <v>1839</v>
      </c>
    </row>
    <row r="13" spans="1:15" outlineLevel="1">
      <c r="A13" s="533"/>
      <c r="B13" s="506"/>
      <c r="C13" s="45"/>
      <c r="D13" s="505"/>
      <c r="E13" s="145"/>
      <c r="F13" s="145"/>
      <c r="G13" s="145"/>
      <c r="H13" s="145"/>
      <c r="I13" s="145"/>
      <c r="J13" s="508"/>
      <c r="L13" s="509"/>
      <c r="M13" s="509"/>
      <c r="O13" s="507"/>
    </row>
    <row r="14" spans="1:15" outlineLevel="1">
      <c r="A14" s="533"/>
      <c r="B14" s="506"/>
      <c r="C14" s="45"/>
      <c r="D14" s="505"/>
      <c r="E14" s="145"/>
      <c r="F14" s="145"/>
      <c r="G14" s="145"/>
      <c r="H14" s="145"/>
      <c r="I14" s="145"/>
      <c r="J14" s="508"/>
      <c r="L14" s="509"/>
      <c r="M14" s="509"/>
      <c r="O14" s="507"/>
    </row>
    <row r="15" spans="1:15" ht="25.2" customHeight="1" outlineLevel="1">
      <c r="A15" s="533"/>
      <c r="B15" s="506"/>
      <c r="C15" s="45"/>
      <c r="D15" s="505"/>
      <c r="E15" s="145"/>
      <c r="F15" s="145"/>
      <c r="G15" s="145"/>
      <c r="H15" s="145"/>
      <c r="I15" s="145"/>
      <c r="J15" s="508"/>
      <c r="L15" s="509"/>
      <c r="M15" s="509"/>
      <c r="O15" s="507"/>
    </row>
    <row r="16" spans="1:15" outlineLevel="1">
      <c r="A16" s="533"/>
      <c r="B16" s="511"/>
      <c r="C16" s="45"/>
      <c r="D16" s="505"/>
      <c r="E16" s="145"/>
      <c r="F16" s="145"/>
      <c r="G16" s="145"/>
      <c r="H16" s="145"/>
      <c r="I16" s="145"/>
      <c r="J16" s="508"/>
      <c r="L16" s="509"/>
      <c r="M16" s="509"/>
      <c r="O16" s="507"/>
    </row>
    <row r="17" spans="1:15" outlineLevel="1">
      <c r="A17" s="533"/>
      <c r="B17" s="506"/>
      <c r="C17" s="45"/>
      <c r="D17" s="505"/>
      <c r="E17" s="145"/>
      <c r="F17" s="145"/>
      <c r="G17" s="145"/>
      <c r="H17" s="145"/>
      <c r="I17" s="145"/>
      <c r="J17" s="508"/>
      <c r="L17" s="509"/>
      <c r="M17" s="509"/>
      <c r="O17" s="507"/>
    </row>
    <row r="18" spans="1:15" ht="24.6" customHeight="1" outlineLevel="1">
      <c r="A18" s="533"/>
      <c r="B18" s="506"/>
      <c r="C18" s="45"/>
      <c r="D18" s="505"/>
      <c r="E18" s="145"/>
      <c r="F18" s="145"/>
      <c r="G18" s="145"/>
      <c r="H18" s="145"/>
      <c r="I18" s="145"/>
      <c r="J18" s="508"/>
      <c r="L18" s="509"/>
      <c r="M18" s="509"/>
      <c r="O18" s="507"/>
    </row>
    <row r="19" spans="1:15" outlineLevel="1">
      <c r="A19" s="513"/>
      <c r="B19" s="506"/>
      <c r="C19" s="45"/>
      <c r="D19" s="505"/>
      <c r="E19" s="145"/>
      <c r="F19" s="145"/>
      <c r="G19" s="145"/>
      <c r="H19" s="145"/>
      <c r="I19" s="145"/>
      <c r="J19" s="508"/>
      <c r="L19" s="509"/>
      <c r="M19" s="509"/>
      <c r="O19" s="507"/>
    </row>
    <row r="20" spans="1:15" outlineLevel="1">
      <c r="A20" s="513"/>
      <c r="B20" s="506"/>
      <c r="C20" s="45"/>
      <c r="D20" s="505"/>
      <c r="E20" s="145"/>
      <c r="F20" s="145"/>
      <c r="G20" s="145"/>
      <c r="H20" s="145"/>
      <c r="I20" s="145"/>
      <c r="J20" s="508"/>
      <c r="L20" s="509"/>
      <c r="M20" s="509"/>
      <c r="O20" s="507"/>
    </row>
    <row r="21" spans="1:15" outlineLevel="1">
      <c r="A21" s="513"/>
      <c r="B21" s="506"/>
      <c r="C21" s="45"/>
      <c r="D21" s="505"/>
      <c r="E21" s="145"/>
      <c r="F21" s="145"/>
      <c r="G21" s="145"/>
      <c r="H21" s="145"/>
      <c r="I21" s="145"/>
      <c r="J21" s="508"/>
      <c r="L21" s="509"/>
      <c r="M21" s="509"/>
      <c r="O21" s="507"/>
    </row>
    <row r="22" spans="1:15" outlineLevel="1">
      <c r="A22" s="513"/>
      <c r="B22" s="506"/>
      <c r="C22" s="45"/>
      <c r="D22" s="505"/>
      <c r="E22" s="145"/>
      <c r="F22" s="145"/>
      <c r="G22" s="145"/>
      <c r="H22" s="145"/>
      <c r="I22" s="145"/>
      <c r="J22" s="508"/>
      <c r="L22" s="509"/>
      <c r="M22" s="509"/>
      <c r="O22" s="507"/>
    </row>
    <row r="23" spans="1:15" outlineLevel="1">
      <c r="A23" s="513"/>
      <c r="B23" s="506"/>
      <c r="C23" s="45"/>
      <c r="D23" s="505"/>
      <c r="E23" s="145"/>
      <c r="F23" s="145"/>
      <c r="G23" s="145"/>
      <c r="H23" s="145"/>
      <c r="I23" s="145"/>
      <c r="J23" s="508"/>
      <c r="L23" s="509"/>
      <c r="M23" s="509"/>
      <c r="O23" s="507"/>
    </row>
    <row r="24" spans="1:15" outlineLevel="1">
      <c r="A24" s="513"/>
      <c r="B24" s="506"/>
      <c r="C24" s="45"/>
      <c r="D24" s="505"/>
      <c r="E24" s="145"/>
      <c r="F24" s="145"/>
      <c r="G24" s="145"/>
      <c r="H24" s="145"/>
      <c r="I24" s="145"/>
      <c r="J24" s="508"/>
      <c r="L24" s="509"/>
      <c r="M24" s="509"/>
      <c r="O24" s="507"/>
    </row>
    <row r="25" spans="1:15" outlineLevel="1">
      <c r="A25" s="513"/>
      <c r="B25" s="514"/>
      <c r="C25" s="45"/>
      <c r="D25" s="505"/>
      <c r="E25" s="145"/>
      <c r="F25" s="145"/>
      <c r="G25" s="145"/>
      <c r="H25" s="145"/>
      <c r="I25" s="145"/>
      <c r="J25" s="508"/>
      <c r="L25" s="509"/>
      <c r="M25" s="509"/>
      <c r="O25" s="507"/>
    </row>
    <row r="26" spans="1:15" outlineLevel="1">
      <c r="A26" s="513"/>
      <c r="B26" s="506"/>
      <c r="C26" s="45"/>
      <c r="D26" s="505"/>
      <c r="E26" s="145"/>
      <c r="F26" s="145"/>
      <c r="G26" s="145"/>
      <c r="H26" s="145"/>
      <c r="I26" s="145"/>
      <c r="J26" s="508"/>
      <c r="L26" s="509"/>
      <c r="M26" s="509"/>
      <c r="O26" s="507"/>
    </row>
    <row r="27" spans="1:15" outlineLevel="1">
      <c r="A27" s="513"/>
      <c r="B27" s="506"/>
      <c r="C27" s="45"/>
      <c r="D27" s="505"/>
      <c r="E27" s="145"/>
      <c r="F27" s="145"/>
      <c r="G27" s="145"/>
      <c r="H27" s="145"/>
      <c r="I27" s="145"/>
      <c r="J27" s="508"/>
      <c r="L27" s="509"/>
      <c r="M27" s="509"/>
      <c r="O27" s="507"/>
    </row>
    <row r="28" spans="1:15" outlineLevel="1">
      <c r="A28" s="513"/>
      <c r="B28" s="514"/>
      <c r="C28" s="45"/>
      <c r="D28" s="505"/>
      <c r="E28" s="145"/>
      <c r="F28" s="145"/>
      <c r="G28" s="145"/>
      <c r="H28" s="145"/>
      <c r="I28" s="145"/>
      <c r="J28" s="508"/>
      <c r="L28" s="509"/>
      <c r="M28" s="509"/>
      <c r="O28" s="507"/>
    </row>
    <row r="29" spans="1:15" outlineLevel="1">
      <c r="A29" s="515"/>
      <c r="B29" s="516"/>
      <c r="C29" s="45"/>
      <c r="D29" s="505"/>
      <c r="E29" s="145"/>
      <c r="F29" s="145"/>
      <c r="G29" s="145"/>
      <c r="H29" s="145"/>
      <c r="I29" s="145"/>
      <c r="J29" s="508"/>
      <c r="L29" s="509"/>
      <c r="M29" s="509"/>
      <c r="O29" s="507"/>
    </row>
    <row r="30" spans="1:15" s="384" customFormat="1" ht="23.4">
      <c r="A30" s="522"/>
      <c r="B30" s="523" t="s">
        <v>888</v>
      </c>
      <c r="C30" s="524"/>
      <c r="D30" s="525"/>
      <c r="E30" s="524"/>
      <c r="F30" s="524" t="e">
        <f>SUM(F10:F29)</f>
        <v>#REF!</v>
      </c>
      <c r="G30" s="524"/>
      <c r="H30" s="524" t="e">
        <f>SUM(H10:H29)</f>
        <v>#REF!</v>
      </c>
      <c r="I30" s="524" t="e">
        <f>SUM(I10:I29)</f>
        <v>#REF!</v>
      </c>
      <c r="J30" s="527"/>
      <c r="L30" s="394"/>
      <c r="M30" s="394"/>
      <c r="O30" s="528"/>
    </row>
    <row r="31" spans="1:15" s="384" customFormat="1" ht="23.4" collapsed="1">
      <c r="A31" s="522"/>
      <c r="B31" s="534" t="s">
        <v>1372</v>
      </c>
      <c r="C31" s="524"/>
      <c r="D31" s="525"/>
      <c r="E31" s="524"/>
      <c r="F31" s="524" t="e">
        <f>+F30</f>
        <v>#REF!</v>
      </c>
      <c r="G31" s="524"/>
      <c r="H31" s="524" t="e">
        <f t="shared" ref="H31:I31" si="1">+H30</f>
        <v>#REF!</v>
      </c>
      <c r="I31" s="524" t="e">
        <f t="shared" si="1"/>
        <v>#REF!</v>
      </c>
      <c r="J31" s="535"/>
      <c r="L31" s="394"/>
      <c r="M31" s="394"/>
      <c r="O31" s="528"/>
    </row>
  </sheetData>
  <autoFilter ref="A1:BZ31" xr:uid="{00000000-0009-0000-0000-00002B000000}"/>
  <mergeCells count="12">
    <mergeCell ref="O8:O9"/>
    <mergeCell ref="L8:L9"/>
    <mergeCell ref="M8:M9"/>
    <mergeCell ref="J8:J9"/>
    <mergeCell ref="D8:D9"/>
    <mergeCell ref="E8:F8"/>
    <mergeCell ref="C8:C9"/>
    <mergeCell ref="A2:J2"/>
    <mergeCell ref="A8:A9"/>
    <mergeCell ref="B8:B9"/>
    <mergeCell ref="G8:H8"/>
    <mergeCell ref="I8:I9"/>
  </mergeCells>
  <phoneticPr fontId="57" type="noConversion"/>
  <printOptions horizontalCentered="1"/>
  <pageMargins left="0.11811023622047245" right="0.11811023622047245" top="0.31496062992125984" bottom="0.11811023622047245" header="0.31496062992125984" footer="0.31496062992125984"/>
  <pageSetup paperSize="9" scale="64" fitToHeight="0" orientation="landscape" r:id="rId1"/>
  <headerFooter>
    <oddHeader>&amp;Rแบบ ปร.4 (ก) แผ่นที่ 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7" tint="0.39997558519241921"/>
    <pageSetUpPr fitToPage="1"/>
  </sheetPr>
  <dimension ref="A1:D25"/>
  <sheetViews>
    <sheetView view="pageBreakPreview" zoomScale="70" zoomScaleNormal="100" zoomScaleSheetLayoutView="70" workbookViewId="0">
      <selection activeCell="H25" sqref="H25"/>
    </sheetView>
  </sheetViews>
  <sheetFormatPr defaultColWidth="9" defaultRowHeight="24.6"/>
  <cols>
    <col min="1" max="1" width="12" style="376" customWidth="1"/>
    <col min="2" max="2" width="80.625" style="376" customWidth="1"/>
    <col min="3" max="3" width="25.625" style="376" customWidth="1"/>
    <col min="4" max="4" width="18.625" style="376" customWidth="1"/>
    <col min="5" max="5" width="9" style="376" customWidth="1"/>
    <col min="6" max="16384" width="9" style="376"/>
  </cols>
  <sheetData>
    <row r="1" spans="1:4">
      <c r="A1" s="1304" t="s">
        <v>800</v>
      </c>
      <c r="B1" s="1304"/>
      <c r="C1" s="1304"/>
      <c r="D1" s="1304"/>
    </row>
    <row r="2" spans="1:4">
      <c r="A2" s="1170" t="s">
        <v>1741</v>
      </c>
      <c r="B2" s="387"/>
      <c r="C2" s="387"/>
      <c r="D2" s="387"/>
    </row>
    <row r="3" spans="1:4">
      <c r="A3" s="1170" t="s">
        <v>1451</v>
      </c>
      <c r="B3" s="387"/>
      <c r="C3" s="387"/>
      <c r="D3" s="387"/>
    </row>
    <row r="4" spans="1:4">
      <c r="A4" s="1170" t="s">
        <v>2356</v>
      </c>
      <c r="B4" s="387"/>
      <c r="C4" s="387"/>
      <c r="D4" s="387"/>
    </row>
    <row r="5" spans="1:4">
      <c r="A5" s="1170"/>
      <c r="B5" s="387"/>
      <c r="C5" s="387"/>
      <c r="D5" s="387" t="s">
        <v>2358</v>
      </c>
    </row>
    <row r="6" spans="1:4">
      <c r="A6" s="387" t="s">
        <v>3254</v>
      </c>
      <c r="C6" s="52"/>
      <c r="D6" s="52"/>
    </row>
    <row r="7" spans="1:4">
      <c r="A7" s="494" t="s">
        <v>109</v>
      </c>
      <c r="B7" s="581" t="s">
        <v>0</v>
      </c>
      <c r="C7" s="869" t="s">
        <v>638</v>
      </c>
      <c r="D7" s="583" t="s">
        <v>1</v>
      </c>
    </row>
    <row r="8" spans="1:4">
      <c r="A8" s="477">
        <v>1</v>
      </c>
      <c r="B8" s="870" t="s">
        <v>3182</v>
      </c>
      <c r="C8" s="708"/>
      <c r="D8" s="654"/>
    </row>
    <row r="9" spans="1:4">
      <c r="A9" s="477"/>
      <c r="B9" s="871"/>
      <c r="C9" s="709"/>
      <c r="D9" s="567"/>
    </row>
    <row r="10" spans="1:4">
      <c r="A10" s="477"/>
      <c r="B10" s="568"/>
      <c r="C10" s="709"/>
      <c r="D10" s="567"/>
    </row>
    <row r="11" spans="1:4">
      <c r="A11" s="477"/>
      <c r="B11" s="568"/>
      <c r="C11" s="709"/>
      <c r="D11" s="567"/>
    </row>
    <row r="12" spans="1:4">
      <c r="A12" s="477"/>
      <c r="B12" s="568"/>
      <c r="C12" s="709"/>
      <c r="D12" s="567"/>
    </row>
    <row r="13" spans="1:4">
      <c r="A13" s="477"/>
      <c r="B13" s="568"/>
      <c r="C13" s="709"/>
      <c r="D13" s="567"/>
    </row>
    <row r="14" spans="1:4">
      <c r="A14" s="477"/>
      <c r="B14" s="568"/>
      <c r="C14" s="709"/>
      <c r="D14" s="567"/>
    </row>
    <row r="15" spans="1:4">
      <c r="A15" s="477"/>
      <c r="B15" s="568"/>
      <c r="C15" s="710"/>
      <c r="D15" s="567"/>
    </row>
    <row r="16" spans="1:4">
      <c r="A16" s="477"/>
      <c r="B16" s="568"/>
      <c r="C16" s="710"/>
      <c r="D16" s="567"/>
    </row>
    <row r="17" spans="1:4">
      <c r="A17" s="424"/>
      <c r="B17" s="568"/>
      <c r="C17" s="710"/>
      <c r="D17" s="567"/>
    </row>
    <row r="18" spans="1:4">
      <c r="A18" s="424"/>
      <c r="B18" s="568"/>
      <c r="C18" s="710"/>
      <c r="D18" s="567"/>
    </row>
    <row r="19" spans="1:4">
      <c r="A19" s="424"/>
      <c r="B19" s="568"/>
      <c r="C19" s="710"/>
      <c r="D19" s="567"/>
    </row>
    <row r="20" spans="1:4">
      <c r="A20" s="424"/>
      <c r="B20" s="568"/>
      <c r="C20" s="710"/>
      <c r="D20" s="567"/>
    </row>
    <row r="21" spans="1:4">
      <c r="A21" s="424"/>
      <c r="B21" s="568"/>
      <c r="C21" s="710"/>
      <c r="D21" s="478"/>
    </row>
    <row r="22" spans="1:4">
      <c r="A22" s="424"/>
      <c r="B22" s="711"/>
      <c r="C22" s="710"/>
      <c r="D22" s="478"/>
    </row>
    <row r="23" spans="1:4">
      <c r="A23" s="712"/>
      <c r="B23" s="713"/>
      <c r="C23" s="53"/>
      <c r="D23" s="714"/>
    </row>
    <row r="24" spans="1:4" ht="25.2" thickBot="1">
      <c r="A24" s="872"/>
      <c r="B24" s="873" t="s">
        <v>1378</v>
      </c>
      <c r="C24" s="874">
        <f>SUM(C8:C23)</f>
        <v>0</v>
      </c>
      <c r="D24" s="577"/>
    </row>
    <row r="25" spans="1:4" ht="25.2" thickTop="1"/>
  </sheetData>
  <mergeCells count="1">
    <mergeCell ref="A1:D1"/>
  </mergeCells>
  <pageMargins left="0.5" right="0.5" top="0.5" bottom="0.5" header="0.3" footer="0.3"/>
  <pageSetup paperSize="9" scale="73" fitToHeight="0" orientation="portrait" r:id="rId1"/>
  <headerFooter>
    <oddHeader>&amp;Rแบบ ปร.4 (ก) แผ่นที่ 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7DEE9-7BAB-4957-9AF7-A1F6C1E31EFF}">
  <sheetPr>
    <pageSetUpPr fitToPage="1"/>
  </sheetPr>
  <dimension ref="A1:G26"/>
  <sheetViews>
    <sheetView workbookViewId="0">
      <selection activeCell="A22" sqref="A22:XFD24"/>
    </sheetView>
  </sheetViews>
  <sheetFormatPr defaultRowHeight="21"/>
  <cols>
    <col min="3" max="3" width="56.25" customWidth="1"/>
    <col min="4" max="4" width="18.375" customWidth="1"/>
    <col min="5" max="5" width="14.875" customWidth="1"/>
    <col min="6" max="6" width="20.125" customWidth="1"/>
    <col min="7" max="7" width="13.625" customWidth="1"/>
  </cols>
  <sheetData>
    <row r="1" spans="1:7" ht="26.4">
      <c r="A1" s="1274" t="s">
        <v>118</v>
      </c>
      <c r="B1" s="1274"/>
      <c r="C1" s="1274"/>
      <c r="D1" s="1274"/>
      <c r="E1" s="1274"/>
      <c r="F1" s="1274"/>
      <c r="G1" s="823"/>
    </row>
    <row r="2" spans="1:7" ht="23.4">
      <c r="A2" s="1170" t="s">
        <v>3180</v>
      </c>
      <c r="B2" s="387"/>
      <c r="C2" s="387"/>
      <c r="D2" s="824"/>
      <c r="E2" s="825"/>
      <c r="F2" s="824"/>
      <c r="G2" s="823"/>
    </row>
    <row r="3" spans="1:7" ht="23.4">
      <c r="A3" s="1170" t="s">
        <v>1451</v>
      </c>
      <c r="B3" s="387"/>
      <c r="C3" s="387"/>
      <c r="D3" s="824"/>
      <c r="E3" s="826"/>
      <c r="F3" s="823"/>
      <c r="G3" s="823"/>
    </row>
    <row r="4" spans="1:7" ht="23.4">
      <c r="A4" s="1170" t="s">
        <v>2356</v>
      </c>
      <c r="B4" s="387"/>
      <c r="C4" s="387"/>
      <c r="D4" s="824"/>
      <c r="E4" s="826"/>
      <c r="F4" s="823"/>
      <c r="G4" s="823"/>
    </row>
    <row r="5" spans="1:7" ht="23.4">
      <c r="A5" s="1170" t="str">
        <f>+[1]ปร.6!$A$5</f>
        <v>คำนวณราคากลาง    :   เมื่อวันที่    7      เดือน     พฤษภาคม        พ.ศ.   2569</v>
      </c>
      <c r="B5" s="387"/>
      <c r="C5" s="387"/>
      <c r="D5" s="824"/>
      <c r="E5" s="826"/>
      <c r="F5" s="823" t="s">
        <v>2358</v>
      </c>
      <c r="G5" s="823"/>
    </row>
    <row r="6" spans="1:7">
      <c r="A6" s="1264" t="s">
        <v>109</v>
      </c>
      <c r="B6" s="1275" t="s">
        <v>0</v>
      </c>
      <c r="C6" s="1276"/>
      <c r="D6" s="1270" t="s">
        <v>119</v>
      </c>
      <c r="E6" s="1270" t="s">
        <v>16</v>
      </c>
      <c r="F6" s="1270" t="s">
        <v>120</v>
      </c>
      <c r="G6" s="1270" t="s">
        <v>1</v>
      </c>
    </row>
    <row r="7" spans="1:7">
      <c r="A7" s="1265"/>
      <c r="B7" s="1277"/>
      <c r="C7" s="1278"/>
      <c r="D7" s="1271"/>
      <c r="E7" s="1271"/>
      <c r="F7" s="1271"/>
      <c r="G7" s="1271"/>
    </row>
    <row r="8" spans="1:7" ht="24.6">
      <c r="A8" s="827">
        <v>1</v>
      </c>
      <c r="B8" s="1047" t="s">
        <v>893</v>
      </c>
      <c r="C8" s="828"/>
      <c r="D8" s="828"/>
      <c r="E8" s="829">
        <v>7.0000000000000007E-2</v>
      </c>
      <c r="F8" s="830"/>
      <c r="G8" s="830"/>
    </row>
    <row r="9" spans="1:7" ht="24.6">
      <c r="A9" s="827">
        <v>2</v>
      </c>
      <c r="B9" s="1047" t="s">
        <v>1448</v>
      </c>
      <c r="C9" s="828"/>
      <c r="D9" s="828"/>
      <c r="E9" s="829">
        <v>7.0000000000000007E-2</v>
      </c>
      <c r="F9" s="830"/>
      <c r="G9" s="830"/>
    </row>
    <row r="10" spans="1:7" ht="24.6">
      <c r="A10" s="827">
        <v>3</v>
      </c>
      <c r="B10" s="1248" t="s">
        <v>3362</v>
      </c>
      <c r="C10" s="828"/>
      <c r="D10" s="828"/>
      <c r="E10" s="829">
        <v>7.0000000000000007E-2</v>
      </c>
      <c r="F10" s="830"/>
      <c r="G10" s="830"/>
    </row>
    <row r="11" spans="1:7" ht="24.6">
      <c r="A11" s="827">
        <v>4</v>
      </c>
      <c r="B11" s="1248" t="s">
        <v>3363</v>
      </c>
      <c r="C11" s="828"/>
      <c r="D11" s="828"/>
      <c r="E11" s="829">
        <v>7.0000000000000007E-2</v>
      </c>
      <c r="F11" s="830"/>
      <c r="G11" s="830"/>
    </row>
    <row r="12" spans="1:7" ht="24.6">
      <c r="A12" s="827">
        <v>5</v>
      </c>
      <c r="B12" s="1248" t="s">
        <v>3364</v>
      </c>
      <c r="C12" s="828"/>
      <c r="D12" s="828"/>
      <c r="E12" s="829">
        <v>7.0000000000000007E-2</v>
      </c>
      <c r="F12" s="830"/>
      <c r="G12" s="830"/>
    </row>
    <row r="13" spans="1:7" ht="24.6">
      <c r="A13" s="827">
        <v>6</v>
      </c>
      <c r="B13" s="1248" t="s">
        <v>3365</v>
      </c>
      <c r="C13" s="828"/>
      <c r="D13" s="828"/>
      <c r="E13" s="829">
        <v>7.0000000000000007E-2</v>
      </c>
      <c r="F13" s="830"/>
      <c r="G13" s="830"/>
    </row>
    <row r="14" spans="1:7" ht="24.6">
      <c r="A14" s="827">
        <v>7</v>
      </c>
      <c r="B14" s="1248" t="s">
        <v>3366</v>
      </c>
      <c r="C14" s="828"/>
      <c r="D14" s="828"/>
      <c r="E14" s="829">
        <v>7.0000000000000007E-2</v>
      </c>
      <c r="F14" s="830"/>
      <c r="G14" s="830"/>
    </row>
    <row r="15" spans="1:7" ht="24.6">
      <c r="A15" s="827">
        <v>8</v>
      </c>
      <c r="B15" s="1248" t="s">
        <v>3367</v>
      </c>
      <c r="C15" s="828"/>
      <c r="D15" s="828"/>
      <c r="E15" s="829">
        <v>7.0000000000000007E-2</v>
      </c>
      <c r="F15" s="830"/>
      <c r="G15" s="830"/>
    </row>
    <row r="16" spans="1:7" ht="24.6">
      <c r="A16" s="827">
        <v>9</v>
      </c>
      <c r="B16" s="1248" t="s">
        <v>3368</v>
      </c>
      <c r="C16" s="828"/>
      <c r="D16" s="828"/>
      <c r="E16" s="829">
        <v>7.0000000000000007E-2</v>
      </c>
      <c r="F16" s="830"/>
      <c r="G16" s="830"/>
    </row>
    <row r="17" spans="1:7" ht="24.6">
      <c r="A17" s="827">
        <v>10</v>
      </c>
      <c r="B17" s="1248" t="s">
        <v>3369</v>
      </c>
      <c r="C17" s="828"/>
      <c r="D17" s="828"/>
      <c r="E17" s="829">
        <v>7.0000000000000007E-2</v>
      </c>
      <c r="F17" s="830"/>
      <c r="G17" s="830"/>
    </row>
    <row r="18" spans="1:7" ht="24.6">
      <c r="A18" s="827">
        <v>11</v>
      </c>
      <c r="B18" s="1248" t="s">
        <v>3370</v>
      </c>
      <c r="C18" s="828"/>
      <c r="D18" s="828"/>
      <c r="E18" s="829">
        <v>7.0000000000000007E-2</v>
      </c>
      <c r="F18" s="830"/>
      <c r="G18" s="830"/>
    </row>
    <row r="19" spans="1:7" ht="24.6">
      <c r="A19" s="827"/>
      <c r="B19" s="743"/>
      <c r="C19" s="828"/>
      <c r="D19" s="828"/>
      <c r="E19" s="829"/>
      <c r="F19" s="830"/>
      <c r="G19" s="830"/>
    </row>
    <row r="20" spans="1:7" ht="24.6">
      <c r="A20" s="827"/>
      <c r="B20" s="743"/>
      <c r="C20" s="828"/>
      <c r="D20" s="831"/>
      <c r="E20" s="832"/>
      <c r="F20" s="830"/>
      <c r="G20" s="830"/>
    </row>
    <row r="21" spans="1:7" ht="24.6">
      <c r="A21" s="827"/>
      <c r="B21" s="743"/>
      <c r="C21" s="828"/>
      <c r="D21" s="831"/>
      <c r="E21" s="832"/>
      <c r="F21" s="830"/>
      <c r="G21" s="830"/>
    </row>
    <row r="22" spans="1:7" ht="24.6">
      <c r="A22" s="827"/>
      <c r="B22" s="743"/>
      <c r="C22" s="828"/>
      <c r="D22" s="833"/>
      <c r="E22" s="832"/>
      <c r="F22" s="830"/>
      <c r="G22" s="830"/>
    </row>
    <row r="23" spans="1:7" ht="24.6">
      <c r="A23" s="827"/>
      <c r="B23" s="743"/>
      <c r="C23" s="828"/>
      <c r="D23" s="833"/>
      <c r="E23" s="832"/>
      <c r="F23" s="830"/>
      <c r="G23" s="830"/>
    </row>
    <row r="24" spans="1:7" ht="24.6">
      <c r="A24" s="834"/>
      <c r="B24" s="835"/>
      <c r="C24" s="836"/>
      <c r="D24" s="837"/>
      <c r="E24" s="838"/>
      <c r="F24" s="839"/>
      <c r="G24" s="839"/>
    </row>
    <row r="25" spans="1:7" ht="24" thickBot="1">
      <c r="A25" s="840"/>
      <c r="B25" s="1272" t="s">
        <v>238</v>
      </c>
      <c r="C25" s="1273"/>
      <c r="D25" s="841"/>
      <c r="E25" s="842"/>
      <c r="F25" s="841"/>
      <c r="G25" s="841"/>
    </row>
    <row r="26" spans="1:7" ht="21.6" thickTop="1"/>
  </sheetData>
  <mergeCells count="8">
    <mergeCell ref="G6:G7"/>
    <mergeCell ref="B25:C25"/>
    <mergeCell ref="A1:F1"/>
    <mergeCell ref="A6:A7"/>
    <mergeCell ref="B6:C7"/>
    <mergeCell ref="D6:D7"/>
    <mergeCell ref="E6:E7"/>
    <mergeCell ref="F6:F7"/>
  </mergeCells>
  <pageMargins left="0.31496062992125984" right="0" top="0.74803149606299213" bottom="0" header="0.31496062992125984" footer="0.11811023622047245"/>
  <pageSetup paperSize="9" scale="76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7" tint="0.79998168889431442"/>
    <pageSetUpPr fitToPage="1"/>
  </sheetPr>
  <dimension ref="A2:O31"/>
  <sheetViews>
    <sheetView view="pageBreakPreview" topLeftCell="A22" zoomScaleNormal="90" zoomScaleSheetLayoutView="100" workbookViewId="0">
      <selection activeCell="B24" sqref="B24"/>
    </sheetView>
  </sheetViews>
  <sheetFormatPr defaultColWidth="9" defaultRowHeight="24.6" outlineLevelRow="1"/>
  <cols>
    <col min="1" max="1" width="8.625" style="382" customWidth="1"/>
    <col min="2" max="2" width="85.625" style="1227" customWidth="1"/>
    <col min="3" max="3" width="15.625" style="314" customWidth="1"/>
    <col min="4" max="4" width="10.625" style="393" customWidth="1"/>
    <col min="5" max="8" width="20.625" style="314" customWidth="1"/>
    <col min="9" max="9" width="25.625" style="314" customWidth="1"/>
    <col min="10" max="10" width="15.625" style="393" customWidth="1"/>
    <col min="11" max="11" width="3.625" style="393" hidden="1" customWidth="1"/>
    <col min="12" max="13" width="45.625" style="312" hidden="1" customWidth="1"/>
    <col min="14" max="14" width="3.625" style="393" hidden="1" customWidth="1"/>
    <col min="15" max="15" width="30.625" style="311" hidden="1" customWidth="1"/>
    <col min="16" max="18" width="0" style="393" hidden="1" customWidth="1"/>
    <col min="19" max="21" width="9" style="393"/>
    <col min="22" max="26" width="0" style="393" hidden="1" customWidth="1"/>
    <col min="27" max="16384" width="9" style="393"/>
  </cols>
  <sheetData>
    <row r="2" spans="1:15">
      <c r="A2" s="1323" t="s">
        <v>17</v>
      </c>
      <c r="B2" s="1323"/>
      <c r="C2" s="1323"/>
      <c r="D2" s="1323"/>
      <c r="E2" s="1323"/>
      <c r="F2" s="1323"/>
      <c r="G2" s="1323"/>
      <c r="H2" s="1323"/>
      <c r="I2" s="1323"/>
      <c r="J2" s="1323"/>
      <c r="L2" s="382"/>
      <c r="M2" s="382"/>
      <c r="O2" s="381"/>
    </row>
    <row r="3" spans="1:15" s="376" customFormat="1">
      <c r="A3" s="379" t="s">
        <v>3179</v>
      </c>
      <c r="B3" s="1196"/>
      <c r="C3" s="311"/>
      <c r="D3" s="381"/>
      <c r="E3" s="316"/>
      <c r="F3" s="311"/>
      <c r="G3" s="316"/>
      <c r="H3" s="312"/>
      <c r="I3" s="311"/>
      <c r="J3" s="382"/>
      <c r="L3" s="143"/>
      <c r="M3" s="143"/>
      <c r="O3" s="174"/>
    </row>
    <row r="4" spans="1:15" s="376" customFormat="1">
      <c r="A4" s="379" t="s">
        <v>1451</v>
      </c>
      <c r="B4" s="1197"/>
      <c r="C4" s="313"/>
      <c r="D4" s="384"/>
      <c r="E4" s="316"/>
      <c r="F4" s="314"/>
      <c r="G4" s="316"/>
      <c r="H4" s="312"/>
      <c r="I4" s="311"/>
      <c r="J4" s="382"/>
      <c r="L4" s="143"/>
      <c r="M4" s="143"/>
      <c r="O4" s="174"/>
    </row>
    <row r="5" spans="1:15" s="376" customFormat="1">
      <c r="A5" s="379" t="s">
        <v>2356</v>
      </c>
      <c r="B5" s="1197"/>
      <c r="C5" s="386"/>
      <c r="D5" s="386"/>
      <c r="E5" s="316"/>
      <c r="F5" s="314"/>
      <c r="G5" s="316"/>
      <c r="H5" s="312"/>
      <c r="I5" s="311"/>
      <c r="J5" s="382"/>
      <c r="L5" s="143"/>
      <c r="M5" s="143"/>
      <c r="O5" s="174"/>
    </row>
    <row r="6" spans="1:15" s="376" customFormat="1">
      <c r="A6" s="387" t="e">
        <f>+#REF!</f>
        <v>#REF!</v>
      </c>
      <c r="B6" s="1197"/>
      <c r="C6" s="386"/>
      <c r="D6" s="386"/>
      <c r="E6" s="316"/>
      <c r="F6" s="314"/>
      <c r="G6" s="316"/>
      <c r="H6" s="312"/>
      <c r="I6" s="311"/>
      <c r="J6" s="382" t="s">
        <v>2358</v>
      </c>
      <c r="L6" s="143"/>
      <c r="M6" s="143"/>
      <c r="O6" s="174"/>
    </row>
    <row r="7" spans="1:15" ht="24.6" customHeight="1">
      <c r="A7" s="379" t="s">
        <v>3181</v>
      </c>
      <c r="B7" s="1187"/>
      <c r="C7" s="388"/>
      <c r="D7" s="388"/>
      <c r="E7" s="316"/>
      <c r="G7" s="316"/>
      <c r="H7" s="312"/>
      <c r="I7" s="311"/>
      <c r="J7" s="382"/>
      <c r="L7" s="306"/>
      <c r="M7" s="306"/>
      <c r="O7" s="172"/>
    </row>
    <row r="8" spans="1:15" ht="24.6" customHeight="1">
      <c r="A8" s="1305" t="s">
        <v>3</v>
      </c>
      <c r="B8" s="1317" t="s">
        <v>0</v>
      </c>
      <c r="C8" s="1309" t="s">
        <v>5</v>
      </c>
      <c r="D8" s="1305" t="s">
        <v>4</v>
      </c>
      <c r="E8" s="1311" t="s">
        <v>6</v>
      </c>
      <c r="F8" s="1312"/>
      <c r="G8" s="1311" t="s">
        <v>7</v>
      </c>
      <c r="H8" s="1312"/>
      <c r="I8" s="1313" t="s">
        <v>35</v>
      </c>
      <c r="J8" s="1315" t="s">
        <v>1</v>
      </c>
      <c r="L8" s="1313" t="s">
        <v>1684</v>
      </c>
      <c r="M8" s="1313" t="s">
        <v>1685</v>
      </c>
      <c r="O8" s="1313" t="s">
        <v>1908</v>
      </c>
    </row>
    <row r="9" spans="1:15">
      <c r="A9" s="1306"/>
      <c r="B9" s="1318"/>
      <c r="C9" s="1310"/>
      <c r="D9" s="1306"/>
      <c r="E9" s="526" t="s">
        <v>9</v>
      </c>
      <c r="F9" s="394" t="s">
        <v>116</v>
      </c>
      <c r="G9" s="526" t="s">
        <v>9</v>
      </c>
      <c r="H9" s="394" t="s">
        <v>116</v>
      </c>
      <c r="I9" s="1314"/>
      <c r="J9" s="1316"/>
      <c r="L9" s="1314"/>
      <c r="M9" s="1314"/>
      <c r="O9" s="1314"/>
    </row>
    <row r="10" spans="1:15">
      <c r="A10" s="504">
        <v>17</v>
      </c>
      <c r="B10" s="1222" t="s">
        <v>3182</v>
      </c>
      <c r="C10" s="42"/>
      <c r="D10" s="43"/>
      <c r="E10" s="42"/>
      <c r="F10" s="42"/>
      <c r="G10" s="42"/>
      <c r="H10" s="42"/>
      <c r="I10" s="42"/>
      <c r="J10" s="44"/>
      <c r="L10" s="307"/>
      <c r="M10" s="307"/>
      <c r="O10" s="327"/>
    </row>
    <row r="11" spans="1:15" outlineLevel="1">
      <c r="A11" s="505">
        <v>17.100000000000001</v>
      </c>
      <c r="B11" s="1223" t="s">
        <v>3183</v>
      </c>
      <c r="C11" s="45"/>
      <c r="D11" s="505"/>
      <c r="E11" s="145"/>
      <c r="F11" s="145"/>
      <c r="G11" s="145"/>
      <c r="H11" s="145"/>
      <c r="I11" s="145"/>
      <c r="J11" s="508"/>
      <c r="L11" s="509"/>
      <c r="M11" s="509"/>
      <c r="O11" s="507"/>
    </row>
    <row r="12" spans="1:15" ht="24.6" customHeight="1" outlineLevel="1">
      <c r="A12" s="533"/>
      <c r="B12" s="1223" t="s">
        <v>3184</v>
      </c>
      <c r="C12" s="89">
        <v>3</v>
      </c>
      <c r="D12" s="505" t="s">
        <v>3185</v>
      </c>
      <c r="E12" s="89"/>
      <c r="F12" s="89"/>
      <c r="G12" s="89"/>
      <c r="H12" s="89"/>
      <c r="I12" s="89"/>
      <c r="J12" s="356"/>
      <c r="K12" s="376"/>
      <c r="L12" s="118" t="e">
        <f>VLOOKUP($O12,#REF!,6,FALSE)</f>
        <v>#REF!</v>
      </c>
      <c r="M12" s="118" t="e">
        <f>VLOOKUP($O12,#REF!,7,FALSE)</f>
        <v>#REF!</v>
      </c>
      <c r="O12" s="191" t="s">
        <v>3183</v>
      </c>
    </row>
    <row r="13" spans="1:15" outlineLevel="1">
      <c r="A13" s="533"/>
      <c r="B13" s="1228" t="s">
        <v>3669</v>
      </c>
      <c r="C13" s="45"/>
      <c r="D13" s="505"/>
      <c r="E13" s="145"/>
      <c r="F13" s="145"/>
      <c r="G13" s="145"/>
      <c r="H13" s="145"/>
      <c r="I13" s="145"/>
      <c r="J13" s="508"/>
      <c r="L13" s="509"/>
      <c r="M13" s="509"/>
      <c r="O13" s="507"/>
    </row>
    <row r="14" spans="1:15" outlineLevel="1">
      <c r="A14" s="533">
        <v>17.2</v>
      </c>
      <c r="B14" s="1223" t="s">
        <v>3186</v>
      </c>
      <c r="C14" s="45"/>
      <c r="D14" s="505"/>
      <c r="E14" s="145"/>
      <c r="F14" s="145"/>
      <c r="G14" s="145"/>
      <c r="H14" s="145"/>
      <c r="I14" s="145"/>
      <c r="J14" s="508"/>
      <c r="L14" s="509"/>
      <c r="M14" s="509"/>
      <c r="O14" s="507"/>
    </row>
    <row r="15" spans="1:15" ht="25.2" customHeight="1" outlineLevel="1">
      <c r="A15" s="533"/>
      <c r="B15" s="1223" t="s">
        <v>1904</v>
      </c>
      <c r="C15" s="89">
        <v>245</v>
      </c>
      <c r="D15" s="118" t="s">
        <v>10</v>
      </c>
      <c r="E15" s="89"/>
      <c r="F15" s="89"/>
      <c r="G15" s="89"/>
      <c r="H15" s="89"/>
      <c r="I15" s="89"/>
      <c r="J15" s="356"/>
      <c r="K15" s="376"/>
      <c r="L15" s="118" t="e">
        <f>VLOOKUP($O15,#REF!,6,FALSE)</f>
        <v>#REF!</v>
      </c>
      <c r="M15" s="118" t="e">
        <f>VLOOKUP($O15,#REF!,7,FALSE)</f>
        <v>#REF!</v>
      </c>
      <c r="O15" s="191" t="s">
        <v>1915</v>
      </c>
    </row>
    <row r="16" spans="1:15" outlineLevel="1">
      <c r="A16" s="533"/>
      <c r="B16" s="1224" t="s">
        <v>1905</v>
      </c>
      <c r="C16" s="89">
        <v>2</v>
      </c>
      <c r="D16" s="118" t="s">
        <v>10</v>
      </c>
      <c r="E16" s="89"/>
      <c r="F16" s="89"/>
      <c r="G16" s="89"/>
      <c r="H16" s="89"/>
      <c r="I16" s="89"/>
      <c r="J16" s="508"/>
      <c r="L16" s="118" t="e">
        <f>VLOOKUP($O16,#REF!,6,FALSE)</f>
        <v>#REF!</v>
      </c>
      <c r="M16" s="118" t="e">
        <f>VLOOKUP($O16,#REF!,7,FALSE)</f>
        <v>#REF!</v>
      </c>
      <c r="O16" s="191" t="s">
        <v>1916</v>
      </c>
    </row>
    <row r="17" spans="1:15" outlineLevel="1">
      <c r="A17" s="533"/>
      <c r="B17" s="1223" t="s">
        <v>1906</v>
      </c>
      <c r="C17" s="89">
        <v>1</v>
      </c>
      <c r="D17" s="118" t="s">
        <v>10</v>
      </c>
      <c r="E17" s="89"/>
      <c r="F17" s="89"/>
      <c r="G17" s="89"/>
      <c r="H17" s="89"/>
      <c r="I17" s="89"/>
      <c r="J17" s="508"/>
      <c r="L17" s="118" t="e">
        <f>VLOOKUP($O17,#REF!,6,FALSE)</f>
        <v>#REF!</v>
      </c>
      <c r="M17" s="118" t="e">
        <f>VLOOKUP($O17,#REF!,7,FALSE)</f>
        <v>#REF!</v>
      </c>
      <c r="O17" s="191" t="s">
        <v>1916</v>
      </c>
    </row>
    <row r="18" spans="1:15" ht="24.6" customHeight="1" outlineLevel="1">
      <c r="A18" s="533"/>
      <c r="B18" s="1223"/>
      <c r="C18" s="45"/>
      <c r="D18" s="505"/>
      <c r="E18" s="89"/>
      <c r="F18" s="89"/>
      <c r="G18" s="89"/>
      <c r="H18" s="89"/>
      <c r="I18" s="89"/>
      <c r="J18" s="508"/>
      <c r="L18" s="509"/>
      <c r="M18" s="509"/>
      <c r="O18" s="507"/>
    </row>
    <row r="19" spans="1:15" outlineLevel="1">
      <c r="A19" s="513"/>
      <c r="B19" s="1223"/>
      <c r="C19" s="45"/>
      <c r="D19" s="505"/>
      <c r="E19" s="145"/>
      <c r="F19" s="145"/>
      <c r="G19" s="145"/>
      <c r="H19" s="145"/>
      <c r="I19" s="145"/>
      <c r="J19" s="508"/>
      <c r="L19" s="509"/>
      <c r="M19" s="509"/>
      <c r="O19" s="507"/>
    </row>
    <row r="20" spans="1:15" outlineLevel="1">
      <c r="A20" s="513"/>
      <c r="B20" s="1223"/>
      <c r="C20" s="45"/>
      <c r="D20" s="505"/>
      <c r="E20" s="145"/>
      <c r="F20" s="145"/>
      <c r="G20" s="145"/>
      <c r="H20" s="145"/>
      <c r="I20" s="145"/>
      <c r="J20" s="508"/>
      <c r="L20" s="509"/>
      <c r="M20" s="509"/>
      <c r="O20" s="507"/>
    </row>
    <row r="21" spans="1:15" outlineLevel="1">
      <c r="A21" s="513"/>
      <c r="B21" s="1223"/>
      <c r="C21" s="45"/>
      <c r="D21" s="505"/>
      <c r="E21" s="145"/>
      <c r="F21" s="145"/>
      <c r="G21" s="145"/>
      <c r="H21" s="145"/>
      <c r="I21" s="145"/>
      <c r="J21" s="508"/>
      <c r="L21" s="509"/>
      <c r="M21" s="509"/>
      <c r="O21" s="507"/>
    </row>
    <row r="22" spans="1:15" outlineLevel="1">
      <c r="A22" s="513"/>
      <c r="B22" s="1223"/>
      <c r="C22" s="45"/>
      <c r="D22" s="505"/>
      <c r="E22" s="145"/>
      <c r="F22" s="145"/>
      <c r="G22" s="145"/>
      <c r="H22" s="145"/>
      <c r="I22" s="145"/>
      <c r="J22" s="508"/>
      <c r="L22" s="509"/>
      <c r="M22" s="509"/>
      <c r="O22" s="507"/>
    </row>
    <row r="23" spans="1:15" outlineLevel="1">
      <c r="A23" s="513"/>
      <c r="B23" s="1223"/>
      <c r="C23" s="45"/>
      <c r="D23" s="505"/>
      <c r="E23" s="145"/>
      <c r="F23" s="145"/>
      <c r="G23" s="145"/>
      <c r="H23" s="145"/>
      <c r="I23" s="145"/>
      <c r="J23" s="508"/>
      <c r="L23" s="509"/>
      <c r="M23" s="509"/>
      <c r="O23" s="507"/>
    </row>
    <row r="24" spans="1:15" outlineLevel="1">
      <c r="A24" s="513"/>
      <c r="B24" s="1223"/>
      <c r="C24" s="45"/>
      <c r="D24" s="505"/>
      <c r="E24" s="145"/>
      <c r="F24" s="145"/>
      <c r="G24" s="145"/>
      <c r="H24" s="145"/>
      <c r="I24" s="145"/>
      <c r="J24" s="508"/>
      <c r="L24" s="509"/>
      <c r="M24" s="509"/>
      <c r="O24" s="507"/>
    </row>
    <row r="25" spans="1:15" outlineLevel="1">
      <c r="A25" s="513"/>
      <c r="B25" s="1229"/>
      <c r="C25" s="45"/>
      <c r="D25" s="505"/>
      <c r="E25" s="145"/>
      <c r="F25" s="145"/>
      <c r="G25" s="145"/>
      <c r="H25" s="145"/>
      <c r="I25" s="145"/>
      <c r="J25" s="508"/>
      <c r="L25" s="509"/>
      <c r="M25" s="509"/>
      <c r="O25" s="507"/>
    </row>
    <row r="26" spans="1:15" outlineLevel="1">
      <c r="A26" s="513"/>
      <c r="B26" s="1223"/>
      <c r="C26" s="45"/>
      <c r="D26" s="505"/>
      <c r="E26" s="145"/>
      <c r="F26" s="145"/>
      <c r="G26" s="145"/>
      <c r="H26" s="145"/>
      <c r="I26" s="145"/>
      <c r="J26" s="508"/>
      <c r="L26" s="509"/>
      <c r="M26" s="509"/>
      <c r="O26" s="507"/>
    </row>
    <row r="27" spans="1:15" outlineLevel="1">
      <c r="A27" s="513"/>
      <c r="B27" s="1223"/>
      <c r="C27" s="45"/>
      <c r="D27" s="505"/>
      <c r="E27" s="145"/>
      <c r="F27" s="145"/>
      <c r="G27" s="145"/>
      <c r="H27" s="145"/>
      <c r="I27" s="145"/>
      <c r="J27" s="508"/>
      <c r="L27" s="509"/>
      <c r="M27" s="509"/>
      <c r="O27" s="507"/>
    </row>
    <row r="28" spans="1:15" outlineLevel="1">
      <c r="A28" s="513"/>
      <c r="B28" s="1229"/>
      <c r="C28" s="45"/>
      <c r="D28" s="505"/>
      <c r="E28" s="145"/>
      <c r="F28" s="145"/>
      <c r="G28" s="145"/>
      <c r="H28" s="145"/>
      <c r="I28" s="145"/>
      <c r="J28" s="508"/>
      <c r="L28" s="509"/>
      <c r="M28" s="509"/>
      <c r="O28" s="507"/>
    </row>
    <row r="29" spans="1:15" outlineLevel="1">
      <c r="A29" s="515"/>
      <c r="B29" s="1225"/>
      <c r="C29" s="45"/>
      <c r="D29" s="505"/>
      <c r="E29" s="145"/>
      <c r="F29" s="145"/>
      <c r="G29" s="145"/>
      <c r="H29" s="145"/>
      <c r="I29" s="145"/>
      <c r="J29" s="508"/>
      <c r="L29" s="509"/>
      <c r="M29" s="509"/>
      <c r="O29" s="507"/>
    </row>
    <row r="30" spans="1:15" s="384" customFormat="1">
      <c r="A30" s="522"/>
      <c r="B30" s="1231" t="s">
        <v>3670</v>
      </c>
      <c r="C30" s="524"/>
      <c r="D30" s="525"/>
      <c r="E30" s="524"/>
      <c r="F30" s="524"/>
      <c r="G30" s="524"/>
      <c r="H30" s="524"/>
      <c r="I30" s="524"/>
      <c r="J30" s="527"/>
      <c r="L30" s="394"/>
      <c r="M30" s="394"/>
      <c r="O30" s="528"/>
    </row>
    <row r="31" spans="1:15" s="384" customFormat="1" ht="23.4" collapsed="1">
      <c r="A31" s="522"/>
      <c r="B31" s="1230" t="s">
        <v>1372</v>
      </c>
      <c r="C31" s="524"/>
      <c r="D31" s="525"/>
      <c r="E31" s="524"/>
      <c r="F31" s="524">
        <f>+F30</f>
        <v>0</v>
      </c>
      <c r="G31" s="524"/>
      <c r="H31" s="524">
        <f t="shared" ref="H31:I31" si="0">+H30</f>
        <v>0</v>
      </c>
      <c r="I31" s="524">
        <f t="shared" si="0"/>
        <v>0</v>
      </c>
      <c r="J31" s="535"/>
      <c r="L31" s="394"/>
      <c r="M31" s="394"/>
      <c r="O31" s="528"/>
    </row>
  </sheetData>
  <autoFilter ref="A1:BZ31" xr:uid="{00000000-0009-0000-0000-00002D000000}"/>
  <mergeCells count="12">
    <mergeCell ref="L8:L9"/>
    <mergeCell ref="M8:M9"/>
    <mergeCell ref="O8:O9"/>
    <mergeCell ref="A2:J2"/>
    <mergeCell ref="G8:H8"/>
    <mergeCell ref="A8:A9"/>
    <mergeCell ref="B8:B9"/>
    <mergeCell ref="C8:C9"/>
    <mergeCell ref="D8:D9"/>
    <mergeCell ref="E8:F8"/>
    <mergeCell ref="I8:I9"/>
    <mergeCell ref="J8:J9"/>
  </mergeCells>
  <pageMargins left="0.51181102362204722" right="0.51181102362204722" top="0.51181102362204722" bottom="0.51181102362204722" header="0.31496062992125984" footer="0.31496062992125984"/>
  <pageSetup paperSize="9" scale="60" fitToHeight="0" orientation="landscape" r:id="rId1"/>
  <headerFooter>
    <oddHeader>&amp;Rแบบ ปร.4 (ก) แผ่นที่ 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2:Y928"/>
  <sheetViews>
    <sheetView topLeftCell="A814" zoomScale="110" zoomScaleNormal="110" zoomScaleSheetLayoutView="80" workbookViewId="0">
      <selection activeCell="B867" sqref="B867"/>
    </sheetView>
  </sheetViews>
  <sheetFormatPr defaultColWidth="11.375" defaultRowHeight="23.4" outlineLevelRow="1"/>
  <cols>
    <col min="1" max="1" width="9.375" style="821" customWidth="1"/>
    <col min="2" max="2" width="71.25" style="790" customWidth="1"/>
    <col min="3" max="3" width="13.375" style="820" customWidth="1"/>
    <col min="4" max="4" width="14.25" style="790" customWidth="1"/>
    <col min="5" max="5" width="17.75" style="820" customWidth="1"/>
    <col min="6" max="6" width="19.25" style="820" bestFit="1" customWidth="1"/>
    <col min="7" max="8" width="17.75" style="820" customWidth="1"/>
    <col min="9" max="9" width="27" style="820" bestFit="1" customWidth="1"/>
    <col min="10" max="10" width="17.75" style="790" customWidth="1"/>
    <col min="11" max="11" width="39.625" style="790" customWidth="1"/>
    <col min="12" max="12" width="70.25" style="790" customWidth="1"/>
    <col min="13" max="17" width="17.75" style="790" customWidth="1"/>
    <col min="18" max="18" width="11.375" style="790" customWidth="1"/>
    <col min="19" max="19" width="37" style="821" hidden="1" customWidth="1"/>
    <col min="20" max="20" width="23" style="821" hidden="1" customWidth="1"/>
    <col min="21" max="21" width="24.625" style="790" hidden="1" customWidth="1"/>
    <col min="22" max="22" width="45.25" style="822" hidden="1" customWidth="1"/>
    <col min="23" max="23" width="12.75" style="790" bestFit="1" customWidth="1"/>
    <col min="24" max="24" width="14.625" style="790" bestFit="1" customWidth="1"/>
    <col min="25" max="16384" width="11.375" style="790"/>
  </cols>
  <sheetData>
    <row r="2" spans="1:22" s="779" customFormat="1" ht="26.4" outlineLevel="1">
      <c r="A2" s="1291" t="s">
        <v>118</v>
      </c>
      <c r="B2" s="1291"/>
      <c r="C2" s="1291"/>
      <c r="D2" s="1291"/>
      <c r="E2" s="1291"/>
      <c r="F2" s="1291"/>
      <c r="G2" s="1291"/>
      <c r="H2" s="1291"/>
      <c r="I2" s="1291"/>
      <c r="J2" s="1291"/>
      <c r="K2" s="952"/>
      <c r="L2" s="952"/>
      <c r="M2" s="952"/>
      <c r="N2" s="952"/>
      <c r="O2" s="952"/>
      <c r="P2" s="952"/>
      <c r="Q2" s="952"/>
      <c r="S2" s="780"/>
      <c r="T2" s="780"/>
      <c r="V2" s="781"/>
    </row>
    <row r="3" spans="1:22" s="779" customFormat="1" outlineLevel="1">
      <c r="A3" s="661" t="s">
        <v>3180</v>
      </c>
      <c r="B3" s="438"/>
      <c r="C3" s="438"/>
      <c r="D3" s="781"/>
      <c r="E3" s="782"/>
      <c r="F3" s="782"/>
      <c r="G3" s="782"/>
      <c r="H3" s="782"/>
      <c r="I3" s="783"/>
      <c r="J3" s="780"/>
      <c r="K3" s="780"/>
      <c r="L3" s="780"/>
      <c r="M3" s="780"/>
      <c r="N3" s="780"/>
      <c r="O3" s="780"/>
      <c r="P3" s="780"/>
      <c r="Q3" s="780"/>
      <c r="S3" s="780"/>
      <c r="T3" s="780"/>
      <c r="V3" s="781"/>
    </row>
    <row r="4" spans="1:22" s="779" customFormat="1" outlineLevel="1">
      <c r="A4" s="1050" t="s">
        <v>1451</v>
      </c>
      <c r="B4" s="438"/>
      <c r="C4" s="438"/>
      <c r="D4" s="781"/>
      <c r="E4" s="784"/>
      <c r="F4" s="784"/>
      <c r="G4" s="784"/>
      <c r="H4" s="784"/>
      <c r="I4" s="783"/>
      <c r="J4" s="780"/>
      <c r="K4" s="780"/>
      <c r="L4" s="780"/>
      <c r="M4" s="780"/>
      <c r="N4" s="780"/>
      <c r="O4" s="780"/>
      <c r="P4" s="780"/>
      <c r="Q4" s="780"/>
      <c r="S4" s="780"/>
      <c r="T4" s="780"/>
      <c r="V4" s="781"/>
    </row>
    <row r="5" spans="1:22" s="779" customFormat="1" outlineLevel="1">
      <c r="A5" s="1050" t="s">
        <v>2356</v>
      </c>
      <c r="B5" s="438"/>
      <c r="C5" s="438"/>
      <c r="D5" s="781"/>
      <c r="E5" s="784"/>
      <c r="F5" s="784"/>
      <c r="G5" s="784"/>
      <c r="H5" s="784"/>
      <c r="I5" s="783"/>
      <c r="J5" s="780"/>
      <c r="K5" s="780"/>
      <c r="L5" s="780"/>
      <c r="M5" s="780"/>
      <c r="N5" s="780"/>
      <c r="O5" s="780"/>
      <c r="P5" s="780"/>
      <c r="Q5" s="780"/>
      <c r="S5" s="780"/>
      <c r="T5" s="780"/>
      <c r="V5" s="781"/>
    </row>
    <row r="6" spans="1:22" s="779" customFormat="1" outlineLevel="1">
      <c r="A6" s="661" t="e">
        <f>+#REF!</f>
        <v>#REF!</v>
      </c>
      <c r="B6" s="438"/>
      <c r="C6" s="438"/>
      <c r="D6" s="781"/>
      <c r="E6" s="784"/>
      <c r="F6" s="784"/>
      <c r="G6" s="784"/>
      <c r="H6" s="784"/>
      <c r="I6" s="783"/>
      <c r="J6" s="780" t="s">
        <v>2358</v>
      </c>
      <c r="K6" s="780"/>
      <c r="L6" s="780"/>
      <c r="M6" s="780"/>
      <c r="N6" s="780"/>
      <c r="O6" s="780"/>
      <c r="P6" s="780"/>
      <c r="Q6" s="780"/>
      <c r="S6" s="780"/>
      <c r="T6" s="780"/>
      <c r="V6" s="781"/>
    </row>
    <row r="7" spans="1:22" s="779" customFormat="1" outlineLevel="1">
      <c r="A7" s="1050" t="s">
        <v>1449</v>
      </c>
      <c r="B7" s="438"/>
      <c r="C7" s="438"/>
      <c r="D7" s="781"/>
      <c r="E7" s="784"/>
      <c r="F7" s="784"/>
      <c r="G7" s="784"/>
      <c r="H7" s="784"/>
      <c r="I7" s="783"/>
      <c r="J7" s="780" t="s">
        <v>242</v>
      </c>
      <c r="K7" s="780"/>
      <c r="L7" s="780"/>
      <c r="M7" s="780"/>
      <c r="N7" s="780"/>
      <c r="O7" s="780"/>
      <c r="P7" s="780"/>
      <c r="Q7" s="780"/>
      <c r="S7" s="780"/>
      <c r="T7" s="780"/>
      <c r="V7" s="781"/>
    </row>
    <row r="8" spans="1:22" s="779" customFormat="1">
      <c r="A8" s="1281" t="s">
        <v>3</v>
      </c>
      <c r="B8" s="1283" t="s">
        <v>0</v>
      </c>
      <c r="C8" s="1285" t="s">
        <v>5</v>
      </c>
      <c r="D8" s="1281" t="s">
        <v>4</v>
      </c>
      <c r="E8" s="1292" t="s">
        <v>6</v>
      </c>
      <c r="F8" s="1293"/>
      <c r="G8" s="1292" t="s">
        <v>7</v>
      </c>
      <c r="H8" s="1293"/>
      <c r="I8" s="1279" t="s">
        <v>35</v>
      </c>
      <c r="J8" s="1287" t="s">
        <v>1</v>
      </c>
      <c r="K8" s="985"/>
      <c r="L8" s="985"/>
      <c r="M8" s="985"/>
      <c r="N8" s="985"/>
      <c r="O8" s="985"/>
      <c r="P8" s="985"/>
      <c r="Q8" s="985"/>
      <c r="S8" s="1279" t="s">
        <v>1684</v>
      </c>
      <c r="T8" s="1279" t="s">
        <v>1685</v>
      </c>
      <c r="V8" s="1279" t="s">
        <v>1908</v>
      </c>
    </row>
    <row r="9" spans="1:22" s="779" customFormat="1">
      <c r="A9" s="1282"/>
      <c r="B9" s="1284"/>
      <c r="C9" s="1286"/>
      <c r="D9" s="1282"/>
      <c r="E9" s="449" t="s">
        <v>9</v>
      </c>
      <c r="F9" s="449" t="s">
        <v>116</v>
      </c>
      <c r="G9" s="449" t="s">
        <v>9</v>
      </c>
      <c r="H9" s="449" t="s">
        <v>116</v>
      </c>
      <c r="I9" s="1280"/>
      <c r="J9" s="1288"/>
      <c r="K9" s="985"/>
      <c r="L9" s="985"/>
      <c r="M9" s="985"/>
      <c r="N9" s="985"/>
      <c r="O9" s="985"/>
      <c r="P9" s="985"/>
      <c r="Q9" s="985"/>
      <c r="S9" s="1280"/>
      <c r="T9" s="1280"/>
      <c r="V9" s="1280"/>
    </row>
    <row r="10" spans="1:22" ht="24.6">
      <c r="A10" s="785">
        <v>1</v>
      </c>
      <c r="B10" s="264" t="s">
        <v>893</v>
      </c>
      <c r="C10" s="786"/>
      <c r="D10" s="787"/>
      <c r="E10" s="788"/>
      <c r="F10" s="788"/>
      <c r="G10" s="788"/>
      <c r="H10" s="788"/>
      <c r="I10" s="789"/>
      <c r="J10" s="787"/>
      <c r="K10" s="986"/>
      <c r="L10" s="986"/>
      <c r="M10" s="986"/>
      <c r="N10" s="986"/>
      <c r="O10" s="986"/>
      <c r="P10" s="986"/>
      <c r="Q10" s="986"/>
      <c r="S10" s="787"/>
      <c r="T10" s="787"/>
      <c r="V10" s="791"/>
    </row>
    <row r="11" spans="1:22" ht="24.6" outlineLevel="1">
      <c r="A11" s="769">
        <v>1.1000000000000001</v>
      </c>
      <c r="B11" s="792" t="s">
        <v>905</v>
      </c>
      <c r="C11" s="773"/>
      <c r="D11" s="765"/>
      <c r="E11" s="793"/>
      <c r="F11" s="793"/>
      <c r="G11" s="793"/>
      <c r="H11" s="793"/>
      <c r="I11" s="760"/>
      <c r="J11" s="765"/>
      <c r="K11" s="986"/>
      <c r="L11" s="986"/>
      <c r="M11" s="986"/>
      <c r="N11" s="986"/>
      <c r="O11" s="986"/>
      <c r="P11" s="986"/>
      <c r="Q11" s="986"/>
      <c r="S11" s="765"/>
      <c r="T11" s="765"/>
      <c r="V11" s="749"/>
    </row>
    <row r="12" spans="1:22" ht="24.6" outlineLevel="1">
      <c r="A12" s="769"/>
      <c r="B12" s="794" t="s">
        <v>894</v>
      </c>
      <c r="C12" s="773"/>
      <c r="D12" s="765"/>
      <c r="E12" s="793"/>
      <c r="F12" s="793"/>
      <c r="G12" s="793"/>
      <c r="H12" s="793"/>
      <c r="I12" s="760"/>
      <c r="J12" s="765"/>
      <c r="K12" s="986"/>
      <c r="L12" s="986"/>
      <c r="M12" s="986"/>
      <c r="N12" s="986"/>
      <c r="O12" s="986"/>
      <c r="P12" s="986"/>
      <c r="Q12" s="986"/>
      <c r="S12" s="765"/>
      <c r="T12" s="765"/>
      <c r="V12" s="749"/>
    </row>
    <row r="13" spans="1:22" ht="24.6" outlineLevel="1">
      <c r="A13" s="769"/>
      <c r="B13" s="795" t="s">
        <v>895</v>
      </c>
      <c r="C13" s="773"/>
      <c r="D13" s="765"/>
      <c r="E13" s="793"/>
      <c r="F13" s="793"/>
      <c r="G13" s="793"/>
      <c r="H13" s="793"/>
      <c r="I13" s="760"/>
      <c r="J13" s="765"/>
      <c r="K13" s="986"/>
      <c r="L13" s="986"/>
      <c r="M13" s="986"/>
      <c r="N13" s="986"/>
      <c r="O13" s="986"/>
      <c r="P13" s="986"/>
      <c r="Q13" s="986"/>
      <c r="S13" s="765"/>
      <c r="T13" s="765"/>
      <c r="V13" s="749"/>
    </row>
    <row r="14" spans="1:22" ht="24.6" outlineLevel="1">
      <c r="A14" s="769"/>
      <c r="B14" s="770" t="s">
        <v>896</v>
      </c>
      <c r="C14" s="773">
        <v>1</v>
      </c>
      <c r="D14" s="765" t="s">
        <v>2</v>
      </c>
      <c r="E14" s="161"/>
      <c r="F14" s="161"/>
      <c r="G14" s="161"/>
      <c r="H14" s="161"/>
      <c r="I14" s="161"/>
      <c r="J14" s="460"/>
      <c r="K14" s="987"/>
      <c r="L14" s="987"/>
      <c r="M14" s="987"/>
      <c r="N14" s="987"/>
      <c r="O14" s="987"/>
      <c r="P14" s="987"/>
      <c r="Q14" s="987"/>
      <c r="R14" s="435"/>
      <c r="S14" s="160" t="e">
        <f>VLOOKUP($V14,#REF!,6,FALSE)</f>
        <v>#REF!</v>
      </c>
      <c r="T14" s="160" t="e">
        <f>VLOOKUP($V14,#REF!,7,FALSE)</f>
        <v>#REF!</v>
      </c>
      <c r="V14" s="749" t="s">
        <v>2952</v>
      </c>
    </row>
    <row r="15" spans="1:22" ht="24.6" outlineLevel="1">
      <c r="A15" s="769"/>
      <c r="B15" s="770" t="s">
        <v>897</v>
      </c>
      <c r="C15" s="773">
        <v>2</v>
      </c>
      <c r="D15" s="765" t="s">
        <v>2</v>
      </c>
      <c r="E15" s="161"/>
      <c r="F15" s="161"/>
      <c r="G15" s="161"/>
      <c r="H15" s="161"/>
      <c r="I15" s="161"/>
      <c r="J15" s="460"/>
      <c r="K15" s="987"/>
      <c r="L15" s="987"/>
      <c r="M15" s="987"/>
      <c r="N15" s="987"/>
      <c r="O15" s="987"/>
      <c r="P15" s="987"/>
      <c r="Q15" s="987"/>
      <c r="R15" s="435"/>
      <c r="S15" s="160" t="e">
        <f>VLOOKUP($V15,#REF!,6,FALSE)</f>
        <v>#REF!</v>
      </c>
      <c r="T15" s="160" t="e">
        <f>VLOOKUP($V15,#REF!,7,FALSE)</f>
        <v>#REF!</v>
      </c>
      <c r="V15" s="749" t="s">
        <v>2953</v>
      </c>
    </row>
    <row r="16" spans="1:22" ht="24.6" outlineLevel="1">
      <c r="A16" s="769"/>
      <c r="B16" s="770" t="s">
        <v>898</v>
      </c>
      <c r="C16" s="773">
        <v>9</v>
      </c>
      <c r="D16" s="765" t="s">
        <v>2</v>
      </c>
      <c r="E16" s="161"/>
      <c r="F16" s="161"/>
      <c r="G16" s="161"/>
      <c r="H16" s="161"/>
      <c r="I16" s="161"/>
      <c r="J16" s="460"/>
      <c r="K16" s="987"/>
      <c r="L16" s="987"/>
      <c r="M16" s="987"/>
      <c r="N16" s="987"/>
      <c r="O16" s="987"/>
      <c r="P16" s="987"/>
      <c r="Q16" s="987"/>
      <c r="R16" s="435"/>
      <c r="S16" s="160" t="e">
        <f>VLOOKUP($V16,#REF!,6,FALSE)</f>
        <v>#REF!</v>
      </c>
      <c r="T16" s="160" t="e">
        <f>VLOOKUP($V16,#REF!,7,FALSE)</f>
        <v>#REF!</v>
      </c>
      <c r="V16" s="749" t="s">
        <v>2954</v>
      </c>
    </row>
    <row r="17" spans="1:22" ht="24.6" outlineLevel="1">
      <c r="A17" s="769"/>
      <c r="B17" s="795" t="s">
        <v>899</v>
      </c>
      <c r="C17" s="773"/>
      <c r="D17" s="765"/>
      <c r="E17" s="793"/>
      <c r="F17" s="793"/>
      <c r="G17" s="793"/>
      <c r="H17" s="793"/>
      <c r="I17" s="760"/>
      <c r="J17" s="765"/>
      <c r="K17" s="986"/>
      <c r="L17" s="986"/>
      <c r="M17" s="986"/>
      <c r="N17" s="986"/>
      <c r="O17" s="986"/>
      <c r="P17" s="986"/>
      <c r="Q17" s="986"/>
      <c r="S17" s="765"/>
      <c r="T17" s="765"/>
      <c r="V17" s="749"/>
    </row>
    <row r="18" spans="1:22" ht="24.6" outlineLevel="1">
      <c r="A18" s="769"/>
      <c r="B18" s="770" t="s">
        <v>900</v>
      </c>
      <c r="C18" s="773">
        <v>4</v>
      </c>
      <c r="D18" s="765" t="s">
        <v>2</v>
      </c>
      <c r="E18" s="161"/>
      <c r="F18" s="161"/>
      <c r="G18" s="161"/>
      <c r="H18" s="161"/>
      <c r="I18" s="161"/>
      <c r="J18" s="460"/>
      <c r="K18" s="987"/>
      <c r="L18" s="987"/>
      <c r="M18" s="987"/>
      <c r="N18" s="987"/>
      <c r="O18" s="987"/>
      <c r="P18" s="987"/>
      <c r="Q18" s="987"/>
      <c r="R18" s="435"/>
      <c r="S18" s="160" t="e">
        <f>VLOOKUP($V18,#REF!,6,FALSE)</f>
        <v>#REF!</v>
      </c>
      <c r="T18" s="160" t="e">
        <f>VLOOKUP($V18,#REF!,7,FALSE)</f>
        <v>#REF!</v>
      </c>
      <c r="V18" s="749" t="s">
        <v>2948</v>
      </c>
    </row>
    <row r="19" spans="1:22" ht="24.6" outlineLevel="1">
      <c r="A19" s="769"/>
      <c r="B19" s="770" t="s">
        <v>901</v>
      </c>
      <c r="C19" s="773">
        <v>6</v>
      </c>
      <c r="D19" s="765" t="s">
        <v>2</v>
      </c>
      <c r="E19" s="161"/>
      <c r="F19" s="161"/>
      <c r="G19" s="161"/>
      <c r="H19" s="161"/>
      <c r="I19" s="161"/>
      <c r="J19" s="460"/>
      <c r="K19" s="987"/>
      <c r="L19" s="987"/>
      <c r="M19" s="987"/>
      <c r="N19" s="987"/>
      <c r="O19" s="987"/>
      <c r="P19" s="987"/>
      <c r="Q19" s="987"/>
      <c r="R19" s="435"/>
      <c r="S19" s="160" t="e">
        <f>VLOOKUP($V19,#REF!,6,FALSE)</f>
        <v>#REF!</v>
      </c>
      <c r="T19" s="160" t="e">
        <f>VLOOKUP($V19,#REF!,7,FALSE)</f>
        <v>#REF!</v>
      </c>
      <c r="V19" s="749" t="s">
        <v>2949</v>
      </c>
    </row>
    <row r="20" spans="1:22" ht="24.6" outlineLevel="1">
      <c r="A20" s="769">
        <v>1.2</v>
      </c>
      <c r="B20" s="792" t="s">
        <v>906</v>
      </c>
      <c r="C20" s="773"/>
      <c r="D20" s="765"/>
      <c r="E20" s="793"/>
      <c r="F20" s="793"/>
      <c r="G20" s="793"/>
      <c r="H20" s="793"/>
      <c r="I20" s="760"/>
      <c r="J20" s="765"/>
      <c r="K20" s="986"/>
      <c r="L20" s="986"/>
      <c r="M20" s="986"/>
      <c r="N20" s="986"/>
      <c r="O20" s="986"/>
      <c r="P20" s="986"/>
      <c r="Q20" s="986"/>
      <c r="S20" s="765"/>
      <c r="T20" s="765"/>
      <c r="V20" s="749"/>
    </row>
    <row r="21" spans="1:22" ht="24.6" outlineLevel="1">
      <c r="A21" s="769"/>
      <c r="B21" s="794" t="s">
        <v>894</v>
      </c>
      <c r="C21" s="773"/>
      <c r="D21" s="765"/>
      <c r="E21" s="793"/>
      <c r="F21" s="793"/>
      <c r="G21" s="793"/>
      <c r="H21" s="793"/>
      <c r="I21" s="760"/>
      <c r="J21" s="765"/>
      <c r="K21" s="986"/>
      <c r="L21" s="986"/>
      <c r="M21" s="986"/>
      <c r="N21" s="986"/>
      <c r="O21" s="986"/>
      <c r="P21" s="986"/>
      <c r="Q21" s="986"/>
      <c r="S21" s="765"/>
      <c r="T21" s="765"/>
      <c r="V21" s="749"/>
    </row>
    <row r="22" spans="1:22" ht="24.6" outlineLevel="1">
      <c r="A22" s="769"/>
      <c r="B22" s="795" t="s">
        <v>895</v>
      </c>
      <c r="C22" s="773"/>
      <c r="D22" s="765"/>
      <c r="E22" s="793"/>
      <c r="F22" s="793"/>
      <c r="G22" s="793"/>
      <c r="H22" s="793"/>
      <c r="I22" s="760"/>
      <c r="J22" s="765"/>
      <c r="K22" s="986"/>
      <c r="L22" s="986"/>
      <c r="M22" s="986"/>
      <c r="N22" s="986"/>
      <c r="O22" s="986"/>
      <c r="P22" s="986"/>
      <c r="Q22" s="986"/>
      <c r="S22" s="765"/>
      <c r="T22" s="765"/>
      <c r="V22" s="749"/>
    </row>
    <row r="23" spans="1:22" ht="24.6" outlineLevel="1">
      <c r="A23" s="769"/>
      <c r="B23" s="770" t="s">
        <v>897</v>
      </c>
      <c r="C23" s="773">
        <v>1</v>
      </c>
      <c r="D23" s="765" t="s">
        <v>2</v>
      </c>
      <c r="E23" s="161"/>
      <c r="F23" s="161"/>
      <c r="G23" s="161"/>
      <c r="H23" s="161"/>
      <c r="I23" s="161"/>
      <c r="J23" s="460"/>
      <c r="K23" s="987"/>
      <c r="L23" s="987"/>
      <c r="M23" s="987"/>
      <c r="N23" s="987"/>
      <c r="O23" s="987"/>
      <c r="P23" s="987"/>
      <c r="Q23" s="987"/>
      <c r="R23" s="435"/>
      <c r="S23" s="160" t="e">
        <f>VLOOKUP($V23,#REF!,6,FALSE)</f>
        <v>#REF!</v>
      </c>
      <c r="T23" s="160" t="e">
        <f>VLOOKUP($V23,#REF!,7,FALSE)</f>
        <v>#REF!</v>
      </c>
      <c r="V23" s="749" t="s">
        <v>2953</v>
      </c>
    </row>
    <row r="24" spans="1:22" ht="24.6" outlineLevel="1">
      <c r="A24" s="769"/>
      <c r="B24" s="770" t="s">
        <v>898</v>
      </c>
      <c r="C24" s="773">
        <v>2</v>
      </c>
      <c r="D24" s="765" t="s">
        <v>2</v>
      </c>
      <c r="E24" s="161"/>
      <c r="F24" s="161"/>
      <c r="G24" s="161"/>
      <c r="H24" s="161"/>
      <c r="I24" s="161"/>
      <c r="J24" s="460"/>
      <c r="K24" s="987"/>
      <c r="L24" s="987"/>
      <c r="M24" s="987"/>
      <c r="N24" s="987"/>
      <c r="O24" s="987"/>
      <c r="P24" s="987"/>
      <c r="Q24" s="987"/>
      <c r="R24" s="435"/>
      <c r="S24" s="160" t="e">
        <f>VLOOKUP($V24,#REF!,6,FALSE)</f>
        <v>#REF!</v>
      </c>
      <c r="T24" s="160" t="e">
        <f>VLOOKUP($V24,#REF!,7,FALSE)</f>
        <v>#REF!</v>
      </c>
      <c r="V24" s="749" t="s">
        <v>2954</v>
      </c>
    </row>
    <row r="25" spans="1:22" ht="24.6" outlineLevel="1">
      <c r="A25" s="769"/>
      <c r="B25" s="795" t="s">
        <v>902</v>
      </c>
      <c r="C25" s="796"/>
      <c r="D25" s="765"/>
      <c r="E25" s="793"/>
      <c r="F25" s="793"/>
      <c r="G25" s="793"/>
      <c r="H25" s="793"/>
      <c r="I25" s="760"/>
      <c r="J25" s="765"/>
      <c r="K25" s="986"/>
      <c r="L25" s="986"/>
      <c r="M25" s="986"/>
      <c r="N25" s="986"/>
      <c r="O25" s="986"/>
      <c r="P25" s="986"/>
      <c r="Q25" s="986"/>
      <c r="S25" s="765"/>
      <c r="T25" s="765"/>
      <c r="V25" s="749"/>
    </row>
    <row r="26" spans="1:22" ht="24.6" outlineLevel="1">
      <c r="A26" s="769"/>
      <c r="B26" s="770" t="s">
        <v>903</v>
      </c>
      <c r="C26" s="773">
        <v>18</v>
      </c>
      <c r="D26" s="765" t="s">
        <v>2</v>
      </c>
      <c r="E26" s="161"/>
      <c r="F26" s="161"/>
      <c r="G26" s="161"/>
      <c r="H26" s="161"/>
      <c r="I26" s="161"/>
      <c r="J26" s="460"/>
      <c r="K26" s="987"/>
      <c r="L26" s="987"/>
      <c r="M26" s="987"/>
      <c r="N26" s="987"/>
      <c r="O26" s="987"/>
      <c r="P26" s="987"/>
      <c r="Q26" s="987"/>
      <c r="R26" s="435"/>
      <c r="S26" s="160" t="e">
        <f>VLOOKUP($V26,#REF!,6,FALSE)</f>
        <v>#REF!</v>
      </c>
      <c r="T26" s="160" t="e">
        <f>VLOOKUP($V26,#REF!,7,FALSE)</f>
        <v>#REF!</v>
      </c>
      <c r="V26" s="749" t="s">
        <v>2950</v>
      </c>
    </row>
    <row r="27" spans="1:22" ht="24.6" outlineLevel="1">
      <c r="A27" s="769"/>
      <c r="B27" s="770" t="s">
        <v>904</v>
      </c>
      <c r="C27" s="773">
        <v>2</v>
      </c>
      <c r="D27" s="765" t="s">
        <v>2</v>
      </c>
      <c r="E27" s="161"/>
      <c r="F27" s="161"/>
      <c r="G27" s="161"/>
      <c r="H27" s="161"/>
      <c r="I27" s="161"/>
      <c r="J27" s="460"/>
      <c r="K27" s="987"/>
      <c r="L27" s="987"/>
      <c r="M27" s="987"/>
      <c r="N27" s="987"/>
      <c r="O27" s="987"/>
      <c r="P27" s="987"/>
      <c r="Q27" s="987"/>
      <c r="R27" s="435"/>
      <c r="S27" s="160" t="e">
        <f>VLOOKUP($V27,#REF!,6,FALSE)</f>
        <v>#REF!</v>
      </c>
      <c r="T27" s="160" t="e">
        <f>VLOOKUP($V27,#REF!,7,FALSE)</f>
        <v>#REF!</v>
      </c>
      <c r="V27" s="749" t="s">
        <v>2951</v>
      </c>
    </row>
    <row r="28" spans="1:22" ht="24.6" outlineLevel="1">
      <c r="A28" s="769">
        <v>1.3</v>
      </c>
      <c r="B28" s="792" t="s">
        <v>907</v>
      </c>
      <c r="C28" s="773"/>
      <c r="D28" s="765"/>
      <c r="E28" s="793"/>
      <c r="F28" s="793"/>
      <c r="G28" s="793"/>
      <c r="H28" s="793"/>
      <c r="I28" s="760"/>
      <c r="J28" s="765"/>
      <c r="K28" s="986"/>
      <c r="L28" s="986"/>
      <c r="M28" s="986"/>
      <c r="N28" s="986"/>
      <c r="O28" s="986"/>
      <c r="P28" s="986"/>
      <c r="Q28" s="986"/>
      <c r="S28" s="765"/>
      <c r="T28" s="765"/>
      <c r="V28" s="749"/>
    </row>
    <row r="29" spans="1:22" ht="24.6" outlineLevel="1">
      <c r="A29" s="769"/>
      <c r="B29" s="794" t="s">
        <v>894</v>
      </c>
      <c r="C29" s="773"/>
      <c r="D29" s="765"/>
      <c r="E29" s="793"/>
      <c r="F29" s="793"/>
      <c r="G29" s="793"/>
      <c r="H29" s="793"/>
      <c r="I29" s="760"/>
      <c r="J29" s="765"/>
      <c r="K29" s="986"/>
      <c r="L29" s="986"/>
      <c r="M29" s="986"/>
      <c r="N29" s="986"/>
      <c r="O29" s="986"/>
      <c r="P29" s="986"/>
      <c r="Q29" s="986"/>
      <c r="S29" s="765"/>
      <c r="T29" s="765"/>
      <c r="V29" s="749"/>
    </row>
    <row r="30" spans="1:22" ht="24.6" outlineLevel="1">
      <c r="A30" s="769"/>
      <c r="B30" s="795" t="s">
        <v>895</v>
      </c>
      <c r="C30" s="773"/>
      <c r="D30" s="765"/>
      <c r="E30" s="793"/>
      <c r="F30" s="793"/>
      <c r="G30" s="793"/>
      <c r="H30" s="793"/>
      <c r="I30" s="760"/>
      <c r="J30" s="765"/>
      <c r="K30" s="986"/>
      <c r="L30" s="986"/>
      <c r="M30" s="986"/>
      <c r="N30" s="986"/>
      <c r="O30" s="986"/>
      <c r="P30" s="986"/>
      <c r="Q30" s="986"/>
      <c r="S30" s="765"/>
      <c r="T30" s="765"/>
      <c r="V30" s="749"/>
    </row>
    <row r="31" spans="1:22" ht="24.6" outlineLevel="1">
      <c r="A31" s="769"/>
      <c r="B31" s="770" t="s">
        <v>897</v>
      </c>
      <c r="C31" s="773">
        <v>1</v>
      </c>
      <c r="D31" s="765" t="s">
        <v>2</v>
      </c>
      <c r="E31" s="161"/>
      <c r="F31" s="161"/>
      <c r="G31" s="161"/>
      <c r="H31" s="161"/>
      <c r="I31" s="161"/>
      <c r="J31" s="460"/>
      <c r="K31" s="987"/>
      <c r="L31" s="987"/>
      <c r="M31" s="987"/>
      <c r="N31" s="987"/>
      <c r="O31" s="987"/>
      <c r="P31" s="987"/>
      <c r="Q31" s="987"/>
      <c r="R31" s="435"/>
      <c r="S31" s="160" t="e">
        <f>VLOOKUP($V31,#REF!,6,FALSE)</f>
        <v>#REF!</v>
      </c>
      <c r="T31" s="160" t="e">
        <f>VLOOKUP($V31,#REF!,7,FALSE)</f>
        <v>#REF!</v>
      </c>
      <c r="V31" s="749" t="s">
        <v>2953</v>
      </c>
    </row>
    <row r="32" spans="1:22" ht="24.6" outlineLevel="1">
      <c r="A32" s="769"/>
      <c r="B32" s="770" t="s">
        <v>898</v>
      </c>
      <c r="C32" s="773">
        <v>2</v>
      </c>
      <c r="D32" s="765" t="s">
        <v>2</v>
      </c>
      <c r="E32" s="161"/>
      <c r="F32" s="161"/>
      <c r="G32" s="161"/>
      <c r="H32" s="161"/>
      <c r="I32" s="161"/>
      <c r="J32" s="460"/>
      <c r="K32" s="987"/>
      <c r="L32" s="987"/>
      <c r="M32" s="987"/>
      <c r="N32" s="987"/>
      <c r="O32" s="987"/>
      <c r="P32" s="987"/>
      <c r="Q32" s="987"/>
      <c r="R32" s="435"/>
      <c r="S32" s="160" t="e">
        <f>VLOOKUP($V32,#REF!,6,FALSE)</f>
        <v>#REF!</v>
      </c>
      <c r="T32" s="160" t="e">
        <f>VLOOKUP($V32,#REF!,7,FALSE)</f>
        <v>#REF!</v>
      </c>
      <c r="V32" s="749" t="s">
        <v>2954</v>
      </c>
    </row>
    <row r="33" spans="1:22" ht="24.6" outlineLevel="1">
      <c r="A33" s="769"/>
      <c r="B33" s="770" t="s">
        <v>903</v>
      </c>
      <c r="C33" s="773">
        <v>1</v>
      </c>
      <c r="D33" s="765" t="s">
        <v>2</v>
      </c>
      <c r="E33" s="161"/>
      <c r="F33" s="161"/>
      <c r="G33" s="161"/>
      <c r="H33" s="161"/>
      <c r="I33" s="161"/>
      <c r="J33" s="460"/>
      <c r="K33" s="987"/>
      <c r="L33" s="987"/>
      <c r="M33" s="987"/>
      <c r="N33" s="987"/>
      <c r="O33" s="987"/>
      <c r="P33" s="987"/>
      <c r="Q33" s="987"/>
      <c r="R33" s="435"/>
      <c r="S33" s="160" t="e">
        <f>VLOOKUP($V33,#REF!,6,FALSE)</f>
        <v>#REF!</v>
      </c>
      <c r="T33" s="160" t="e">
        <f>VLOOKUP($V33,#REF!,7,FALSE)</f>
        <v>#REF!</v>
      </c>
      <c r="V33" s="749" t="s">
        <v>2955</v>
      </c>
    </row>
    <row r="34" spans="1:22" ht="24.6" outlineLevel="1">
      <c r="A34" s="769"/>
      <c r="B34" s="795" t="s">
        <v>902</v>
      </c>
      <c r="C34" s="796"/>
      <c r="D34" s="765"/>
      <c r="E34" s="793"/>
      <c r="F34" s="793"/>
      <c r="G34" s="793"/>
      <c r="H34" s="793"/>
      <c r="I34" s="760"/>
      <c r="J34" s="765"/>
      <c r="K34" s="986"/>
      <c r="L34" s="986"/>
      <c r="M34" s="986"/>
      <c r="N34" s="986"/>
      <c r="O34" s="986"/>
      <c r="P34" s="986"/>
      <c r="Q34" s="986"/>
      <c r="S34" s="765"/>
      <c r="T34" s="765"/>
      <c r="V34" s="749"/>
    </row>
    <row r="35" spans="1:22" ht="24.6" outlineLevel="1">
      <c r="A35" s="769"/>
      <c r="B35" s="770" t="s">
        <v>903</v>
      </c>
      <c r="C35" s="773">
        <v>16</v>
      </c>
      <c r="D35" s="765" t="s">
        <v>2</v>
      </c>
      <c r="E35" s="161"/>
      <c r="F35" s="161"/>
      <c r="G35" s="161"/>
      <c r="H35" s="161"/>
      <c r="I35" s="161"/>
      <c r="J35" s="460"/>
      <c r="K35" s="987"/>
      <c r="L35" s="987"/>
      <c r="M35" s="987"/>
      <c r="N35" s="987"/>
      <c r="O35" s="987"/>
      <c r="P35" s="987"/>
      <c r="Q35" s="987"/>
      <c r="R35" s="435"/>
      <c r="S35" s="160" t="e">
        <f>VLOOKUP($V35,#REF!,6,FALSE)</f>
        <v>#REF!</v>
      </c>
      <c r="T35" s="160" t="e">
        <f>VLOOKUP($V35,#REF!,7,FALSE)</f>
        <v>#REF!</v>
      </c>
      <c r="V35" s="749" t="s">
        <v>2950</v>
      </c>
    </row>
    <row r="36" spans="1:22" ht="24.6" outlineLevel="1">
      <c r="A36" s="769"/>
      <c r="B36" s="770" t="s">
        <v>904</v>
      </c>
      <c r="C36" s="773">
        <v>2</v>
      </c>
      <c r="D36" s="765" t="s">
        <v>2</v>
      </c>
      <c r="E36" s="161"/>
      <c r="F36" s="161"/>
      <c r="G36" s="161"/>
      <c r="H36" s="161"/>
      <c r="I36" s="161"/>
      <c r="J36" s="460"/>
      <c r="K36" s="987"/>
      <c r="L36" s="987"/>
      <c r="M36" s="987"/>
      <c r="N36" s="987"/>
      <c r="O36" s="987"/>
      <c r="P36" s="987"/>
      <c r="Q36" s="987"/>
      <c r="R36" s="435"/>
      <c r="S36" s="160" t="e">
        <f>VLOOKUP($V36,#REF!,6,FALSE)</f>
        <v>#REF!</v>
      </c>
      <c r="T36" s="160" t="e">
        <f>VLOOKUP($V36,#REF!,7,FALSE)</f>
        <v>#REF!</v>
      </c>
      <c r="V36" s="749" t="s">
        <v>2951</v>
      </c>
    </row>
    <row r="37" spans="1:22" ht="24.6" outlineLevel="1">
      <c r="A37" s="769">
        <v>1.4</v>
      </c>
      <c r="B37" s="792" t="s">
        <v>908</v>
      </c>
      <c r="C37" s="773"/>
      <c r="D37" s="765"/>
      <c r="E37" s="793"/>
      <c r="F37" s="793"/>
      <c r="G37" s="793"/>
      <c r="H37" s="793"/>
      <c r="I37" s="760"/>
      <c r="J37" s="765"/>
      <c r="K37" s="986"/>
      <c r="L37" s="986"/>
      <c r="M37" s="986"/>
      <c r="N37" s="986"/>
      <c r="O37" s="986"/>
      <c r="P37" s="986"/>
      <c r="Q37" s="986"/>
      <c r="S37" s="765"/>
      <c r="T37" s="765"/>
      <c r="V37" s="749"/>
    </row>
    <row r="38" spans="1:22" ht="24.6" outlineLevel="1">
      <c r="A38" s="769"/>
      <c r="B38" s="794" t="s">
        <v>894</v>
      </c>
      <c r="C38" s="773"/>
      <c r="D38" s="765"/>
      <c r="E38" s="793"/>
      <c r="F38" s="793"/>
      <c r="G38" s="793"/>
      <c r="H38" s="793"/>
      <c r="I38" s="760"/>
      <c r="J38" s="765"/>
      <c r="K38" s="986"/>
      <c r="L38" s="986"/>
      <c r="M38" s="986"/>
      <c r="N38" s="986"/>
      <c r="O38" s="986"/>
      <c r="P38" s="986"/>
      <c r="Q38" s="986"/>
      <c r="S38" s="765"/>
      <c r="T38" s="765"/>
      <c r="V38" s="749"/>
    </row>
    <row r="39" spans="1:22" ht="24.6" outlineLevel="1">
      <c r="A39" s="769"/>
      <c r="B39" s="795" t="s">
        <v>895</v>
      </c>
      <c r="C39" s="773"/>
      <c r="D39" s="765"/>
      <c r="E39" s="793"/>
      <c r="F39" s="793"/>
      <c r="G39" s="793"/>
      <c r="H39" s="793"/>
      <c r="I39" s="760"/>
      <c r="J39" s="765"/>
      <c r="K39" s="986"/>
      <c r="L39" s="986"/>
      <c r="M39" s="986"/>
      <c r="N39" s="986"/>
      <c r="O39" s="986"/>
      <c r="P39" s="986"/>
      <c r="Q39" s="986"/>
      <c r="S39" s="765"/>
      <c r="T39" s="765"/>
      <c r="V39" s="749"/>
    </row>
    <row r="40" spans="1:22" ht="24.6" outlineLevel="1">
      <c r="A40" s="769"/>
      <c r="B40" s="770" t="s">
        <v>897</v>
      </c>
      <c r="C40" s="773">
        <v>1</v>
      </c>
      <c r="D40" s="765" t="s">
        <v>2</v>
      </c>
      <c r="E40" s="161"/>
      <c r="F40" s="161"/>
      <c r="G40" s="161"/>
      <c r="H40" s="161"/>
      <c r="I40" s="161"/>
      <c r="J40" s="460"/>
      <c r="K40" s="987"/>
      <c r="L40" s="987"/>
      <c r="M40" s="987"/>
      <c r="N40" s="987"/>
      <c r="O40" s="987"/>
      <c r="P40" s="987"/>
      <c r="Q40" s="987"/>
      <c r="R40" s="435"/>
      <c r="S40" s="160" t="e">
        <f>VLOOKUP($V40,#REF!,6,FALSE)</f>
        <v>#REF!</v>
      </c>
      <c r="T40" s="160" t="e">
        <f>VLOOKUP($V40,#REF!,7,FALSE)</f>
        <v>#REF!</v>
      </c>
      <c r="V40" s="749" t="s">
        <v>2953</v>
      </c>
    </row>
    <row r="41" spans="1:22" ht="24.6" outlineLevel="1">
      <c r="A41" s="769"/>
      <c r="B41" s="770" t="s">
        <v>898</v>
      </c>
      <c r="C41" s="773">
        <v>17</v>
      </c>
      <c r="D41" s="765" t="s">
        <v>2</v>
      </c>
      <c r="E41" s="161"/>
      <c r="F41" s="161"/>
      <c r="G41" s="161"/>
      <c r="H41" s="161"/>
      <c r="I41" s="161"/>
      <c r="J41" s="460"/>
      <c r="K41" s="987"/>
      <c r="L41" s="987"/>
      <c r="M41" s="987"/>
      <c r="N41" s="987"/>
      <c r="O41" s="987"/>
      <c r="P41" s="987"/>
      <c r="Q41" s="987"/>
      <c r="R41" s="435"/>
      <c r="S41" s="160" t="e">
        <f>VLOOKUP($V41,#REF!,6,FALSE)</f>
        <v>#REF!</v>
      </c>
      <c r="T41" s="160" t="e">
        <f>VLOOKUP($V41,#REF!,7,FALSE)</f>
        <v>#REF!</v>
      </c>
      <c r="V41" s="749" t="s">
        <v>2954</v>
      </c>
    </row>
    <row r="42" spans="1:22" ht="24.6" outlineLevel="1">
      <c r="A42" s="769"/>
      <c r="B42" s="770" t="s">
        <v>904</v>
      </c>
      <c r="C42" s="773">
        <v>1</v>
      </c>
      <c r="D42" s="765" t="s">
        <v>2</v>
      </c>
      <c r="E42" s="161"/>
      <c r="F42" s="161"/>
      <c r="G42" s="161"/>
      <c r="H42" s="161"/>
      <c r="I42" s="161"/>
      <c r="J42" s="460"/>
      <c r="K42" s="987"/>
      <c r="L42" s="987"/>
      <c r="M42" s="987"/>
      <c r="N42" s="987"/>
      <c r="O42" s="987"/>
      <c r="P42" s="987"/>
      <c r="Q42" s="987"/>
      <c r="R42" s="435"/>
      <c r="S42" s="160" t="e">
        <f>VLOOKUP($V42,#REF!,6,FALSE)</f>
        <v>#REF!</v>
      </c>
      <c r="T42" s="160" t="e">
        <f>VLOOKUP($V42,#REF!,7,FALSE)</f>
        <v>#REF!</v>
      </c>
      <c r="V42" s="749" t="s">
        <v>2956</v>
      </c>
    </row>
    <row r="43" spans="1:22" ht="24.6" outlineLevel="1">
      <c r="A43" s="769"/>
      <c r="B43" s="770" t="s">
        <v>900</v>
      </c>
      <c r="C43" s="773">
        <v>2</v>
      </c>
      <c r="D43" s="765" t="s">
        <v>2</v>
      </c>
      <c r="E43" s="161"/>
      <c r="F43" s="161"/>
      <c r="G43" s="161"/>
      <c r="H43" s="161"/>
      <c r="I43" s="161"/>
      <c r="J43" s="460"/>
      <c r="K43" s="987"/>
      <c r="L43" s="987"/>
      <c r="M43" s="987"/>
      <c r="N43" s="987"/>
      <c r="O43" s="987"/>
      <c r="P43" s="987"/>
      <c r="Q43" s="987"/>
      <c r="R43" s="435"/>
      <c r="S43" s="160" t="e">
        <f>VLOOKUP($V43,#REF!,6,FALSE)</f>
        <v>#REF!</v>
      </c>
      <c r="T43" s="160" t="e">
        <f>VLOOKUP($V43,#REF!,7,FALSE)</f>
        <v>#REF!</v>
      </c>
      <c r="V43" s="749" t="s">
        <v>2957</v>
      </c>
    </row>
    <row r="44" spans="1:22" ht="24.6" outlineLevel="1">
      <c r="A44" s="769">
        <v>1.5</v>
      </c>
      <c r="B44" s="792" t="s">
        <v>909</v>
      </c>
      <c r="C44" s="773"/>
      <c r="D44" s="765"/>
      <c r="E44" s="793"/>
      <c r="F44" s="793"/>
      <c r="G44" s="793"/>
      <c r="H44" s="793"/>
      <c r="I44" s="760"/>
      <c r="J44" s="765"/>
      <c r="K44" s="986"/>
      <c r="L44" s="986"/>
      <c r="M44" s="986"/>
      <c r="N44" s="986"/>
      <c r="O44" s="986"/>
      <c r="P44" s="986"/>
      <c r="Q44" s="986"/>
      <c r="S44" s="765"/>
      <c r="T44" s="765"/>
      <c r="V44" s="749"/>
    </row>
    <row r="45" spans="1:22" ht="24.6" outlineLevel="1">
      <c r="A45" s="769"/>
      <c r="B45" s="794" t="s">
        <v>894</v>
      </c>
      <c r="C45" s="773"/>
      <c r="D45" s="765"/>
      <c r="E45" s="793"/>
      <c r="F45" s="793"/>
      <c r="G45" s="793"/>
      <c r="H45" s="793"/>
      <c r="I45" s="760"/>
      <c r="J45" s="765"/>
      <c r="K45" s="986"/>
      <c r="L45" s="986"/>
      <c r="M45" s="986"/>
      <c r="N45" s="986"/>
      <c r="O45" s="986"/>
      <c r="P45" s="986"/>
      <c r="Q45" s="986"/>
      <c r="S45" s="765"/>
      <c r="T45" s="765"/>
      <c r="V45" s="749"/>
    </row>
    <row r="46" spans="1:22" ht="24.6" outlineLevel="1">
      <c r="A46" s="769"/>
      <c r="B46" s="795" t="s">
        <v>895</v>
      </c>
      <c r="C46" s="773"/>
      <c r="D46" s="765"/>
      <c r="E46" s="793"/>
      <c r="F46" s="793"/>
      <c r="G46" s="793"/>
      <c r="H46" s="793"/>
      <c r="I46" s="760"/>
      <c r="J46" s="765"/>
      <c r="K46" s="986"/>
      <c r="L46" s="986"/>
      <c r="M46" s="986"/>
      <c r="N46" s="986"/>
      <c r="O46" s="986"/>
      <c r="P46" s="986"/>
      <c r="Q46" s="986"/>
      <c r="S46" s="765"/>
      <c r="T46" s="765"/>
      <c r="V46" s="749"/>
    </row>
    <row r="47" spans="1:22" ht="24.6" outlineLevel="1">
      <c r="A47" s="769"/>
      <c r="B47" s="770" t="s">
        <v>897</v>
      </c>
      <c r="C47" s="773">
        <v>1</v>
      </c>
      <c r="D47" s="765" t="s">
        <v>2</v>
      </c>
      <c r="E47" s="161"/>
      <c r="F47" s="161"/>
      <c r="G47" s="161"/>
      <c r="H47" s="161"/>
      <c r="I47" s="161"/>
      <c r="J47" s="460"/>
      <c r="K47" s="987"/>
      <c r="L47" s="987"/>
      <c r="M47" s="987"/>
      <c r="N47" s="987"/>
      <c r="O47" s="987"/>
      <c r="P47" s="987"/>
      <c r="Q47" s="987"/>
      <c r="R47" s="435"/>
      <c r="S47" s="160" t="e">
        <f>VLOOKUP($V47,#REF!,6,FALSE)</f>
        <v>#REF!</v>
      </c>
      <c r="T47" s="160" t="e">
        <f>VLOOKUP($V47,#REF!,7,FALSE)</f>
        <v>#REF!</v>
      </c>
      <c r="V47" s="749" t="s">
        <v>2953</v>
      </c>
    </row>
    <row r="48" spans="1:22" ht="24.6" outlineLevel="1">
      <c r="A48" s="769"/>
      <c r="B48" s="770" t="s">
        <v>898</v>
      </c>
      <c r="C48" s="773">
        <v>17</v>
      </c>
      <c r="D48" s="765" t="s">
        <v>2</v>
      </c>
      <c r="E48" s="161"/>
      <c r="F48" s="161"/>
      <c r="G48" s="161"/>
      <c r="H48" s="161"/>
      <c r="I48" s="161"/>
      <c r="J48" s="460"/>
      <c r="K48" s="987"/>
      <c r="L48" s="987"/>
      <c r="M48" s="987"/>
      <c r="N48" s="987"/>
      <c r="O48" s="987"/>
      <c r="P48" s="987"/>
      <c r="Q48" s="987"/>
      <c r="R48" s="435"/>
      <c r="S48" s="160" t="e">
        <f>VLOOKUP($V48,#REF!,6,FALSE)</f>
        <v>#REF!</v>
      </c>
      <c r="T48" s="160" t="e">
        <f>VLOOKUP($V48,#REF!,7,FALSE)</f>
        <v>#REF!</v>
      </c>
      <c r="V48" s="749" t="s">
        <v>2954</v>
      </c>
    </row>
    <row r="49" spans="1:22" ht="24.6" outlineLevel="1">
      <c r="A49" s="769"/>
      <c r="B49" s="770" t="s">
        <v>904</v>
      </c>
      <c r="C49" s="773">
        <v>1</v>
      </c>
      <c r="D49" s="765" t="s">
        <v>2</v>
      </c>
      <c r="E49" s="161"/>
      <c r="F49" s="161"/>
      <c r="G49" s="161"/>
      <c r="H49" s="161"/>
      <c r="I49" s="161"/>
      <c r="J49" s="460"/>
      <c r="K49" s="987"/>
      <c r="L49" s="987"/>
      <c r="M49" s="987"/>
      <c r="N49" s="987"/>
      <c r="O49" s="987"/>
      <c r="P49" s="987"/>
      <c r="Q49" s="987"/>
      <c r="R49" s="435"/>
      <c r="S49" s="160" t="e">
        <f>VLOOKUP($V49,#REF!,6,FALSE)</f>
        <v>#REF!</v>
      </c>
      <c r="T49" s="160" t="e">
        <f>VLOOKUP($V49,#REF!,7,FALSE)</f>
        <v>#REF!</v>
      </c>
      <c r="V49" s="749" t="s">
        <v>2956</v>
      </c>
    </row>
    <row r="50" spans="1:22" ht="24.6" outlineLevel="1">
      <c r="A50" s="769"/>
      <c r="B50" s="770" t="s">
        <v>900</v>
      </c>
      <c r="C50" s="773">
        <v>2</v>
      </c>
      <c r="D50" s="765" t="s">
        <v>2</v>
      </c>
      <c r="E50" s="161"/>
      <c r="F50" s="161"/>
      <c r="G50" s="161"/>
      <c r="H50" s="161"/>
      <c r="I50" s="161"/>
      <c r="J50" s="460"/>
      <c r="K50" s="987"/>
      <c r="L50" s="987"/>
      <c r="M50" s="987"/>
      <c r="N50" s="987"/>
      <c r="O50" s="987"/>
      <c r="P50" s="987"/>
      <c r="Q50" s="987"/>
      <c r="R50" s="435"/>
      <c r="S50" s="160" t="e">
        <f>VLOOKUP($V50,#REF!,6,FALSE)</f>
        <v>#REF!</v>
      </c>
      <c r="T50" s="160" t="e">
        <f>VLOOKUP($V50,#REF!,7,FALSE)</f>
        <v>#REF!</v>
      </c>
      <c r="V50" s="749" t="s">
        <v>2957</v>
      </c>
    </row>
    <row r="51" spans="1:22" ht="24.6" outlineLevel="1">
      <c r="A51" s="769">
        <v>1.6</v>
      </c>
      <c r="B51" s="792" t="s">
        <v>910</v>
      </c>
      <c r="C51" s="773"/>
      <c r="D51" s="765"/>
      <c r="E51" s="793"/>
      <c r="F51" s="793"/>
      <c r="G51" s="793"/>
      <c r="H51" s="793"/>
      <c r="I51" s="760"/>
      <c r="J51" s="765"/>
      <c r="K51" s="986"/>
      <c r="L51" s="986"/>
      <c r="M51" s="986"/>
      <c r="N51" s="986"/>
      <c r="O51" s="986"/>
      <c r="P51" s="986"/>
      <c r="Q51" s="986"/>
      <c r="S51" s="765"/>
      <c r="T51" s="765"/>
      <c r="V51" s="749"/>
    </row>
    <row r="52" spans="1:22" ht="24.6" outlineLevel="1">
      <c r="A52" s="769"/>
      <c r="B52" s="794" t="s">
        <v>894</v>
      </c>
      <c r="C52" s="773"/>
      <c r="D52" s="765"/>
      <c r="E52" s="793"/>
      <c r="F52" s="793"/>
      <c r="G52" s="793"/>
      <c r="H52" s="793"/>
      <c r="I52" s="760"/>
      <c r="J52" s="765"/>
      <c r="K52" s="986"/>
      <c r="L52" s="986"/>
      <c r="M52" s="986"/>
      <c r="N52" s="986"/>
      <c r="O52" s="986"/>
      <c r="P52" s="986"/>
      <c r="Q52" s="986"/>
      <c r="S52" s="765"/>
      <c r="T52" s="765"/>
      <c r="V52" s="749"/>
    </row>
    <row r="53" spans="1:22" ht="24.6" outlineLevel="1">
      <c r="A53" s="769"/>
      <c r="B53" s="795" t="s">
        <v>895</v>
      </c>
      <c r="C53" s="773"/>
      <c r="D53" s="765"/>
      <c r="E53" s="793"/>
      <c r="F53" s="793"/>
      <c r="G53" s="793"/>
      <c r="H53" s="793"/>
      <c r="I53" s="760"/>
      <c r="J53" s="765"/>
      <c r="K53" s="986"/>
      <c r="L53" s="986"/>
      <c r="M53" s="986"/>
      <c r="N53" s="986"/>
      <c r="O53" s="986"/>
      <c r="P53" s="986"/>
      <c r="Q53" s="986"/>
      <c r="S53" s="765"/>
      <c r="T53" s="765"/>
      <c r="V53" s="749"/>
    </row>
    <row r="54" spans="1:22" ht="24.6" outlineLevel="1">
      <c r="A54" s="769"/>
      <c r="B54" s="770" t="s">
        <v>897</v>
      </c>
      <c r="C54" s="773">
        <v>1</v>
      </c>
      <c r="D54" s="765" t="s">
        <v>2</v>
      </c>
      <c r="E54" s="161"/>
      <c r="F54" s="161"/>
      <c r="G54" s="161"/>
      <c r="H54" s="161"/>
      <c r="I54" s="161"/>
      <c r="J54" s="460"/>
      <c r="K54" s="987"/>
      <c r="L54" s="987"/>
      <c r="M54" s="987"/>
      <c r="N54" s="987"/>
      <c r="O54" s="987"/>
      <c r="P54" s="987"/>
      <c r="Q54" s="987"/>
      <c r="R54" s="435"/>
      <c r="S54" s="160" t="e">
        <f>VLOOKUP($V54,#REF!,6,FALSE)</f>
        <v>#REF!</v>
      </c>
      <c r="T54" s="160" t="e">
        <f>VLOOKUP($V54,#REF!,7,FALSE)</f>
        <v>#REF!</v>
      </c>
      <c r="V54" s="749" t="s">
        <v>2953</v>
      </c>
    </row>
    <row r="55" spans="1:22" ht="24.6" outlineLevel="1">
      <c r="A55" s="769"/>
      <c r="B55" s="770" t="s">
        <v>898</v>
      </c>
      <c r="C55" s="773">
        <v>17</v>
      </c>
      <c r="D55" s="765" t="s">
        <v>2</v>
      </c>
      <c r="E55" s="161"/>
      <c r="F55" s="161"/>
      <c r="G55" s="161"/>
      <c r="H55" s="161"/>
      <c r="I55" s="161"/>
      <c r="J55" s="460"/>
      <c r="K55" s="987"/>
      <c r="L55" s="987"/>
      <c r="M55" s="987"/>
      <c r="N55" s="987"/>
      <c r="O55" s="987"/>
      <c r="P55" s="987"/>
      <c r="Q55" s="987"/>
      <c r="R55" s="435"/>
      <c r="S55" s="160" t="e">
        <f>VLOOKUP($V55,#REF!,6,FALSE)</f>
        <v>#REF!</v>
      </c>
      <c r="T55" s="160" t="e">
        <f>VLOOKUP($V55,#REF!,7,FALSE)</f>
        <v>#REF!</v>
      </c>
      <c r="V55" s="749" t="s">
        <v>2954</v>
      </c>
    </row>
    <row r="56" spans="1:22" ht="24.6" outlineLevel="1">
      <c r="A56" s="769"/>
      <c r="B56" s="770" t="s">
        <v>904</v>
      </c>
      <c r="C56" s="773">
        <v>1</v>
      </c>
      <c r="D56" s="765" t="s">
        <v>2</v>
      </c>
      <c r="E56" s="161"/>
      <c r="F56" s="161"/>
      <c r="G56" s="161"/>
      <c r="H56" s="161"/>
      <c r="I56" s="161"/>
      <c r="J56" s="460"/>
      <c r="K56" s="987"/>
      <c r="L56" s="987"/>
      <c r="M56" s="987"/>
      <c r="N56" s="987"/>
      <c r="O56" s="987"/>
      <c r="P56" s="987"/>
      <c r="Q56" s="987"/>
      <c r="R56" s="435"/>
      <c r="S56" s="160" t="e">
        <f>VLOOKUP($V56,#REF!,6,FALSE)</f>
        <v>#REF!</v>
      </c>
      <c r="T56" s="160" t="e">
        <f>VLOOKUP($V56,#REF!,7,FALSE)</f>
        <v>#REF!</v>
      </c>
      <c r="V56" s="749" t="s">
        <v>2956</v>
      </c>
    </row>
    <row r="57" spans="1:22" ht="24.6" outlineLevel="1">
      <c r="A57" s="769"/>
      <c r="B57" s="770" t="s">
        <v>900</v>
      </c>
      <c r="C57" s="773">
        <v>2</v>
      </c>
      <c r="D57" s="765" t="s">
        <v>2</v>
      </c>
      <c r="E57" s="161"/>
      <c r="F57" s="161"/>
      <c r="G57" s="161"/>
      <c r="H57" s="161"/>
      <c r="I57" s="161"/>
      <c r="J57" s="460"/>
      <c r="K57" s="987"/>
      <c r="L57" s="987"/>
      <c r="M57" s="987"/>
      <c r="N57" s="987"/>
      <c r="O57" s="987"/>
      <c r="P57" s="987"/>
      <c r="Q57" s="987"/>
      <c r="R57" s="435"/>
      <c r="S57" s="160" t="e">
        <f>VLOOKUP($V57,#REF!,6,FALSE)</f>
        <v>#REF!</v>
      </c>
      <c r="T57" s="160" t="e">
        <f>VLOOKUP($V57,#REF!,7,FALSE)</f>
        <v>#REF!</v>
      </c>
      <c r="V57" s="749" t="s">
        <v>2957</v>
      </c>
    </row>
    <row r="58" spans="1:22" ht="24.6" outlineLevel="1">
      <c r="A58" s="769">
        <v>1.7</v>
      </c>
      <c r="B58" s="792" t="s">
        <v>911</v>
      </c>
      <c r="C58" s="773"/>
      <c r="D58" s="1057"/>
      <c r="E58" s="793"/>
      <c r="F58" s="793"/>
      <c r="G58" s="793"/>
      <c r="H58" s="793"/>
      <c r="I58" s="760"/>
      <c r="J58" s="765"/>
      <c r="K58" s="986"/>
      <c r="L58" s="986"/>
      <c r="M58" s="986"/>
      <c r="N58" s="986"/>
      <c r="O58" s="986"/>
      <c r="P58" s="986"/>
      <c r="Q58" s="986"/>
      <c r="S58" s="765"/>
      <c r="T58" s="765"/>
      <c r="V58" s="749"/>
    </row>
    <row r="59" spans="1:22" ht="24.6" outlineLevel="1">
      <c r="A59" s="769"/>
      <c r="B59" s="794" t="s">
        <v>894</v>
      </c>
      <c r="C59" s="773"/>
      <c r="D59" s="793"/>
      <c r="E59" s="793"/>
      <c r="F59" s="793"/>
      <c r="G59" s="793"/>
      <c r="H59" s="793"/>
      <c r="I59" s="760"/>
      <c r="J59" s="765"/>
      <c r="K59" s="986"/>
      <c r="L59" s="986"/>
      <c r="M59" s="986"/>
      <c r="N59" s="986"/>
      <c r="O59" s="986"/>
      <c r="P59" s="986"/>
      <c r="Q59" s="986"/>
      <c r="S59" s="765"/>
      <c r="T59" s="765"/>
      <c r="V59" s="749"/>
    </row>
    <row r="60" spans="1:22" ht="24.6" outlineLevel="1">
      <c r="A60" s="769"/>
      <c r="B60" s="795" t="s">
        <v>895</v>
      </c>
      <c r="C60" s="773"/>
      <c r="D60" s="793"/>
      <c r="E60" s="793"/>
      <c r="F60" s="793"/>
      <c r="G60" s="793"/>
      <c r="H60" s="793"/>
      <c r="I60" s="760"/>
      <c r="J60" s="765"/>
      <c r="K60" s="986"/>
      <c r="L60" s="986"/>
      <c r="M60" s="986"/>
      <c r="N60" s="986"/>
      <c r="O60" s="986"/>
      <c r="P60" s="986"/>
      <c r="Q60" s="986"/>
      <c r="S60" s="765"/>
      <c r="T60" s="765"/>
      <c r="V60" s="749"/>
    </row>
    <row r="61" spans="1:22" ht="24.6" outlineLevel="1">
      <c r="A61" s="769"/>
      <c r="B61" s="770" t="s">
        <v>897</v>
      </c>
      <c r="C61" s="773">
        <v>1</v>
      </c>
      <c r="D61" s="765" t="s">
        <v>2</v>
      </c>
      <c r="E61" s="161"/>
      <c r="F61" s="161"/>
      <c r="G61" s="161"/>
      <c r="H61" s="161"/>
      <c r="I61" s="161"/>
      <c r="J61" s="460"/>
      <c r="K61" s="987"/>
      <c r="L61" s="987"/>
      <c r="M61" s="987"/>
      <c r="N61" s="987"/>
      <c r="O61" s="987"/>
      <c r="P61" s="987"/>
      <c r="Q61" s="987"/>
      <c r="R61" s="435"/>
      <c r="S61" s="160" t="e">
        <f>VLOOKUP($V61,#REF!,6,FALSE)</f>
        <v>#REF!</v>
      </c>
      <c r="T61" s="160" t="e">
        <f>VLOOKUP($V61,#REF!,7,FALSE)</f>
        <v>#REF!</v>
      </c>
      <c r="V61" s="749" t="s">
        <v>2953</v>
      </c>
    </row>
    <row r="62" spans="1:22" ht="24.6" outlineLevel="1">
      <c r="A62" s="769"/>
      <c r="B62" s="770" t="s">
        <v>898</v>
      </c>
      <c r="C62" s="773">
        <v>17</v>
      </c>
      <c r="D62" s="765" t="s">
        <v>2</v>
      </c>
      <c r="E62" s="161"/>
      <c r="F62" s="161"/>
      <c r="G62" s="161"/>
      <c r="H62" s="161"/>
      <c r="I62" s="161"/>
      <c r="J62" s="460"/>
      <c r="K62" s="987"/>
      <c r="L62" s="987"/>
      <c r="M62" s="987"/>
      <c r="N62" s="987"/>
      <c r="O62" s="987"/>
      <c r="P62" s="987"/>
      <c r="Q62" s="987"/>
      <c r="R62" s="435"/>
      <c r="S62" s="160" t="e">
        <f>VLOOKUP($V62,#REF!,6,FALSE)</f>
        <v>#REF!</v>
      </c>
      <c r="T62" s="160" t="e">
        <f>VLOOKUP($V62,#REF!,7,FALSE)</f>
        <v>#REF!</v>
      </c>
      <c r="V62" s="749" t="s">
        <v>2954</v>
      </c>
    </row>
    <row r="63" spans="1:22" ht="24.6" outlineLevel="1">
      <c r="A63" s="769"/>
      <c r="B63" s="770" t="s">
        <v>904</v>
      </c>
      <c r="C63" s="773">
        <v>1</v>
      </c>
      <c r="D63" s="765" t="s">
        <v>2</v>
      </c>
      <c r="E63" s="161"/>
      <c r="F63" s="161"/>
      <c r="G63" s="161"/>
      <c r="H63" s="161"/>
      <c r="I63" s="161"/>
      <c r="J63" s="460"/>
      <c r="K63" s="987"/>
      <c r="L63" s="987"/>
      <c r="M63" s="987"/>
      <c r="N63" s="987"/>
      <c r="O63" s="987"/>
      <c r="P63" s="987"/>
      <c r="Q63" s="987"/>
      <c r="R63" s="435"/>
      <c r="S63" s="160" t="e">
        <f>VLOOKUP($V63,#REF!,6,FALSE)</f>
        <v>#REF!</v>
      </c>
      <c r="T63" s="160" t="e">
        <f>VLOOKUP($V63,#REF!,7,FALSE)</f>
        <v>#REF!</v>
      </c>
      <c r="V63" s="749" t="s">
        <v>2956</v>
      </c>
    </row>
    <row r="64" spans="1:22" ht="24.6" outlineLevel="1">
      <c r="A64" s="769"/>
      <c r="B64" s="770" t="s">
        <v>900</v>
      </c>
      <c r="C64" s="773">
        <v>2</v>
      </c>
      <c r="D64" s="765" t="s">
        <v>2</v>
      </c>
      <c r="E64" s="161"/>
      <c r="F64" s="161"/>
      <c r="G64" s="161"/>
      <c r="H64" s="161"/>
      <c r="I64" s="161"/>
      <c r="J64" s="460"/>
      <c r="K64" s="987"/>
      <c r="L64" s="987"/>
      <c r="M64" s="987"/>
      <c r="N64" s="987"/>
      <c r="O64" s="987"/>
      <c r="P64" s="987"/>
      <c r="Q64" s="987"/>
      <c r="R64" s="435"/>
      <c r="S64" s="160" t="e">
        <f>VLOOKUP($V64,#REF!,6,FALSE)</f>
        <v>#REF!</v>
      </c>
      <c r="T64" s="160" t="e">
        <f>VLOOKUP($V64,#REF!,7,FALSE)</f>
        <v>#REF!</v>
      </c>
      <c r="V64" s="749" t="s">
        <v>2957</v>
      </c>
    </row>
    <row r="65" spans="1:24" ht="24" thickBot="1">
      <c r="A65" s="754"/>
      <c r="B65" s="754" t="s">
        <v>1087</v>
      </c>
      <c r="C65" s="755"/>
      <c r="D65" s="756"/>
      <c r="E65" s="757"/>
      <c r="F65" s="758"/>
      <c r="G65" s="757"/>
      <c r="H65" s="758"/>
      <c r="I65" s="758"/>
      <c r="J65" s="759"/>
      <c r="K65" s="988"/>
      <c r="L65" s="988"/>
      <c r="M65" s="988"/>
      <c r="N65" s="988"/>
      <c r="O65" s="988"/>
      <c r="P65" s="988"/>
      <c r="Q65" s="988"/>
      <c r="S65" s="759"/>
      <c r="T65" s="759"/>
      <c r="V65" s="797"/>
      <c r="X65" s="890"/>
    </row>
    <row r="66" spans="1:24" ht="25.2" thickTop="1">
      <c r="A66" s="689">
        <v>2</v>
      </c>
      <c r="B66" s="264" t="s">
        <v>1448</v>
      </c>
      <c r="C66" s="269"/>
      <c r="D66" s="765"/>
      <c r="E66" s="270"/>
      <c r="F66" s="270"/>
      <c r="G66" s="270"/>
      <c r="H66" s="270"/>
      <c r="I66" s="269"/>
      <c r="J66" s="766"/>
      <c r="K66" s="821"/>
      <c r="L66" s="821"/>
      <c r="M66" s="821"/>
      <c r="N66" s="821"/>
      <c r="O66" s="821"/>
      <c r="P66" s="821"/>
      <c r="Q66" s="821"/>
      <c r="S66" s="766"/>
      <c r="T66" s="160"/>
      <c r="V66" s="798"/>
      <c r="X66" s="890"/>
    </row>
    <row r="67" spans="1:24" ht="24.6" outlineLevel="1">
      <c r="A67" s="450">
        <v>2.1</v>
      </c>
      <c r="B67" s="799" t="s">
        <v>797</v>
      </c>
      <c r="C67" s="269"/>
      <c r="D67" s="768"/>
      <c r="E67" s="270"/>
      <c r="F67" s="270"/>
      <c r="G67" s="270"/>
      <c r="H67" s="270"/>
      <c r="I67" s="269"/>
      <c r="J67" s="766"/>
      <c r="K67" s="821"/>
      <c r="L67" s="821"/>
      <c r="M67" s="821"/>
      <c r="N67" s="821"/>
      <c r="O67" s="821"/>
      <c r="P67" s="821"/>
      <c r="Q67" s="821"/>
      <c r="S67" s="766"/>
      <c r="T67" s="160"/>
      <c r="V67" s="798"/>
      <c r="X67" s="890"/>
    </row>
    <row r="68" spans="1:24" ht="24.6" outlineLevel="1">
      <c r="A68" s="800"/>
      <c r="B68" s="801" t="s">
        <v>798</v>
      </c>
      <c r="C68" s="773">
        <v>18</v>
      </c>
      <c r="D68" s="802" t="s">
        <v>2</v>
      </c>
      <c r="E68" s="161"/>
      <c r="F68" s="161"/>
      <c r="G68" s="161"/>
      <c r="H68" s="161"/>
      <c r="I68" s="161"/>
      <c r="J68" s="460"/>
      <c r="K68" s="987"/>
      <c r="L68" s="987"/>
      <c r="M68" s="987"/>
      <c r="N68" s="987"/>
      <c r="O68" s="987"/>
      <c r="P68" s="987"/>
      <c r="Q68" s="987"/>
      <c r="R68" s="435"/>
      <c r="S68" s="160" t="e">
        <f>VLOOKUP($V68,#REF!,6,FALSE)</f>
        <v>#REF!</v>
      </c>
      <c r="T68" s="160" t="e">
        <f>VLOOKUP($V68,#REF!,7,FALSE)</f>
        <v>#REF!</v>
      </c>
      <c r="V68" s="263" t="s">
        <v>2958</v>
      </c>
      <c r="X68" s="890"/>
    </row>
    <row r="69" spans="1:24" ht="24.6" outlineLevel="1">
      <c r="A69" s="800"/>
      <c r="B69" s="801" t="s">
        <v>799</v>
      </c>
      <c r="C69" s="773">
        <v>14</v>
      </c>
      <c r="D69" s="802" t="s">
        <v>2</v>
      </c>
      <c r="E69" s="161"/>
      <c r="F69" s="161"/>
      <c r="G69" s="161"/>
      <c r="H69" s="161"/>
      <c r="I69" s="161"/>
      <c r="J69" s="460"/>
      <c r="K69" s="987"/>
      <c r="L69" s="987"/>
      <c r="M69" s="987"/>
      <c r="N69" s="987"/>
      <c r="O69" s="987"/>
      <c r="P69" s="987"/>
      <c r="Q69" s="987"/>
      <c r="R69" s="435"/>
      <c r="S69" s="160" t="e">
        <f>VLOOKUP($V69,#REF!,6,FALSE)</f>
        <v>#REF!</v>
      </c>
      <c r="T69" s="160" t="e">
        <f>VLOOKUP($V69,#REF!,7,FALSE)</f>
        <v>#REF!</v>
      </c>
      <c r="V69" s="263" t="s">
        <v>2959</v>
      </c>
      <c r="X69" s="890"/>
    </row>
    <row r="70" spans="1:24" ht="24" thickBot="1">
      <c r="A70" s="754"/>
      <c r="B70" s="754" t="s">
        <v>1087</v>
      </c>
      <c r="C70" s="755"/>
      <c r="D70" s="756"/>
      <c r="E70" s="757"/>
      <c r="F70" s="758"/>
      <c r="G70" s="757"/>
      <c r="H70" s="758"/>
      <c r="I70" s="758"/>
      <c r="J70" s="759"/>
      <c r="K70" s="988"/>
      <c r="L70" s="988"/>
      <c r="M70" s="988"/>
      <c r="N70" s="988"/>
      <c r="O70" s="988"/>
      <c r="P70" s="988"/>
      <c r="Q70" s="988"/>
      <c r="S70" s="759"/>
      <c r="T70" s="759"/>
      <c r="V70" s="797"/>
      <c r="X70" s="890"/>
    </row>
    <row r="71" spans="1:24" ht="25.2" thickTop="1">
      <c r="A71" s="750">
        <v>3</v>
      </c>
      <c r="B71" s="264" t="s">
        <v>111</v>
      </c>
      <c r="C71" s="265"/>
      <c r="D71" s="266"/>
      <c r="E71" s="163"/>
      <c r="F71" s="163"/>
      <c r="G71" s="163"/>
      <c r="H71" s="163"/>
      <c r="I71" s="272"/>
      <c r="J71" s="751"/>
      <c r="K71" s="989"/>
      <c r="L71" s="989"/>
      <c r="M71" s="989"/>
      <c r="N71" s="989"/>
      <c r="O71" s="989"/>
      <c r="P71" s="989"/>
      <c r="Q71" s="989"/>
      <c r="S71" s="751"/>
      <c r="T71" s="751"/>
      <c r="V71" s="803"/>
      <c r="X71" s="890"/>
    </row>
    <row r="72" spans="1:24" ht="24.6" outlineLevel="1">
      <c r="A72" s="750">
        <v>3.1</v>
      </c>
      <c r="B72" s="264" t="s">
        <v>25</v>
      </c>
      <c r="C72" s="265"/>
      <c r="D72" s="266"/>
      <c r="E72" s="163"/>
      <c r="F72" s="163"/>
      <c r="G72" s="163"/>
      <c r="H72" s="163"/>
      <c r="I72" s="285"/>
      <c r="J72" s="751"/>
      <c r="K72" s="989"/>
      <c r="L72" s="989"/>
      <c r="M72" s="989"/>
      <c r="N72" s="989"/>
      <c r="O72" s="989"/>
      <c r="P72" s="989"/>
      <c r="Q72" s="989"/>
      <c r="S72" s="751"/>
      <c r="T72" s="751"/>
      <c r="V72" s="803"/>
      <c r="X72" s="890"/>
    </row>
    <row r="73" spans="1:24" ht="24.6" outlineLevel="1">
      <c r="A73" s="750"/>
      <c r="B73" s="264" t="s">
        <v>452</v>
      </c>
      <c r="C73" s="773">
        <v>1</v>
      </c>
      <c r="D73" s="266" t="s">
        <v>2</v>
      </c>
      <c r="E73" s="161"/>
      <c r="F73" s="161"/>
      <c r="G73" s="161"/>
      <c r="H73" s="161"/>
      <c r="I73" s="161"/>
      <c r="J73" s="460"/>
      <c r="K73" s="987"/>
      <c r="L73" s="987"/>
      <c r="M73" s="987"/>
      <c r="N73" s="987"/>
      <c r="O73" s="987"/>
      <c r="P73" s="987"/>
      <c r="Q73" s="987"/>
      <c r="R73" s="894"/>
      <c r="S73" s="160" t="s">
        <v>3109</v>
      </c>
      <c r="T73" s="160" t="e">
        <f>VLOOKUP($V73,#REF!,7,FALSE)</f>
        <v>#REF!</v>
      </c>
      <c r="V73" s="749" t="s">
        <v>452</v>
      </c>
      <c r="X73" s="890"/>
    </row>
    <row r="74" spans="1:24" ht="24.6" outlineLevel="1">
      <c r="A74" s="750">
        <v>3.2</v>
      </c>
      <c r="B74" s="264" t="s">
        <v>100</v>
      </c>
      <c r="C74" s="265"/>
      <c r="D74" s="266"/>
      <c r="E74" s="163"/>
      <c r="F74" s="163"/>
      <c r="G74" s="163"/>
      <c r="H74" s="163"/>
      <c r="I74" s="285"/>
      <c r="J74" s="751"/>
      <c r="K74" s="989"/>
      <c r="L74" s="989"/>
      <c r="M74" s="989"/>
      <c r="N74" s="989"/>
      <c r="O74" s="989"/>
      <c r="P74" s="989"/>
      <c r="Q74" s="989"/>
      <c r="R74" s="894"/>
      <c r="S74" s="160"/>
      <c r="T74" s="751"/>
      <c r="V74" s="803"/>
      <c r="X74" s="890"/>
    </row>
    <row r="75" spans="1:24" ht="24.6" outlineLevel="1">
      <c r="A75" s="750"/>
      <c r="B75" s="264" t="s">
        <v>84</v>
      </c>
      <c r="C75" s="265"/>
      <c r="D75" s="266"/>
      <c r="E75" s="163"/>
      <c r="F75" s="163"/>
      <c r="G75" s="163"/>
      <c r="H75" s="163"/>
      <c r="I75" s="285"/>
      <c r="J75" s="751"/>
      <c r="K75" s="989"/>
      <c r="L75" s="989"/>
      <c r="M75" s="989"/>
      <c r="N75" s="989"/>
      <c r="O75" s="989"/>
      <c r="P75" s="989"/>
      <c r="Q75" s="989"/>
      <c r="R75" s="894"/>
      <c r="S75" s="160"/>
      <c r="T75" s="751"/>
      <c r="V75" s="803"/>
      <c r="X75" s="890"/>
    </row>
    <row r="76" spans="1:24" ht="24.6" outlineLevel="1">
      <c r="A76" s="775"/>
      <c r="B76" s="267" t="s">
        <v>586</v>
      </c>
      <c r="C76" s="773">
        <v>4</v>
      </c>
      <c r="D76" s="268" t="s">
        <v>2</v>
      </c>
      <c r="E76" s="161"/>
      <c r="F76" s="161"/>
      <c r="G76" s="161"/>
      <c r="H76" s="161"/>
      <c r="I76" s="161"/>
      <c r="J76" s="460"/>
      <c r="K76" s="987"/>
      <c r="L76" s="987"/>
      <c r="M76" s="987"/>
      <c r="N76" s="987"/>
      <c r="O76" s="987"/>
      <c r="P76" s="987"/>
      <c r="Q76" s="987"/>
      <c r="R76" s="894"/>
      <c r="S76" s="160" t="e">
        <f>VLOOKUP($V76,#REF!,6,FALSE)</f>
        <v>#REF!</v>
      </c>
      <c r="T76" s="160" t="e">
        <f>VLOOKUP($V76,#REF!,7,FALSE)</f>
        <v>#REF!</v>
      </c>
      <c r="V76" s="749" t="s">
        <v>2967</v>
      </c>
      <c r="X76" s="890"/>
    </row>
    <row r="77" spans="1:24" ht="24.6" outlineLevel="1">
      <c r="A77" s="775"/>
      <c r="B77" s="267" t="s">
        <v>587</v>
      </c>
      <c r="C77" s="773">
        <v>1</v>
      </c>
      <c r="D77" s="268" t="s">
        <v>2</v>
      </c>
      <c r="E77" s="161"/>
      <c r="F77" s="161"/>
      <c r="G77" s="161"/>
      <c r="H77" s="161"/>
      <c r="I77" s="161"/>
      <c r="J77" s="460"/>
      <c r="K77" s="987"/>
      <c r="L77" s="987"/>
      <c r="M77" s="987"/>
      <c r="N77" s="987"/>
      <c r="O77" s="987"/>
      <c r="P77" s="987"/>
      <c r="Q77" s="987"/>
      <c r="R77" s="894"/>
      <c r="S77" s="160" t="e">
        <f>VLOOKUP($V77,#REF!,6,FALSE)</f>
        <v>#REF!</v>
      </c>
      <c r="T77" s="160" t="e">
        <f>VLOOKUP($V77,#REF!,7,FALSE)</f>
        <v>#REF!</v>
      </c>
      <c r="V77" s="749" t="s">
        <v>2963</v>
      </c>
      <c r="X77" s="890"/>
    </row>
    <row r="78" spans="1:24" ht="24.6" outlineLevel="1">
      <c r="A78" s="775"/>
      <c r="B78" s="267" t="s">
        <v>588</v>
      </c>
      <c r="C78" s="773">
        <v>1</v>
      </c>
      <c r="D78" s="268" t="s">
        <v>2</v>
      </c>
      <c r="E78" s="161"/>
      <c r="F78" s="161"/>
      <c r="G78" s="161"/>
      <c r="H78" s="161"/>
      <c r="I78" s="161"/>
      <c r="J78" s="460"/>
      <c r="K78" s="987"/>
      <c r="L78" s="987"/>
      <c r="M78" s="987"/>
      <c r="N78" s="987"/>
      <c r="O78" s="987"/>
      <c r="P78" s="987"/>
      <c r="Q78" s="987"/>
      <c r="R78" s="894"/>
      <c r="S78" s="160" t="e">
        <f>VLOOKUP($V78,#REF!,6,FALSE)</f>
        <v>#REF!</v>
      </c>
      <c r="T78" s="160" t="e">
        <f>VLOOKUP($V78,#REF!,7,FALSE)</f>
        <v>#REF!</v>
      </c>
      <c r="V78" s="749" t="s">
        <v>2971</v>
      </c>
      <c r="X78" s="890"/>
    </row>
    <row r="79" spans="1:24" ht="24.6" outlineLevel="1">
      <c r="A79" s="775"/>
      <c r="B79" s="267" t="s">
        <v>589</v>
      </c>
      <c r="C79" s="773">
        <v>1</v>
      </c>
      <c r="D79" s="268" t="s">
        <v>2</v>
      </c>
      <c r="E79" s="161"/>
      <c r="F79" s="161"/>
      <c r="G79" s="161"/>
      <c r="H79" s="161"/>
      <c r="I79" s="161"/>
      <c r="J79" s="460"/>
      <c r="K79" s="987"/>
      <c r="L79" s="987"/>
      <c r="M79" s="987"/>
      <c r="N79" s="987"/>
      <c r="O79" s="987"/>
      <c r="P79" s="987"/>
      <c r="Q79" s="987"/>
      <c r="R79" s="894"/>
      <c r="S79" s="160" t="e">
        <f>VLOOKUP($V79,#REF!,6,FALSE)</f>
        <v>#REF!</v>
      </c>
      <c r="T79" s="160" t="e">
        <f>VLOOKUP($V79,#REF!,7,FALSE)</f>
        <v>#REF!</v>
      </c>
      <c r="V79" s="749" t="s">
        <v>2964</v>
      </c>
      <c r="X79" s="890"/>
    </row>
    <row r="80" spans="1:24" ht="24.6" outlineLevel="1">
      <c r="A80" s="775"/>
      <c r="B80" s="267" t="s">
        <v>590</v>
      </c>
      <c r="C80" s="773">
        <v>5</v>
      </c>
      <c r="D80" s="268" t="s">
        <v>18</v>
      </c>
      <c r="E80" s="161"/>
      <c r="F80" s="161"/>
      <c r="G80" s="161"/>
      <c r="H80" s="161"/>
      <c r="I80" s="161"/>
      <c r="J80" s="460"/>
      <c r="K80" s="987"/>
      <c r="L80" s="987"/>
      <c r="M80" s="987"/>
      <c r="N80" s="987"/>
      <c r="O80" s="987"/>
      <c r="P80" s="987"/>
      <c r="Q80" s="987"/>
      <c r="R80" s="894"/>
      <c r="S80" s="160" t="e">
        <f>VLOOKUP($V80,#REF!,6,FALSE)</f>
        <v>#REF!</v>
      </c>
      <c r="T80" s="160" t="e">
        <f>VLOOKUP($V80,#REF!,7,FALSE)</f>
        <v>#REF!</v>
      </c>
      <c r="V80" s="749" t="s">
        <v>2970</v>
      </c>
      <c r="X80" s="890"/>
    </row>
    <row r="81" spans="1:24" ht="24.6" outlineLevel="1">
      <c r="A81" s="775"/>
      <c r="B81" s="267" t="s">
        <v>615</v>
      </c>
      <c r="C81" s="773">
        <v>1</v>
      </c>
      <c r="D81" s="268" t="s">
        <v>18</v>
      </c>
      <c r="E81" s="161"/>
      <c r="F81" s="161"/>
      <c r="G81" s="161"/>
      <c r="H81" s="161"/>
      <c r="I81" s="161"/>
      <c r="J81" s="460"/>
      <c r="K81" s="987"/>
      <c r="L81" s="987"/>
      <c r="M81" s="987"/>
      <c r="N81" s="987"/>
      <c r="O81" s="987"/>
      <c r="P81" s="987"/>
      <c r="Q81" s="987"/>
      <c r="R81" s="894"/>
      <c r="S81" s="160" t="e">
        <f>VLOOKUP($V81,#REF!,6,FALSE)</f>
        <v>#REF!</v>
      </c>
      <c r="T81" s="160" t="e">
        <f>VLOOKUP($V81,#REF!,7,FALSE)</f>
        <v>#REF!</v>
      </c>
      <c r="V81" s="749" t="s">
        <v>2965</v>
      </c>
      <c r="X81" s="890"/>
    </row>
    <row r="82" spans="1:24" ht="24.6" outlineLevel="1">
      <c r="A82" s="775"/>
      <c r="B82" s="267" t="s">
        <v>626</v>
      </c>
      <c r="C82" s="773">
        <v>1</v>
      </c>
      <c r="D82" s="268" t="s">
        <v>18</v>
      </c>
      <c r="E82" s="161"/>
      <c r="F82" s="161"/>
      <c r="G82" s="161"/>
      <c r="H82" s="161"/>
      <c r="I82" s="161"/>
      <c r="J82" s="460"/>
      <c r="K82" s="987"/>
      <c r="L82" s="987"/>
      <c r="M82" s="987"/>
      <c r="N82" s="987"/>
      <c r="O82" s="987"/>
      <c r="P82" s="987"/>
      <c r="Q82" s="987"/>
      <c r="R82" s="894"/>
      <c r="S82" s="160" t="e">
        <f>VLOOKUP($V82,#REF!,6,FALSE)</f>
        <v>#REF!</v>
      </c>
      <c r="T82" s="160" t="e">
        <f>VLOOKUP($V82,#REF!,7,FALSE)</f>
        <v>#REF!</v>
      </c>
      <c r="V82" s="749" t="s">
        <v>2962</v>
      </c>
      <c r="X82" s="890"/>
    </row>
    <row r="83" spans="1:24" ht="24.6" outlineLevel="1">
      <c r="A83" s="775"/>
      <c r="B83" s="267" t="s">
        <v>614</v>
      </c>
      <c r="C83" s="773">
        <v>10</v>
      </c>
      <c r="D83" s="268" t="s">
        <v>18</v>
      </c>
      <c r="E83" s="161"/>
      <c r="F83" s="161"/>
      <c r="G83" s="161"/>
      <c r="H83" s="161"/>
      <c r="I83" s="161"/>
      <c r="J83" s="460"/>
      <c r="K83" s="987"/>
      <c r="L83" s="987"/>
      <c r="M83" s="987"/>
      <c r="N83" s="987"/>
      <c r="O83" s="987"/>
      <c r="P83" s="987"/>
      <c r="Q83" s="987"/>
      <c r="R83" s="894"/>
      <c r="S83" s="160" t="e">
        <f>VLOOKUP($V83,#REF!,6,FALSE)</f>
        <v>#REF!</v>
      </c>
      <c r="T83" s="160" t="e">
        <f>VLOOKUP($V83,#REF!,7,FALSE)</f>
        <v>#REF!</v>
      </c>
      <c r="V83" s="749" t="s">
        <v>2966</v>
      </c>
      <c r="X83" s="890"/>
    </row>
    <row r="84" spans="1:24" ht="24.6" outlineLevel="1">
      <c r="A84" s="775"/>
      <c r="B84" s="264" t="s">
        <v>101</v>
      </c>
      <c r="C84" s="265"/>
      <c r="D84" s="268"/>
      <c r="E84" s="163"/>
      <c r="F84" s="163"/>
      <c r="G84" s="163"/>
      <c r="H84" s="163"/>
      <c r="I84" s="760"/>
      <c r="J84" s="751"/>
      <c r="K84" s="989"/>
      <c r="L84" s="989"/>
      <c r="M84" s="989"/>
      <c r="N84" s="989"/>
      <c r="O84" s="989"/>
      <c r="P84" s="989"/>
      <c r="Q84" s="989"/>
      <c r="R84" s="894"/>
      <c r="S84" s="160"/>
      <c r="T84" s="751"/>
      <c r="V84" s="749"/>
      <c r="X84" s="890"/>
    </row>
    <row r="85" spans="1:24" s="1044" customFormat="1" ht="24.6" outlineLevel="1">
      <c r="A85" s="1051"/>
      <c r="B85" s="992" t="s">
        <v>584</v>
      </c>
      <c r="C85" s="993">
        <v>86</v>
      </c>
      <c r="D85" s="995" t="s">
        <v>2</v>
      </c>
      <c r="E85" s="994"/>
      <c r="F85" s="994"/>
      <c r="G85" s="994"/>
      <c r="H85" s="994"/>
      <c r="I85" s="994"/>
      <c r="J85" s="1040"/>
      <c r="K85" s="1041"/>
      <c r="L85" s="1041"/>
      <c r="M85" s="1041"/>
      <c r="N85" s="1041"/>
      <c r="O85" s="1041"/>
      <c r="P85" s="1041"/>
      <c r="Q85" s="1041"/>
      <c r="R85" s="1042"/>
      <c r="S85" s="1043" t="e">
        <f>VLOOKUP($V85,#REF!,6,FALSE)</f>
        <v>#REF!</v>
      </c>
      <c r="T85" s="1043" t="e">
        <f>VLOOKUP($V85,#REF!,7,FALSE)</f>
        <v>#REF!</v>
      </c>
      <c r="V85" s="1045" t="s">
        <v>2969</v>
      </c>
      <c r="X85" s="1046"/>
    </row>
    <row r="86" spans="1:24" ht="24.6" outlineLevel="1">
      <c r="A86" s="775"/>
      <c r="B86" s="267" t="s">
        <v>585</v>
      </c>
      <c r="C86" s="773">
        <v>13</v>
      </c>
      <c r="D86" s="268" t="s">
        <v>2</v>
      </c>
      <c r="E86" s="161"/>
      <c r="F86" s="161"/>
      <c r="G86" s="161"/>
      <c r="H86" s="161"/>
      <c r="I86" s="161"/>
      <c r="J86" s="460"/>
      <c r="K86" s="987"/>
      <c r="L86" s="987"/>
      <c r="M86" s="987"/>
      <c r="N86" s="987"/>
      <c r="O86" s="987"/>
      <c r="P86" s="987"/>
      <c r="Q86" s="987"/>
      <c r="R86" s="894"/>
      <c r="S86" s="160" t="e">
        <f>VLOOKUP($V86,#REF!,6,FALSE)</f>
        <v>#REF!</v>
      </c>
      <c r="T86" s="160" t="e">
        <f>VLOOKUP($V86,#REF!,7,FALSE)</f>
        <v>#REF!</v>
      </c>
      <c r="V86" s="749" t="s">
        <v>2968</v>
      </c>
      <c r="X86" s="890"/>
    </row>
    <row r="87" spans="1:24" ht="24.6" outlineLevel="1">
      <c r="A87" s="775">
        <v>3.3</v>
      </c>
      <c r="B87" s="804" t="s">
        <v>29</v>
      </c>
      <c r="C87" s="286"/>
      <c r="D87" s="802"/>
      <c r="E87" s="805"/>
      <c r="F87" s="805"/>
      <c r="G87" s="805"/>
      <c r="H87" s="805"/>
      <c r="I87" s="760"/>
      <c r="J87" s="751"/>
      <c r="K87" s="989"/>
      <c r="L87" s="989"/>
      <c r="M87" s="989"/>
      <c r="N87" s="989"/>
      <c r="O87" s="989"/>
      <c r="P87" s="989"/>
      <c r="Q87" s="989"/>
      <c r="R87" s="894"/>
      <c r="S87" s="160"/>
      <c r="T87" s="751"/>
      <c r="V87" s="749"/>
      <c r="X87" s="890"/>
    </row>
    <row r="88" spans="1:24" ht="24.6" outlineLevel="1">
      <c r="A88" s="775"/>
      <c r="B88" s="267" t="s">
        <v>90</v>
      </c>
      <c r="C88" s="773">
        <v>1</v>
      </c>
      <c r="D88" s="268" t="s">
        <v>2</v>
      </c>
      <c r="E88" s="161"/>
      <c r="F88" s="161"/>
      <c r="G88" s="161"/>
      <c r="H88" s="161"/>
      <c r="I88" s="161"/>
      <c r="J88" s="460"/>
      <c r="K88" s="987"/>
      <c r="L88" s="987"/>
      <c r="M88" s="987"/>
      <c r="N88" s="987"/>
      <c r="O88" s="987"/>
      <c r="P88" s="987"/>
      <c r="Q88" s="987"/>
      <c r="R88" s="894"/>
      <c r="S88" s="160" t="s">
        <v>3109</v>
      </c>
      <c r="T88" s="160" t="e">
        <f>VLOOKUP($V88,#REF!,7,FALSE)</f>
        <v>#REF!</v>
      </c>
      <c r="V88" s="749" t="s">
        <v>2972</v>
      </c>
      <c r="X88" s="890"/>
    </row>
    <row r="89" spans="1:24" ht="24.6" outlineLevel="1">
      <c r="A89" s="775"/>
      <c r="B89" s="806" t="s">
        <v>478</v>
      </c>
      <c r="C89" s="773">
        <v>1</v>
      </c>
      <c r="D89" s="268" t="s">
        <v>2</v>
      </c>
      <c r="E89" s="161"/>
      <c r="F89" s="161"/>
      <c r="G89" s="161"/>
      <c r="H89" s="161"/>
      <c r="I89" s="161"/>
      <c r="J89" s="460"/>
      <c r="K89" s="987"/>
      <c r="L89" s="987"/>
      <c r="M89" s="987"/>
      <c r="N89" s="987"/>
      <c r="O89" s="987"/>
      <c r="P89" s="987"/>
      <c r="Q89" s="987"/>
      <c r="R89" s="894"/>
      <c r="S89" s="160" t="s">
        <v>3109</v>
      </c>
      <c r="T89" s="160" t="e">
        <f>VLOOKUP($V89,#REF!,7,FALSE)</f>
        <v>#REF!</v>
      </c>
      <c r="V89" s="749" t="s">
        <v>2973</v>
      </c>
      <c r="X89" s="890"/>
    </row>
    <row r="90" spans="1:24" ht="24.6" outlineLevel="1">
      <c r="A90" s="775"/>
      <c r="B90" s="806" t="s">
        <v>3371</v>
      </c>
      <c r="C90" s="773">
        <v>1</v>
      </c>
      <c r="D90" s="268" t="s">
        <v>2</v>
      </c>
      <c r="E90" s="161"/>
      <c r="F90" s="161"/>
      <c r="G90" s="161"/>
      <c r="H90" s="161"/>
      <c r="I90" s="161"/>
      <c r="J90" s="460"/>
      <c r="K90" s="987"/>
      <c r="L90" s="987"/>
      <c r="M90" s="987"/>
      <c r="N90" s="987"/>
      <c r="O90" s="987"/>
      <c r="P90" s="987"/>
      <c r="Q90" s="987"/>
      <c r="R90" s="894"/>
      <c r="S90" s="160" t="s">
        <v>3109</v>
      </c>
      <c r="T90" s="160" t="e">
        <f>VLOOKUP($V90,#REF!,7,FALSE)</f>
        <v>#REF!</v>
      </c>
      <c r="V90" s="749" t="s">
        <v>3018</v>
      </c>
      <c r="X90" s="890"/>
    </row>
    <row r="91" spans="1:24" ht="24.6" outlineLevel="1">
      <c r="A91" s="775"/>
      <c r="B91" s="806" t="s">
        <v>479</v>
      </c>
      <c r="C91" s="773">
        <v>1</v>
      </c>
      <c r="D91" s="268" t="s">
        <v>2</v>
      </c>
      <c r="E91" s="161"/>
      <c r="F91" s="161"/>
      <c r="G91" s="161"/>
      <c r="H91" s="161"/>
      <c r="I91" s="161"/>
      <c r="J91" s="460"/>
      <c r="K91" s="987"/>
      <c r="L91" s="987"/>
      <c r="M91" s="987"/>
      <c r="N91" s="987"/>
      <c r="O91" s="987"/>
      <c r="P91" s="987"/>
      <c r="Q91" s="987"/>
      <c r="R91" s="894"/>
      <c r="S91" s="160" t="s">
        <v>3109</v>
      </c>
      <c r="T91" s="160" t="e">
        <f>VLOOKUP($V91,#REF!,7,FALSE)</f>
        <v>#REF!</v>
      </c>
      <c r="V91" s="749" t="s">
        <v>2974</v>
      </c>
      <c r="X91" s="890"/>
    </row>
    <row r="92" spans="1:24" ht="24.6" outlineLevel="1">
      <c r="A92" s="775">
        <v>3.4</v>
      </c>
      <c r="B92" s="804" t="s">
        <v>31</v>
      </c>
      <c r="C92" s="286"/>
      <c r="D92" s="802"/>
      <c r="E92" s="805"/>
      <c r="F92" s="805"/>
      <c r="G92" s="805"/>
      <c r="H92" s="805"/>
      <c r="I92" s="760"/>
      <c r="J92" s="751"/>
      <c r="K92" s="989"/>
      <c r="L92" s="989"/>
      <c r="M92" s="989"/>
      <c r="N92" s="989"/>
      <c r="O92" s="989"/>
      <c r="P92" s="989"/>
      <c r="Q92" s="989"/>
      <c r="R92" s="894"/>
      <c r="S92" s="160"/>
      <c r="T92" s="751"/>
      <c r="V92" s="749"/>
      <c r="X92" s="890"/>
    </row>
    <row r="93" spans="1:24" ht="24.6" outlineLevel="1">
      <c r="A93" s="775"/>
      <c r="B93" s="267" t="s">
        <v>235</v>
      </c>
      <c r="C93" s="773">
        <v>1</v>
      </c>
      <c r="D93" s="268" t="s">
        <v>2</v>
      </c>
      <c r="E93" s="161"/>
      <c r="F93" s="161"/>
      <c r="G93" s="161"/>
      <c r="H93" s="161"/>
      <c r="I93" s="161"/>
      <c r="J93" s="460"/>
      <c r="K93" s="987"/>
      <c r="L93" s="987"/>
      <c r="M93" s="987"/>
      <c r="N93" s="987"/>
      <c r="O93" s="987"/>
      <c r="P93" s="987"/>
      <c r="Q93" s="987"/>
      <c r="R93" s="894"/>
      <c r="S93" s="160" t="s">
        <v>3109</v>
      </c>
      <c r="T93" s="160" t="e">
        <f>VLOOKUP($V93,#REF!,7,FALSE)</f>
        <v>#REF!</v>
      </c>
      <c r="V93" s="749" t="s">
        <v>2977</v>
      </c>
      <c r="X93" s="890"/>
    </row>
    <row r="94" spans="1:24" ht="24.6" outlineLevel="1">
      <c r="A94" s="775"/>
      <c r="B94" s="267" t="s">
        <v>236</v>
      </c>
      <c r="C94" s="773">
        <v>1</v>
      </c>
      <c r="D94" s="268" t="s">
        <v>18</v>
      </c>
      <c r="E94" s="161"/>
      <c r="F94" s="161"/>
      <c r="G94" s="161"/>
      <c r="H94" s="161"/>
      <c r="I94" s="161"/>
      <c r="J94" s="460"/>
      <c r="K94" s="987"/>
      <c r="L94" s="987"/>
      <c r="M94" s="987"/>
      <c r="N94" s="987"/>
      <c r="O94" s="987"/>
      <c r="P94" s="987"/>
      <c r="Q94" s="987"/>
      <c r="R94" s="894"/>
      <c r="S94" s="160" t="s">
        <v>3109</v>
      </c>
      <c r="T94" s="160" t="e">
        <f>VLOOKUP($V94,#REF!,7,FALSE)</f>
        <v>#REF!</v>
      </c>
      <c r="V94" s="749" t="s">
        <v>2976</v>
      </c>
      <c r="X94" s="890"/>
    </row>
    <row r="95" spans="1:24" ht="24.6" outlineLevel="1">
      <c r="A95" s="775"/>
      <c r="B95" s="267" t="s">
        <v>237</v>
      </c>
      <c r="C95" s="773">
        <v>1</v>
      </c>
      <c r="D95" s="268" t="s">
        <v>2</v>
      </c>
      <c r="E95" s="161"/>
      <c r="F95" s="161"/>
      <c r="G95" s="161"/>
      <c r="H95" s="161"/>
      <c r="I95" s="161"/>
      <c r="J95" s="460"/>
      <c r="K95" s="987"/>
      <c r="L95" s="987"/>
      <c r="M95" s="987"/>
      <c r="N95" s="987"/>
      <c r="O95" s="987"/>
      <c r="P95" s="987"/>
      <c r="Q95" s="987"/>
      <c r="R95" s="894"/>
      <c r="S95" s="160" t="s">
        <v>3109</v>
      </c>
      <c r="T95" s="160" t="e">
        <f>VLOOKUP($V95,#REF!,7,FALSE)</f>
        <v>#REF!</v>
      </c>
      <c r="V95" s="749" t="s">
        <v>2975</v>
      </c>
      <c r="X95" s="890"/>
    </row>
    <row r="96" spans="1:24" ht="24.6" outlineLevel="1">
      <c r="A96" s="775"/>
      <c r="B96" s="806" t="s">
        <v>3371</v>
      </c>
      <c r="C96" s="773">
        <v>1</v>
      </c>
      <c r="D96" s="268" t="s">
        <v>2</v>
      </c>
      <c r="E96" s="161"/>
      <c r="F96" s="161"/>
      <c r="G96" s="161"/>
      <c r="H96" s="161"/>
      <c r="I96" s="161"/>
      <c r="J96" s="460"/>
      <c r="K96" s="987"/>
      <c r="L96" s="987"/>
      <c r="M96" s="987"/>
      <c r="N96" s="987"/>
      <c r="O96" s="987"/>
      <c r="P96" s="987"/>
      <c r="Q96" s="987"/>
      <c r="R96" s="894"/>
      <c r="S96" s="160" t="s">
        <v>3109</v>
      </c>
      <c r="T96" s="160" t="e">
        <f>VLOOKUP($V96,#REF!,7,FALSE)</f>
        <v>#REF!</v>
      </c>
      <c r="V96" s="749" t="s">
        <v>3021</v>
      </c>
      <c r="X96" s="890"/>
    </row>
    <row r="97" spans="1:24" ht="24.6" outlineLevel="1">
      <c r="A97" s="775">
        <v>3.5</v>
      </c>
      <c r="B97" s="804" t="s">
        <v>504</v>
      </c>
      <c r="C97" s="286"/>
      <c r="D97" s="802"/>
      <c r="E97" s="805"/>
      <c r="F97" s="805"/>
      <c r="G97" s="805"/>
      <c r="H97" s="805"/>
      <c r="I97" s="760"/>
      <c r="J97" s="751"/>
      <c r="K97" s="989"/>
      <c r="L97" s="989"/>
      <c r="M97" s="989"/>
      <c r="N97" s="989"/>
      <c r="O97" s="989"/>
      <c r="P97" s="989"/>
      <c r="Q97" s="989"/>
      <c r="R97" s="894"/>
      <c r="S97" s="160"/>
      <c r="T97" s="751"/>
      <c r="V97" s="749"/>
      <c r="X97" s="890"/>
    </row>
    <row r="98" spans="1:24" ht="24.6" outlineLevel="1">
      <c r="A98" s="775"/>
      <c r="B98" s="267" t="s">
        <v>567</v>
      </c>
      <c r="C98" s="773">
        <v>1</v>
      </c>
      <c r="D98" s="268" t="s">
        <v>2</v>
      </c>
      <c r="E98" s="161"/>
      <c r="F98" s="161"/>
      <c r="G98" s="161"/>
      <c r="H98" s="161"/>
      <c r="I98" s="161"/>
      <c r="J98" s="460"/>
      <c r="K98" s="987"/>
      <c r="L98" s="987"/>
      <c r="M98" s="987"/>
      <c r="N98" s="987"/>
      <c r="O98" s="987"/>
      <c r="P98" s="987"/>
      <c r="Q98" s="987"/>
      <c r="R98" s="894"/>
      <c r="S98" s="160" t="s">
        <v>3109</v>
      </c>
      <c r="T98" s="160" t="e">
        <f>VLOOKUP($V98,#REF!,7,FALSE)</f>
        <v>#REF!</v>
      </c>
      <c r="V98" s="749" t="s">
        <v>2979</v>
      </c>
      <c r="X98" s="890"/>
    </row>
    <row r="99" spans="1:24" ht="24.6" outlineLevel="1">
      <c r="A99" s="775"/>
      <c r="B99" s="267" t="s">
        <v>566</v>
      </c>
      <c r="C99" s="773">
        <v>1</v>
      </c>
      <c r="D99" s="268" t="s">
        <v>2</v>
      </c>
      <c r="E99" s="161"/>
      <c r="F99" s="161"/>
      <c r="G99" s="161"/>
      <c r="H99" s="161"/>
      <c r="I99" s="161"/>
      <c r="J99" s="460"/>
      <c r="K99" s="987"/>
      <c r="L99" s="987"/>
      <c r="M99" s="987"/>
      <c r="N99" s="987"/>
      <c r="O99" s="987"/>
      <c r="P99" s="987"/>
      <c r="Q99" s="987"/>
      <c r="R99" s="894"/>
      <c r="S99" s="160" t="s">
        <v>3109</v>
      </c>
      <c r="T99" s="160" t="e">
        <f>VLOOKUP($V99,#REF!,7,FALSE)</f>
        <v>#REF!</v>
      </c>
      <c r="V99" s="749" t="s">
        <v>2980</v>
      </c>
      <c r="X99" s="890"/>
    </row>
    <row r="100" spans="1:24" ht="24.6" outlineLevel="1">
      <c r="A100" s="775"/>
      <c r="B100" s="267" t="s">
        <v>568</v>
      </c>
      <c r="C100" s="773">
        <v>1</v>
      </c>
      <c r="D100" s="268" t="s">
        <v>2</v>
      </c>
      <c r="E100" s="161"/>
      <c r="F100" s="161"/>
      <c r="G100" s="161"/>
      <c r="H100" s="161"/>
      <c r="I100" s="161"/>
      <c r="J100" s="460"/>
      <c r="K100" s="987"/>
      <c r="L100" s="987"/>
      <c r="M100" s="987"/>
      <c r="N100" s="987"/>
      <c r="O100" s="987"/>
      <c r="P100" s="987"/>
      <c r="Q100" s="987"/>
      <c r="R100" s="894"/>
      <c r="S100" s="160" t="s">
        <v>3109</v>
      </c>
      <c r="T100" s="160" t="e">
        <f>VLOOKUP($V100,#REF!,7,FALSE)</f>
        <v>#REF!</v>
      </c>
      <c r="V100" s="749" t="s">
        <v>2978</v>
      </c>
      <c r="X100" s="890"/>
    </row>
    <row r="101" spans="1:24" ht="24.6" outlineLevel="1">
      <c r="A101" s="775">
        <v>3.6</v>
      </c>
      <c r="B101" s="804" t="s">
        <v>26</v>
      </c>
      <c r="C101" s="286"/>
      <c r="D101" s="802"/>
      <c r="E101" s="805"/>
      <c r="F101" s="805"/>
      <c r="G101" s="805"/>
      <c r="H101" s="805"/>
      <c r="I101" s="760"/>
      <c r="J101" s="751"/>
      <c r="K101" s="989"/>
      <c r="L101" s="989"/>
      <c r="M101" s="989"/>
      <c r="N101" s="989"/>
      <c r="O101" s="989"/>
      <c r="P101" s="989"/>
      <c r="Q101" s="989"/>
      <c r="R101" s="894"/>
      <c r="S101" s="160"/>
      <c r="T101" s="751"/>
      <c r="V101" s="749"/>
      <c r="X101" s="890"/>
    </row>
    <row r="102" spans="1:24" ht="24.6" outlineLevel="1">
      <c r="A102" s="775"/>
      <c r="B102" s="267" t="s">
        <v>235</v>
      </c>
      <c r="C102" s="773">
        <v>1</v>
      </c>
      <c r="D102" s="268" t="s">
        <v>2</v>
      </c>
      <c r="E102" s="161"/>
      <c r="F102" s="161"/>
      <c r="G102" s="161"/>
      <c r="H102" s="161"/>
      <c r="I102" s="161"/>
      <c r="J102" s="460"/>
      <c r="K102" s="987"/>
      <c r="L102" s="987"/>
      <c r="M102" s="987"/>
      <c r="N102" s="987"/>
      <c r="O102" s="987"/>
      <c r="P102" s="987"/>
      <c r="Q102" s="987"/>
      <c r="R102" s="894"/>
      <c r="S102" s="160" t="e">
        <f>VLOOKUP($V102,#REF!,6,FALSE)</f>
        <v>#REF!</v>
      </c>
      <c r="T102" s="160" t="e">
        <f>VLOOKUP($V102,#REF!,7,FALSE)</f>
        <v>#REF!</v>
      </c>
      <c r="V102" s="749" t="s">
        <v>3019</v>
      </c>
      <c r="X102" s="890"/>
    </row>
    <row r="103" spans="1:24" ht="24.6" outlineLevel="1">
      <c r="A103" s="775"/>
      <c r="B103" s="267" t="s">
        <v>581</v>
      </c>
      <c r="C103" s="773">
        <v>1</v>
      </c>
      <c r="D103" s="268" t="s">
        <v>18</v>
      </c>
      <c r="E103" s="161"/>
      <c r="F103" s="161"/>
      <c r="G103" s="161"/>
      <c r="H103" s="161"/>
      <c r="I103" s="161"/>
      <c r="J103" s="460"/>
      <c r="K103" s="987"/>
      <c r="L103" s="987"/>
      <c r="M103" s="987"/>
      <c r="N103" s="987"/>
      <c r="O103" s="987"/>
      <c r="P103" s="987"/>
      <c r="Q103" s="987"/>
      <c r="R103" s="894"/>
      <c r="S103" s="160" t="e">
        <f>VLOOKUP($V103,#REF!,6,FALSE)</f>
        <v>#REF!</v>
      </c>
      <c r="T103" s="160" t="e">
        <f>VLOOKUP($V103,#REF!,7,FALSE)</f>
        <v>#REF!</v>
      </c>
      <c r="V103" s="749" t="s">
        <v>2981</v>
      </c>
      <c r="X103" s="890"/>
    </row>
    <row r="104" spans="1:24" ht="24.6" outlineLevel="1">
      <c r="A104" s="775"/>
      <c r="B104" s="267" t="s">
        <v>237</v>
      </c>
      <c r="C104" s="773">
        <v>1</v>
      </c>
      <c r="D104" s="268" t="s">
        <v>2</v>
      </c>
      <c r="E104" s="161"/>
      <c r="F104" s="161"/>
      <c r="G104" s="161"/>
      <c r="H104" s="161"/>
      <c r="I104" s="161"/>
      <c r="J104" s="460"/>
      <c r="K104" s="987"/>
      <c r="L104" s="987"/>
      <c r="M104" s="987"/>
      <c r="N104" s="987"/>
      <c r="O104" s="987"/>
      <c r="P104" s="987"/>
      <c r="Q104" s="987"/>
      <c r="R104" s="894"/>
      <c r="S104" s="160" t="e">
        <f>VLOOKUP($V104,#REF!,6,FALSE)</f>
        <v>#REF!</v>
      </c>
      <c r="T104" s="160" t="e">
        <f>VLOOKUP($V104,#REF!,7,FALSE)</f>
        <v>#REF!</v>
      </c>
      <c r="V104" s="749" t="s">
        <v>3020</v>
      </c>
      <c r="X104" s="890"/>
    </row>
    <row r="105" spans="1:24" ht="24.6" outlineLevel="1">
      <c r="A105" s="775"/>
      <c r="B105" s="806" t="s">
        <v>3371</v>
      </c>
      <c r="C105" s="773">
        <v>1</v>
      </c>
      <c r="D105" s="268" t="s">
        <v>2</v>
      </c>
      <c r="E105" s="161"/>
      <c r="F105" s="161"/>
      <c r="G105" s="161"/>
      <c r="H105" s="161"/>
      <c r="I105" s="161"/>
      <c r="J105" s="460"/>
      <c r="K105" s="987"/>
      <c r="L105" s="987"/>
      <c r="M105" s="987"/>
      <c r="N105" s="987"/>
      <c r="O105" s="987"/>
      <c r="P105" s="987"/>
      <c r="Q105" s="987"/>
      <c r="R105" s="894"/>
      <c r="S105" s="160" t="e">
        <f>VLOOKUP($V105,#REF!,6,FALSE)</f>
        <v>#REF!</v>
      </c>
      <c r="T105" s="160" t="e">
        <f>VLOOKUP($V105,#REF!,7,FALSE)</f>
        <v>#REF!</v>
      </c>
      <c r="V105" s="749" t="s">
        <v>3021</v>
      </c>
      <c r="X105" s="890"/>
    </row>
    <row r="106" spans="1:24" ht="24.6" outlineLevel="1">
      <c r="A106" s="775">
        <v>3.7</v>
      </c>
      <c r="B106" s="804" t="s">
        <v>611</v>
      </c>
      <c r="C106" s="286"/>
      <c r="D106" s="802"/>
      <c r="E106" s="805"/>
      <c r="F106" s="805"/>
      <c r="G106" s="805"/>
      <c r="H106" s="805"/>
      <c r="I106" s="760"/>
      <c r="J106" s="751"/>
      <c r="K106" s="989"/>
      <c r="L106" s="989"/>
      <c r="M106" s="989"/>
      <c r="N106" s="989"/>
      <c r="O106" s="989"/>
      <c r="P106" s="989"/>
      <c r="Q106" s="989"/>
      <c r="R106" s="894"/>
      <c r="S106" s="160"/>
      <c r="T106" s="751"/>
      <c r="V106" s="749"/>
      <c r="X106" s="890"/>
    </row>
    <row r="107" spans="1:24" ht="24.6" outlineLevel="1">
      <c r="A107" s="775"/>
      <c r="B107" s="267" t="s">
        <v>614</v>
      </c>
      <c r="C107" s="773">
        <v>10</v>
      </c>
      <c r="D107" s="268" t="s">
        <v>2</v>
      </c>
      <c r="E107" s="161"/>
      <c r="F107" s="161"/>
      <c r="G107" s="161"/>
      <c r="H107" s="161"/>
      <c r="I107" s="161"/>
      <c r="J107" s="460"/>
      <c r="K107" s="987"/>
      <c r="L107" s="987"/>
      <c r="M107" s="987"/>
      <c r="N107" s="987"/>
      <c r="O107" s="987"/>
      <c r="P107" s="987"/>
      <c r="Q107" s="987"/>
      <c r="R107" s="894"/>
      <c r="S107" s="160" t="e">
        <f>VLOOKUP($V107,#REF!,6,FALSE)</f>
        <v>#REF!</v>
      </c>
      <c r="T107" s="160" t="e">
        <f>VLOOKUP($V107,#REF!,7,FALSE)</f>
        <v>#REF!</v>
      </c>
      <c r="V107" s="749" t="s">
        <v>2966</v>
      </c>
      <c r="X107" s="890"/>
    </row>
    <row r="108" spans="1:24" ht="24.6" outlineLevel="1">
      <c r="A108" s="1052"/>
      <c r="B108" s="361" t="s">
        <v>3372</v>
      </c>
      <c r="C108" s="807">
        <v>10</v>
      </c>
      <c r="D108" s="372" t="s">
        <v>2</v>
      </c>
      <c r="E108" s="167"/>
      <c r="F108" s="167"/>
      <c r="G108" s="167"/>
      <c r="H108" s="167"/>
      <c r="I108" s="167"/>
      <c r="J108" s="669"/>
      <c r="K108" s="987"/>
      <c r="L108" s="987"/>
      <c r="M108" s="987"/>
      <c r="N108" s="987"/>
      <c r="O108" s="987"/>
      <c r="P108" s="987"/>
      <c r="Q108" s="987"/>
      <c r="R108" s="894"/>
      <c r="S108" s="166" t="e">
        <f>VLOOKUP($V108,#REF!,6,FALSE)</f>
        <v>#REF!</v>
      </c>
      <c r="T108" s="166" t="e">
        <f>VLOOKUP($V108,#REF!,7,FALSE)</f>
        <v>#REF!</v>
      </c>
      <c r="V108" s="749" t="s">
        <v>2982</v>
      </c>
      <c r="X108" s="890"/>
    </row>
    <row r="109" spans="1:24" ht="24.6" outlineLevel="1">
      <c r="A109" s="775"/>
      <c r="B109" s="365" t="s">
        <v>3373</v>
      </c>
      <c r="C109" s="160">
        <v>1</v>
      </c>
      <c r="D109" s="366" t="s">
        <v>2</v>
      </c>
      <c r="E109" s="161"/>
      <c r="F109" s="161"/>
      <c r="G109" s="161"/>
      <c r="H109" s="161"/>
      <c r="I109" s="161"/>
      <c r="J109" s="460"/>
      <c r="K109" s="987"/>
      <c r="L109" s="987"/>
      <c r="M109" s="987"/>
      <c r="N109" s="987"/>
      <c r="O109" s="987"/>
      <c r="P109" s="987"/>
      <c r="Q109" s="987"/>
      <c r="R109" s="894"/>
      <c r="S109" s="160" t="e">
        <f>VLOOKUP($V109,#REF!,6,FALSE)</f>
        <v>#REF!</v>
      </c>
      <c r="T109" s="160" t="e">
        <f>VLOOKUP($V109,#REF!,7,FALSE)</f>
        <v>#REF!</v>
      </c>
      <c r="V109" s="749" t="s">
        <v>2962</v>
      </c>
      <c r="X109" s="890"/>
    </row>
    <row r="110" spans="1:24" ht="24.6" outlineLevel="1">
      <c r="A110" s="775"/>
      <c r="B110" s="365" t="s">
        <v>591</v>
      </c>
      <c r="C110" s="160">
        <v>1</v>
      </c>
      <c r="D110" s="366" t="s">
        <v>18</v>
      </c>
      <c r="E110" s="161"/>
      <c r="F110" s="161"/>
      <c r="G110" s="161"/>
      <c r="H110" s="161"/>
      <c r="I110" s="161"/>
      <c r="J110" s="460"/>
      <c r="K110" s="987"/>
      <c r="L110" s="987"/>
      <c r="M110" s="987"/>
      <c r="N110" s="987"/>
      <c r="O110" s="987"/>
      <c r="P110" s="987"/>
      <c r="Q110" s="987"/>
      <c r="R110" s="894"/>
      <c r="S110" s="160" t="e">
        <f>VLOOKUP($V110,#REF!,6,FALSE)</f>
        <v>#REF!</v>
      </c>
      <c r="T110" s="160" t="e">
        <f>VLOOKUP($V110,#REF!,7,FALSE)</f>
        <v>#REF!</v>
      </c>
      <c r="V110" s="749" t="s">
        <v>2983</v>
      </c>
      <c r="X110" s="890"/>
    </row>
    <row r="111" spans="1:24" ht="24.6" outlineLevel="1">
      <c r="A111" s="775">
        <v>3.8</v>
      </c>
      <c r="B111" s="365" t="s">
        <v>3291</v>
      </c>
      <c r="C111" s="374">
        <v>24</v>
      </c>
      <c r="D111" s="366" t="s">
        <v>2</v>
      </c>
      <c r="E111" s="165"/>
      <c r="F111" s="161"/>
      <c r="G111" s="165"/>
      <c r="H111" s="165"/>
      <c r="I111" s="161"/>
      <c r="J111" s="882"/>
      <c r="K111" s="989"/>
      <c r="L111" s="989"/>
      <c r="M111" s="989"/>
      <c r="N111" s="989"/>
      <c r="O111" s="989"/>
      <c r="P111" s="989"/>
      <c r="Q111" s="989"/>
      <c r="R111" s="894"/>
      <c r="S111" s="751"/>
      <c r="T111" s="751"/>
      <c r="V111" s="803"/>
      <c r="X111" s="890"/>
    </row>
    <row r="112" spans="1:24" ht="29.25" customHeight="1" outlineLevel="1">
      <c r="A112" s="1052">
        <v>3.9</v>
      </c>
      <c r="B112" s="1289" t="s">
        <v>3292</v>
      </c>
      <c r="C112" s="374">
        <v>3</v>
      </c>
      <c r="D112" s="366" t="s">
        <v>2</v>
      </c>
      <c r="E112" s="165"/>
      <c r="F112" s="161"/>
      <c r="G112" s="165"/>
      <c r="H112" s="165"/>
      <c r="I112" s="161"/>
      <c r="J112" s="882"/>
      <c r="K112" s="989"/>
      <c r="L112" s="989"/>
      <c r="M112" s="989"/>
      <c r="N112" s="989"/>
      <c r="O112" s="989"/>
      <c r="P112" s="989"/>
      <c r="Q112" s="989"/>
      <c r="R112" s="890"/>
      <c r="S112" s="886" t="s">
        <v>3310</v>
      </c>
      <c r="T112" s="751"/>
      <c r="V112" s="808"/>
      <c r="X112" s="890"/>
    </row>
    <row r="113" spans="1:24" ht="24.6" outlineLevel="1">
      <c r="A113" s="774"/>
      <c r="B113" s="1289"/>
      <c r="C113" s="374"/>
      <c r="D113" s="366"/>
      <c r="E113" s="165"/>
      <c r="F113" s="161"/>
      <c r="G113" s="165"/>
      <c r="H113" s="165"/>
      <c r="I113" s="161"/>
      <c r="J113" s="882"/>
      <c r="K113" s="989"/>
      <c r="L113" s="989"/>
      <c r="M113" s="989"/>
      <c r="N113" s="989"/>
      <c r="O113" s="989"/>
      <c r="P113" s="989"/>
      <c r="Q113" s="989"/>
      <c r="R113" s="890"/>
      <c r="S113" s="751"/>
      <c r="T113" s="751"/>
      <c r="V113" s="808"/>
      <c r="X113" s="890"/>
    </row>
    <row r="114" spans="1:24" ht="41.25" customHeight="1" outlineLevel="1">
      <c r="A114" s="750"/>
      <c r="B114" s="1289"/>
      <c r="C114" s="374"/>
      <c r="D114" s="366"/>
      <c r="E114" s="165"/>
      <c r="F114" s="161"/>
      <c r="G114" s="165"/>
      <c r="H114" s="165"/>
      <c r="I114" s="161"/>
      <c r="J114" s="882"/>
      <c r="K114" s="989"/>
      <c r="L114" s="989"/>
      <c r="M114" s="989"/>
      <c r="N114" s="989"/>
      <c r="O114" s="989"/>
      <c r="P114" s="989"/>
      <c r="Q114" s="989"/>
      <c r="R114" s="890"/>
      <c r="S114" s="751"/>
      <c r="T114" s="751"/>
      <c r="V114" s="808"/>
      <c r="X114" s="890"/>
    </row>
    <row r="115" spans="1:24" ht="24.6" outlineLevel="1">
      <c r="A115" s="1053">
        <v>3.1</v>
      </c>
      <c r="B115" s="1289" t="s">
        <v>3293</v>
      </c>
      <c r="C115" s="374">
        <v>5</v>
      </c>
      <c r="D115" s="366" t="s">
        <v>2</v>
      </c>
      <c r="E115" s="165"/>
      <c r="F115" s="161"/>
      <c r="G115" s="165"/>
      <c r="H115" s="165"/>
      <c r="I115" s="161"/>
      <c r="J115" s="882"/>
      <c r="K115" s="989"/>
      <c r="L115" s="989"/>
      <c r="M115" s="989"/>
      <c r="N115" s="989"/>
      <c r="O115" s="989"/>
      <c r="P115" s="989"/>
      <c r="Q115" s="989"/>
      <c r="R115" s="890"/>
      <c r="S115" s="886" t="s">
        <v>3310</v>
      </c>
      <c r="T115" s="751"/>
      <c r="V115" s="808"/>
      <c r="X115" s="890"/>
    </row>
    <row r="116" spans="1:24" ht="24.6" outlineLevel="1">
      <c r="A116" s="775"/>
      <c r="B116" s="1289"/>
      <c r="C116" s="374"/>
      <c r="D116" s="366"/>
      <c r="E116" s="165"/>
      <c r="F116" s="161"/>
      <c r="G116" s="165"/>
      <c r="H116" s="165"/>
      <c r="I116" s="161"/>
      <c r="J116" s="882"/>
      <c r="K116" s="989"/>
      <c r="L116" s="989"/>
      <c r="M116" s="989"/>
      <c r="N116" s="989"/>
      <c r="O116" s="989"/>
      <c r="P116" s="989"/>
      <c r="Q116" s="989"/>
      <c r="R116" s="890"/>
      <c r="S116" s="751"/>
      <c r="T116" s="751"/>
      <c r="V116" s="808"/>
      <c r="X116" s="890"/>
    </row>
    <row r="117" spans="1:24" ht="96" customHeight="1" outlineLevel="1">
      <c r="A117" s="775"/>
      <c r="B117" s="1289"/>
      <c r="C117" s="374"/>
      <c r="D117" s="366"/>
      <c r="E117" s="165"/>
      <c r="F117" s="161"/>
      <c r="G117" s="165"/>
      <c r="H117" s="165"/>
      <c r="I117" s="161"/>
      <c r="J117" s="882"/>
      <c r="K117" s="989"/>
      <c r="L117" s="989"/>
      <c r="M117" s="989"/>
      <c r="N117" s="989"/>
      <c r="O117" s="989"/>
      <c r="P117" s="989"/>
      <c r="Q117" s="989"/>
      <c r="R117" s="890"/>
      <c r="S117" s="751"/>
      <c r="T117" s="751"/>
      <c r="V117" s="808"/>
      <c r="W117" s="881"/>
      <c r="X117" s="890"/>
    </row>
    <row r="118" spans="1:24" ht="49.2" outlineLevel="1">
      <c r="A118" s="775">
        <v>3.11</v>
      </c>
      <c r="B118" s="883" t="s">
        <v>3294</v>
      </c>
      <c r="C118" s="374">
        <v>5</v>
      </c>
      <c r="D118" s="366" t="s">
        <v>2</v>
      </c>
      <c r="E118" s="165"/>
      <c r="F118" s="161"/>
      <c r="G118" s="165"/>
      <c r="H118" s="165"/>
      <c r="I118" s="161"/>
      <c r="J118" s="882"/>
      <c r="K118" s="989"/>
      <c r="L118" s="989"/>
      <c r="M118" s="989"/>
      <c r="N118" s="989"/>
      <c r="O118" s="989"/>
      <c r="P118" s="989"/>
      <c r="Q118" s="989"/>
      <c r="R118" s="890"/>
      <c r="S118" s="886" t="s">
        <v>3311</v>
      </c>
      <c r="T118" s="751"/>
      <c r="V118" s="808"/>
      <c r="W118" s="881"/>
      <c r="X118" s="890"/>
    </row>
    <row r="119" spans="1:24" ht="24.6" outlineLevel="1">
      <c r="A119" s="775">
        <v>3.12</v>
      </c>
      <c r="B119" s="883" t="s">
        <v>3312</v>
      </c>
      <c r="C119" s="374">
        <v>0</v>
      </c>
      <c r="D119" s="366" t="s">
        <v>2</v>
      </c>
      <c r="E119" s="165"/>
      <c r="F119" s="161"/>
      <c r="G119" s="165"/>
      <c r="H119" s="165"/>
      <c r="I119" s="161"/>
      <c r="J119" s="882"/>
      <c r="K119" s="1055" t="s">
        <v>3391</v>
      </c>
      <c r="L119" s="1056"/>
      <c r="M119" s="989"/>
      <c r="N119" s="989"/>
      <c r="O119" s="989"/>
      <c r="P119" s="989"/>
      <c r="Q119" s="989"/>
      <c r="R119" s="890"/>
      <c r="S119" s="751"/>
      <c r="T119" s="751"/>
      <c r="V119" s="808"/>
      <c r="W119" s="881"/>
      <c r="X119" s="890"/>
    </row>
    <row r="120" spans="1:24" ht="24" thickBot="1">
      <c r="A120" s="754"/>
      <c r="B120" s="754" t="s">
        <v>1087</v>
      </c>
      <c r="C120" s="755"/>
      <c r="D120" s="756"/>
      <c r="E120" s="757"/>
      <c r="F120" s="758"/>
      <c r="G120" s="757"/>
      <c r="H120" s="758"/>
      <c r="I120" s="758"/>
      <c r="J120" s="759"/>
      <c r="K120" s="988"/>
      <c r="L120" s="988"/>
      <c r="M120" s="988"/>
      <c r="N120" s="988"/>
      <c r="O120" s="988"/>
      <c r="P120" s="988"/>
      <c r="Q120" s="988"/>
      <c r="S120" s="759"/>
      <c r="T120" s="759"/>
      <c r="V120" s="797"/>
      <c r="X120" s="890"/>
    </row>
    <row r="121" spans="1:24" ht="25.2" thickTop="1">
      <c r="A121" s="750">
        <v>4</v>
      </c>
      <c r="B121" s="264" t="s">
        <v>1673</v>
      </c>
      <c r="C121" s="265"/>
      <c r="D121" s="266"/>
      <c r="E121" s="163"/>
      <c r="F121" s="163"/>
      <c r="G121" s="163"/>
      <c r="H121" s="163"/>
      <c r="I121" s="272"/>
      <c r="J121" s="751"/>
      <c r="K121" s="989"/>
      <c r="L121" s="989"/>
      <c r="M121" s="989"/>
      <c r="N121" s="989"/>
      <c r="O121" s="989"/>
      <c r="P121" s="989"/>
      <c r="Q121" s="989"/>
      <c r="S121" s="751"/>
      <c r="T121" s="751"/>
      <c r="V121" s="803"/>
      <c r="X121" s="890"/>
    </row>
    <row r="122" spans="1:24" ht="24.6" outlineLevel="1">
      <c r="A122" s="752">
        <v>4.0999999999999996</v>
      </c>
      <c r="B122" s="267" t="s">
        <v>1610</v>
      </c>
      <c r="C122" s="773">
        <v>1</v>
      </c>
      <c r="D122" s="268" t="s">
        <v>1611</v>
      </c>
      <c r="E122" s="161"/>
      <c r="F122" s="161"/>
      <c r="G122" s="161"/>
      <c r="H122" s="161"/>
      <c r="I122" s="161"/>
      <c r="J122" s="460"/>
      <c r="K122" s="987"/>
      <c r="L122" s="987"/>
      <c r="M122" s="987"/>
      <c r="N122" s="987"/>
      <c r="O122" s="987"/>
      <c r="P122" s="987"/>
      <c r="Q122" s="987"/>
      <c r="R122" s="435"/>
      <c r="S122" s="160" t="e">
        <f>VLOOKUP($V122,#REF!,6,FALSE)</f>
        <v>#REF!</v>
      </c>
      <c r="T122" s="160" t="e">
        <f>VLOOKUP($V122,#REF!,7,FALSE)</f>
        <v>#REF!</v>
      </c>
      <c r="V122" s="749" t="s">
        <v>1610</v>
      </c>
      <c r="X122" s="890"/>
    </row>
    <row r="123" spans="1:24" ht="24.6" outlineLevel="1">
      <c r="A123" s="752">
        <v>4.2</v>
      </c>
      <c r="B123" s="267" t="s">
        <v>1612</v>
      </c>
      <c r="C123" s="773">
        <v>1</v>
      </c>
      <c r="D123" s="268" t="s">
        <v>1611</v>
      </c>
      <c r="E123" s="161"/>
      <c r="F123" s="161"/>
      <c r="G123" s="161"/>
      <c r="H123" s="161"/>
      <c r="I123" s="161"/>
      <c r="J123" s="460"/>
      <c r="K123" s="987"/>
      <c r="L123" s="987"/>
      <c r="M123" s="987"/>
      <c r="N123" s="987"/>
      <c r="O123" s="987"/>
      <c r="P123" s="987"/>
      <c r="Q123" s="987"/>
      <c r="R123" s="435"/>
      <c r="S123" s="160" t="e">
        <f>VLOOKUP($V123,#REF!,6,FALSE)</f>
        <v>#REF!</v>
      </c>
      <c r="T123" s="160" t="e">
        <f>VLOOKUP($V123,#REF!,7,FALSE)</f>
        <v>#REF!</v>
      </c>
      <c r="V123" s="749" t="s">
        <v>1612</v>
      </c>
      <c r="X123" s="890"/>
    </row>
    <row r="124" spans="1:24" ht="24.6" outlineLevel="1">
      <c r="A124" s="752">
        <v>4.3</v>
      </c>
      <c r="B124" s="267" t="s">
        <v>1613</v>
      </c>
      <c r="C124" s="773">
        <v>11</v>
      </c>
      <c r="D124" s="268" t="s">
        <v>1611</v>
      </c>
      <c r="E124" s="161"/>
      <c r="F124" s="161"/>
      <c r="G124" s="161"/>
      <c r="H124" s="161"/>
      <c r="I124" s="161"/>
      <c r="J124" s="460"/>
      <c r="K124" s="987"/>
      <c r="L124" s="987"/>
      <c r="M124" s="987"/>
      <c r="N124" s="987"/>
      <c r="O124" s="987"/>
      <c r="P124" s="987"/>
      <c r="Q124" s="987"/>
      <c r="R124" s="435"/>
      <c r="S124" s="160" t="e">
        <f>VLOOKUP($V124,#REF!,6,FALSE)</f>
        <v>#REF!</v>
      </c>
      <c r="T124" s="160" t="e">
        <f>VLOOKUP($V124,#REF!,7,FALSE)</f>
        <v>#REF!</v>
      </c>
      <c r="V124" s="749" t="s">
        <v>1613</v>
      </c>
      <c r="X124" s="890"/>
    </row>
    <row r="125" spans="1:24" ht="24.6" outlineLevel="1">
      <c r="A125" s="752">
        <v>4.4000000000000004</v>
      </c>
      <c r="B125" s="267" t="s">
        <v>1614</v>
      </c>
      <c r="C125" s="773">
        <v>7</v>
      </c>
      <c r="D125" s="268" t="s">
        <v>1611</v>
      </c>
      <c r="E125" s="161"/>
      <c r="F125" s="161"/>
      <c r="G125" s="161"/>
      <c r="H125" s="161"/>
      <c r="I125" s="161"/>
      <c r="J125" s="460"/>
      <c r="K125" s="987"/>
      <c r="L125" s="987"/>
      <c r="M125" s="987"/>
      <c r="N125" s="987"/>
      <c r="O125" s="987"/>
      <c r="P125" s="987"/>
      <c r="Q125" s="987"/>
      <c r="R125" s="435"/>
      <c r="S125" s="160" t="e">
        <f>VLOOKUP($V125,#REF!,6,FALSE)</f>
        <v>#REF!</v>
      </c>
      <c r="T125" s="160" t="e">
        <f>VLOOKUP($V125,#REF!,7,FALSE)</f>
        <v>#REF!</v>
      </c>
      <c r="V125" s="749" t="s">
        <v>1614</v>
      </c>
      <c r="X125" s="890"/>
    </row>
    <row r="126" spans="1:24" ht="24.6" outlineLevel="1">
      <c r="A126" s="752">
        <v>4.5</v>
      </c>
      <c r="B126" s="267" t="s">
        <v>1615</v>
      </c>
      <c r="C126" s="773">
        <v>6</v>
      </c>
      <c r="D126" s="268" t="s">
        <v>1611</v>
      </c>
      <c r="E126" s="161"/>
      <c r="F126" s="161"/>
      <c r="G126" s="161"/>
      <c r="H126" s="161"/>
      <c r="I126" s="161"/>
      <c r="J126" s="460"/>
      <c r="K126" s="987"/>
      <c r="L126" s="987"/>
      <c r="M126" s="987"/>
      <c r="N126" s="987"/>
      <c r="O126" s="987"/>
      <c r="P126" s="987"/>
      <c r="Q126" s="987"/>
      <c r="R126" s="435"/>
      <c r="S126" s="160" t="e">
        <f>VLOOKUP($V126,#REF!,6,FALSE)</f>
        <v>#REF!</v>
      </c>
      <c r="T126" s="160" t="e">
        <f>VLOOKUP($V126,#REF!,7,FALSE)</f>
        <v>#REF!</v>
      </c>
      <c r="V126" s="749" t="s">
        <v>1615</v>
      </c>
      <c r="X126" s="890"/>
    </row>
    <row r="127" spans="1:24" ht="24.6" outlineLevel="1">
      <c r="A127" s="752">
        <v>4.5999999999999996</v>
      </c>
      <c r="B127" s="267" t="s">
        <v>1616</v>
      </c>
      <c r="C127" s="773">
        <v>7</v>
      </c>
      <c r="D127" s="268" t="s">
        <v>1611</v>
      </c>
      <c r="E127" s="161"/>
      <c r="F127" s="161"/>
      <c r="G127" s="161"/>
      <c r="H127" s="161"/>
      <c r="I127" s="161"/>
      <c r="J127" s="460"/>
      <c r="K127" s="987"/>
      <c r="L127" s="987"/>
      <c r="M127" s="987"/>
      <c r="N127" s="987"/>
      <c r="O127" s="987"/>
      <c r="P127" s="987"/>
      <c r="Q127" s="987"/>
      <c r="R127" s="435"/>
      <c r="S127" s="160" t="e">
        <f>VLOOKUP($V127,#REF!,6,FALSE)</f>
        <v>#REF!</v>
      </c>
      <c r="T127" s="160" t="e">
        <f>VLOOKUP($V127,#REF!,7,FALSE)</f>
        <v>#REF!</v>
      </c>
      <c r="V127" s="749" t="s">
        <v>1616</v>
      </c>
      <c r="X127" s="890"/>
    </row>
    <row r="128" spans="1:24" ht="24.6" outlineLevel="1">
      <c r="A128" s="752">
        <v>4.7</v>
      </c>
      <c r="B128" s="267" t="s">
        <v>1617</v>
      </c>
      <c r="C128" s="773">
        <v>9</v>
      </c>
      <c r="D128" s="268" t="s">
        <v>1611</v>
      </c>
      <c r="E128" s="161"/>
      <c r="F128" s="161"/>
      <c r="G128" s="161"/>
      <c r="H128" s="161"/>
      <c r="I128" s="161"/>
      <c r="J128" s="460"/>
      <c r="K128" s="987"/>
      <c r="L128" s="987"/>
      <c r="M128" s="987"/>
      <c r="N128" s="987"/>
      <c r="O128" s="987"/>
      <c r="P128" s="987"/>
      <c r="Q128" s="987"/>
      <c r="R128" s="435"/>
      <c r="S128" s="160" t="e">
        <f>VLOOKUP($V128,#REF!,6,FALSE)</f>
        <v>#REF!</v>
      </c>
      <c r="T128" s="160" t="e">
        <f>VLOOKUP($V128,#REF!,7,FALSE)</f>
        <v>#REF!</v>
      </c>
      <c r="V128" s="749" t="s">
        <v>1617</v>
      </c>
      <c r="X128" s="890"/>
    </row>
    <row r="129" spans="1:24" ht="24.6" outlineLevel="1">
      <c r="A129" s="752">
        <v>4.8</v>
      </c>
      <c r="B129" s="267" t="s">
        <v>1618</v>
      </c>
      <c r="C129" s="773">
        <v>4</v>
      </c>
      <c r="D129" s="268" t="s">
        <v>1611</v>
      </c>
      <c r="E129" s="161"/>
      <c r="F129" s="161"/>
      <c r="G129" s="161"/>
      <c r="H129" s="161"/>
      <c r="I129" s="161"/>
      <c r="J129" s="460"/>
      <c r="K129" s="987"/>
      <c r="L129" s="987"/>
      <c r="M129" s="987"/>
      <c r="N129" s="987"/>
      <c r="O129" s="987"/>
      <c r="P129" s="987"/>
      <c r="Q129" s="987"/>
      <c r="R129" s="435"/>
      <c r="S129" s="160" t="e">
        <f>VLOOKUP($V129,#REF!,6,FALSE)</f>
        <v>#REF!</v>
      </c>
      <c r="T129" s="160" t="e">
        <f>VLOOKUP($V129,#REF!,7,FALSE)</f>
        <v>#REF!</v>
      </c>
      <c r="V129" s="749" t="s">
        <v>1618</v>
      </c>
      <c r="X129" s="890"/>
    </row>
    <row r="130" spans="1:24" ht="24.6" outlineLevel="1">
      <c r="A130" s="752">
        <v>4.9000000000000004</v>
      </c>
      <c r="B130" s="267" t="s">
        <v>1619</v>
      </c>
      <c r="C130" s="773">
        <v>25</v>
      </c>
      <c r="D130" s="268" t="s">
        <v>1611</v>
      </c>
      <c r="E130" s="161"/>
      <c r="F130" s="161"/>
      <c r="G130" s="161"/>
      <c r="H130" s="161"/>
      <c r="I130" s="161"/>
      <c r="J130" s="460"/>
      <c r="K130" s="987"/>
      <c r="L130" s="987"/>
      <c r="M130" s="987"/>
      <c r="N130" s="987"/>
      <c r="O130" s="987"/>
      <c r="P130" s="987"/>
      <c r="Q130" s="987"/>
      <c r="R130" s="435"/>
      <c r="S130" s="160" t="e">
        <f>VLOOKUP($V130,#REF!,6,FALSE)</f>
        <v>#REF!</v>
      </c>
      <c r="T130" s="160" t="e">
        <f>VLOOKUP($V130,#REF!,7,FALSE)</f>
        <v>#REF!</v>
      </c>
      <c r="V130" s="749" t="s">
        <v>1619</v>
      </c>
      <c r="X130" s="890"/>
    </row>
    <row r="131" spans="1:24" ht="24.6" outlineLevel="1">
      <c r="A131" s="753">
        <v>4.0999999999999996</v>
      </c>
      <c r="B131" s="267" t="s">
        <v>1620</v>
      </c>
      <c r="C131" s="773">
        <v>80</v>
      </c>
      <c r="D131" s="268" t="s">
        <v>1611</v>
      </c>
      <c r="E131" s="161"/>
      <c r="F131" s="161"/>
      <c r="G131" s="161"/>
      <c r="H131" s="161"/>
      <c r="I131" s="161"/>
      <c r="J131" s="460"/>
      <c r="K131" s="987"/>
      <c r="L131" s="987"/>
      <c r="M131" s="987"/>
      <c r="N131" s="987"/>
      <c r="O131" s="987"/>
      <c r="P131" s="987"/>
      <c r="Q131" s="987"/>
      <c r="R131" s="435"/>
      <c r="S131" s="160" t="e">
        <f>VLOOKUP($V131,#REF!,6,FALSE)</f>
        <v>#REF!</v>
      </c>
      <c r="T131" s="160" t="e">
        <f>VLOOKUP($V131,#REF!,7,FALSE)</f>
        <v>#REF!</v>
      </c>
      <c r="V131" s="749" t="s">
        <v>1620</v>
      </c>
      <c r="X131" s="890"/>
    </row>
    <row r="132" spans="1:24" ht="24.6" outlineLevel="1">
      <c r="A132" s="752">
        <v>4.1100000000000003</v>
      </c>
      <c r="B132" s="267" t="s">
        <v>1621</v>
      </c>
      <c r="C132" s="773">
        <v>7</v>
      </c>
      <c r="D132" s="268" t="s">
        <v>1611</v>
      </c>
      <c r="E132" s="161"/>
      <c r="F132" s="161"/>
      <c r="G132" s="161"/>
      <c r="H132" s="161"/>
      <c r="I132" s="161"/>
      <c r="J132" s="460"/>
      <c r="K132" s="987"/>
      <c r="L132" s="987"/>
      <c r="M132" s="987"/>
      <c r="N132" s="987"/>
      <c r="O132" s="987"/>
      <c r="P132" s="987"/>
      <c r="Q132" s="987"/>
      <c r="R132" s="435"/>
      <c r="S132" s="160" t="e">
        <f>VLOOKUP($V132,#REF!,6,FALSE)</f>
        <v>#REF!</v>
      </c>
      <c r="T132" s="160" t="e">
        <f>VLOOKUP($V132,#REF!,7,FALSE)</f>
        <v>#REF!</v>
      </c>
      <c r="V132" s="749" t="s">
        <v>1621</v>
      </c>
      <c r="X132" s="890"/>
    </row>
    <row r="133" spans="1:24" ht="24.6" outlineLevel="1">
      <c r="A133" s="753">
        <v>4.12</v>
      </c>
      <c r="B133" s="267" t="s">
        <v>1622</v>
      </c>
      <c r="C133" s="773">
        <v>2</v>
      </c>
      <c r="D133" s="268" t="s">
        <v>1611</v>
      </c>
      <c r="E133" s="161"/>
      <c r="F133" s="161"/>
      <c r="G133" s="161"/>
      <c r="H133" s="161"/>
      <c r="I133" s="161"/>
      <c r="J133" s="460"/>
      <c r="K133" s="987"/>
      <c r="L133" s="987"/>
      <c r="M133" s="987"/>
      <c r="N133" s="987"/>
      <c r="O133" s="987"/>
      <c r="P133" s="987"/>
      <c r="Q133" s="987"/>
      <c r="R133" s="435"/>
      <c r="S133" s="160" t="e">
        <f>VLOOKUP($V133,#REF!,6,FALSE)</f>
        <v>#REF!</v>
      </c>
      <c r="T133" s="160" t="e">
        <f>VLOOKUP($V133,#REF!,7,FALSE)</f>
        <v>#REF!</v>
      </c>
      <c r="V133" s="749" t="s">
        <v>1622</v>
      </c>
      <c r="X133" s="890"/>
    </row>
    <row r="134" spans="1:24" ht="24.6" outlineLevel="1">
      <c r="A134" s="752">
        <v>4.13</v>
      </c>
      <c r="B134" s="267" t="s">
        <v>1623</v>
      </c>
      <c r="C134" s="773">
        <v>28</v>
      </c>
      <c r="D134" s="268" t="s">
        <v>1611</v>
      </c>
      <c r="E134" s="161"/>
      <c r="F134" s="161"/>
      <c r="G134" s="161"/>
      <c r="H134" s="161"/>
      <c r="I134" s="161"/>
      <c r="J134" s="460"/>
      <c r="K134" s="987"/>
      <c r="L134" s="987"/>
      <c r="M134" s="987"/>
      <c r="N134" s="987"/>
      <c r="O134" s="987"/>
      <c r="P134" s="987"/>
      <c r="Q134" s="987"/>
      <c r="R134" s="435"/>
      <c r="S134" s="160" t="e">
        <f>VLOOKUP($V134,#REF!,6,FALSE)</f>
        <v>#REF!</v>
      </c>
      <c r="T134" s="160" t="e">
        <f>VLOOKUP($V134,#REF!,7,FALSE)</f>
        <v>#REF!</v>
      </c>
      <c r="V134" s="749" t="s">
        <v>1623</v>
      </c>
      <c r="X134" s="890"/>
    </row>
    <row r="135" spans="1:24" ht="24.6" outlineLevel="1">
      <c r="A135" s="753">
        <v>4.1399999999999997</v>
      </c>
      <c r="B135" s="267" t="s">
        <v>1624</v>
      </c>
      <c r="C135" s="773">
        <v>17</v>
      </c>
      <c r="D135" s="268" t="s">
        <v>1611</v>
      </c>
      <c r="E135" s="161"/>
      <c r="F135" s="161"/>
      <c r="G135" s="161"/>
      <c r="H135" s="161"/>
      <c r="I135" s="161"/>
      <c r="J135" s="460"/>
      <c r="K135" s="987"/>
      <c r="L135" s="987"/>
      <c r="M135" s="987"/>
      <c r="N135" s="987"/>
      <c r="O135" s="987"/>
      <c r="P135" s="987"/>
      <c r="Q135" s="987"/>
      <c r="R135" s="435"/>
      <c r="S135" s="160" t="e">
        <f>VLOOKUP($V135,#REF!,6,FALSE)</f>
        <v>#REF!</v>
      </c>
      <c r="T135" s="160" t="e">
        <f>VLOOKUP($V135,#REF!,7,FALSE)</f>
        <v>#REF!</v>
      </c>
      <c r="V135" s="749" t="s">
        <v>1624</v>
      </c>
      <c r="X135" s="890"/>
    </row>
    <row r="136" spans="1:24" ht="24.6" outlineLevel="1">
      <c r="A136" s="752">
        <v>4.1500000000000004</v>
      </c>
      <c r="B136" s="267" t="s">
        <v>1625</v>
      </c>
      <c r="C136" s="773">
        <v>18</v>
      </c>
      <c r="D136" s="268" t="s">
        <v>1611</v>
      </c>
      <c r="E136" s="161"/>
      <c r="F136" s="161"/>
      <c r="G136" s="161"/>
      <c r="H136" s="161"/>
      <c r="I136" s="161"/>
      <c r="J136" s="460"/>
      <c r="K136" s="987"/>
      <c r="L136" s="987"/>
      <c r="M136" s="987"/>
      <c r="N136" s="987"/>
      <c r="O136" s="987"/>
      <c r="P136" s="987"/>
      <c r="Q136" s="987"/>
      <c r="R136" s="435"/>
      <c r="S136" s="160" t="e">
        <f>VLOOKUP($V136,#REF!,6,FALSE)</f>
        <v>#REF!</v>
      </c>
      <c r="T136" s="160" t="e">
        <f>VLOOKUP($V136,#REF!,7,FALSE)</f>
        <v>#REF!</v>
      </c>
      <c r="V136" s="749" t="s">
        <v>1625</v>
      </c>
      <c r="X136" s="890"/>
    </row>
    <row r="137" spans="1:24" ht="24.6" outlineLevel="1">
      <c r="A137" s="753">
        <v>4.16</v>
      </c>
      <c r="B137" s="267" t="s">
        <v>1626</v>
      </c>
      <c r="C137" s="773">
        <v>18</v>
      </c>
      <c r="D137" s="268" t="s">
        <v>1611</v>
      </c>
      <c r="E137" s="161"/>
      <c r="F137" s="161"/>
      <c r="G137" s="161"/>
      <c r="H137" s="161"/>
      <c r="I137" s="161"/>
      <c r="J137" s="460"/>
      <c r="K137" s="987"/>
      <c r="L137" s="987"/>
      <c r="M137" s="987"/>
      <c r="N137" s="987"/>
      <c r="O137" s="987"/>
      <c r="P137" s="987"/>
      <c r="Q137" s="987"/>
      <c r="R137" s="435"/>
      <c r="S137" s="160" t="e">
        <f>VLOOKUP($V137,#REF!,6,FALSE)</f>
        <v>#REF!</v>
      </c>
      <c r="T137" s="160" t="e">
        <f>VLOOKUP($V137,#REF!,7,FALSE)</f>
        <v>#REF!</v>
      </c>
      <c r="V137" s="749" t="s">
        <v>1626</v>
      </c>
      <c r="X137" s="890"/>
    </row>
    <row r="138" spans="1:24" ht="24" thickBot="1">
      <c r="A138" s="754"/>
      <c r="B138" s="754" t="s">
        <v>1087</v>
      </c>
      <c r="C138" s="755"/>
      <c r="D138" s="756"/>
      <c r="E138" s="757"/>
      <c r="F138" s="758"/>
      <c r="G138" s="757"/>
      <c r="H138" s="758"/>
      <c r="I138" s="758"/>
      <c r="J138" s="759"/>
      <c r="K138" s="988"/>
      <c r="L138" s="988"/>
      <c r="M138" s="988"/>
      <c r="N138" s="988"/>
      <c r="O138" s="988"/>
      <c r="P138" s="988"/>
      <c r="Q138" s="988"/>
      <c r="S138" s="759"/>
      <c r="T138" s="759"/>
      <c r="V138" s="797"/>
      <c r="X138" s="890"/>
    </row>
    <row r="139" spans="1:24" ht="25.2" thickTop="1">
      <c r="A139" s="750">
        <v>5</v>
      </c>
      <c r="B139" s="264" t="s">
        <v>1674</v>
      </c>
      <c r="C139" s="265"/>
      <c r="D139" s="266"/>
      <c r="E139" s="163"/>
      <c r="F139" s="163"/>
      <c r="G139" s="163"/>
      <c r="H139" s="163"/>
      <c r="I139" s="272"/>
      <c r="J139" s="751"/>
      <c r="K139" s="989"/>
      <c r="L139" s="989"/>
      <c r="M139" s="989"/>
      <c r="N139" s="989"/>
      <c r="O139" s="989"/>
      <c r="P139" s="989"/>
      <c r="Q139" s="989"/>
      <c r="S139" s="751"/>
      <c r="T139" s="751"/>
      <c r="V139" s="803"/>
      <c r="X139" s="890"/>
    </row>
    <row r="140" spans="1:24" ht="24.6" outlineLevel="1">
      <c r="A140" s="750">
        <v>5.0999999999999996</v>
      </c>
      <c r="B140" s="264" t="s">
        <v>3316</v>
      </c>
      <c r="C140" s="265"/>
      <c r="D140" s="268"/>
      <c r="E140" s="163"/>
      <c r="F140" s="163"/>
      <c r="G140" s="163"/>
      <c r="H140" s="163"/>
      <c r="I140" s="760"/>
      <c r="J140" s="751"/>
      <c r="K140" s="989"/>
      <c r="L140" s="989"/>
      <c r="M140" s="989"/>
      <c r="N140" s="989"/>
      <c r="O140" s="989"/>
      <c r="P140" s="989"/>
      <c r="Q140" s="989"/>
      <c r="S140" s="751"/>
      <c r="T140" s="751"/>
      <c r="V140" s="803"/>
      <c r="X140" s="890"/>
    </row>
    <row r="141" spans="1:24" ht="24.6" outlineLevel="1">
      <c r="A141" s="752"/>
      <c r="B141" s="267" t="s">
        <v>1716</v>
      </c>
      <c r="C141" s="773">
        <v>0</v>
      </c>
      <c r="D141" s="268" t="s">
        <v>750</v>
      </c>
      <c r="E141" s="161"/>
      <c r="F141" s="161"/>
      <c r="G141" s="161"/>
      <c r="H141" s="161"/>
      <c r="I141" s="1054"/>
      <c r="J141" s="460"/>
      <c r="K141" s="987"/>
      <c r="L141" s="987"/>
      <c r="M141" s="987"/>
      <c r="N141" s="987"/>
      <c r="O141" s="987"/>
      <c r="P141" s="987"/>
      <c r="Q141" s="987"/>
      <c r="R141" s="435"/>
      <c r="S141" s="160" t="e">
        <f>VLOOKUP($V141,#REF!,6,FALSE)</f>
        <v>#REF!</v>
      </c>
      <c r="T141" s="160" t="e">
        <f>VLOOKUP($V141,#REF!,7,FALSE)</f>
        <v>#REF!</v>
      </c>
      <c r="V141" s="749" t="s">
        <v>1716</v>
      </c>
      <c r="W141" s="773">
        <v>3</v>
      </c>
      <c r="X141" s="890"/>
    </row>
    <row r="142" spans="1:24" ht="24.6" outlineLevel="1">
      <c r="A142" s="752"/>
      <c r="B142" s="267" t="s">
        <v>3328</v>
      </c>
      <c r="C142" s="773">
        <v>0</v>
      </c>
      <c r="D142" s="268" t="s">
        <v>2</v>
      </c>
      <c r="E142" s="161"/>
      <c r="F142" s="161"/>
      <c r="G142" s="161"/>
      <c r="H142" s="161"/>
      <c r="I142" s="1054"/>
      <c r="J142" s="460"/>
      <c r="K142" s="987"/>
      <c r="L142" s="987"/>
      <c r="M142" s="987"/>
      <c r="N142" s="987"/>
      <c r="O142" s="987"/>
      <c r="P142" s="987"/>
      <c r="Q142" s="987"/>
      <c r="R142" s="435"/>
      <c r="S142" s="160" t="e">
        <f>VLOOKUP($V142,#REF!,6,FALSE)</f>
        <v>#REF!</v>
      </c>
      <c r="T142" s="160" t="e">
        <f>VLOOKUP($V142,#REF!,7,FALSE)</f>
        <v>#REF!</v>
      </c>
      <c r="V142" s="749" t="s">
        <v>1902</v>
      </c>
      <c r="W142" s="773">
        <v>3</v>
      </c>
      <c r="X142" s="890"/>
    </row>
    <row r="143" spans="1:24" ht="24.6" outlineLevel="1">
      <c r="A143" s="752"/>
      <c r="B143" s="267" t="s">
        <v>1717</v>
      </c>
      <c r="C143" s="773">
        <v>0</v>
      </c>
      <c r="D143" s="268" t="s">
        <v>750</v>
      </c>
      <c r="E143" s="161"/>
      <c r="F143" s="161"/>
      <c r="G143" s="161"/>
      <c r="H143" s="161"/>
      <c r="I143" s="1054"/>
      <c r="J143" s="460"/>
      <c r="K143" s="987"/>
      <c r="L143" s="987"/>
      <c r="M143" s="987"/>
      <c r="N143" s="987"/>
      <c r="O143" s="987"/>
      <c r="P143" s="987"/>
      <c r="Q143" s="987"/>
      <c r="R143" s="435"/>
      <c r="S143" s="160" t="e">
        <f>VLOOKUP($V143,#REF!,6,FALSE)</f>
        <v>#REF!</v>
      </c>
      <c r="T143" s="160" t="e">
        <f>VLOOKUP($V143,#REF!,7,FALSE)</f>
        <v>#REF!</v>
      </c>
      <c r="V143" s="749" t="s">
        <v>1717</v>
      </c>
      <c r="W143" s="773">
        <v>1</v>
      </c>
      <c r="X143" s="890"/>
    </row>
    <row r="144" spans="1:24" ht="24.6" outlineLevel="1">
      <c r="A144" s="752"/>
      <c r="B144" s="267" t="s">
        <v>1635</v>
      </c>
      <c r="C144" s="773">
        <v>0</v>
      </c>
      <c r="D144" s="268" t="s">
        <v>750</v>
      </c>
      <c r="E144" s="161"/>
      <c r="F144" s="161"/>
      <c r="G144" s="161"/>
      <c r="H144" s="161"/>
      <c r="I144" s="1054"/>
      <c r="J144" s="460"/>
      <c r="K144" s="987"/>
      <c r="L144" s="987"/>
      <c r="M144" s="987"/>
      <c r="N144" s="987"/>
      <c r="O144" s="987"/>
      <c r="P144" s="987"/>
      <c r="Q144" s="987"/>
      <c r="R144" s="435"/>
      <c r="S144" s="160" t="e">
        <f>VLOOKUP($V144,#REF!,6,FALSE)</f>
        <v>#REF!</v>
      </c>
      <c r="T144" s="160" t="e">
        <f>VLOOKUP($V144,#REF!,7,FALSE)</f>
        <v>#REF!</v>
      </c>
      <c r="V144" s="749" t="s">
        <v>1635</v>
      </c>
      <c r="W144" s="773">
        <v>1</v>
      </c>
      <c r="X144" s="890"/>
    </row>
    <row r="145" spans="1:24" ht="24.6" outlineLevel="1">
      <c r="A145" s="752"/>
      <c r="B145" s="267" t="s">
        <v>1666</v>
      </c>
      <c r="C145" s="773">
        <v>0</v>
      </c>
      <c r="D145" s="268" t="s">
        <v>1628</v>
      </c>
      <c r="E145" s="161"/>
      <c r="F145" s="161"/>
      <c r="G145" s="161"/>
      <c r="H145" s="161"/>
      <c r="I145" s="1054"/>
      <c r="J145" s="460"/>
      <c r="K145" s="987"/>
      <c r="L145" s="987"/>
      <c r="M145" s="987"/>
      <c r="N145" s="987"/>
      <c r="O145" s="987"/>
      <c r="P145" s="987"/>
      <c r="Q145" s="987"/>
      <c r="R145" s="435"/>
      <c r="S145" s="160" t="e">
        <f>VLOOKUP($V145,#REF!,6,FALSE)</f>
        <v>#REF!</v>
      </c>
      <c r="T145" s="160" t="e">
        <f>VLOOKUP($V145,#REF!,7,FALSE)</f>
        <v>#REF!</v>
      </c>
      <c r="V145" s="749" t="s">
        <v>1666</v>
      </c>
      <c r="W145" s="773">
        <v>1</v>
      </c>
      <c r="X145" s="890"/>
    </row>
    <row r="146" spans="1:24" ht="24.6" outlineLevel="1">
      <c r="A146" s="750">
        <v>5.2</v>
      </c>
      <c r="B146" s="264" t="s">
        <v>3317</v>
      </c>
      <c r="C146" s="265"/>
      <c r="D146" s="268"/>
      <c r="E146" s="163"/>
      <c r="F146" s="163"/>
      <c r="G146" s="163"/>
      <c r="H146" s="163"/>
      <c r="I146" s="760"/>
      <c r="J146" s="751"/>
      <c r="K146" s="989"/>
      <c r="L146" s="989"/>
      <c r="M146" s="989"/>
      <c r="N146" s="989"/>
      <c r="O146" s="989"/>
      <c r="P146" s="989"/>
      <c r="Q146" s="989"/>
      <c r="S146" s="160"/>
      <c r="T146" s="751"/>
      <c r="V146" s="803"/>
      <c r="X146" s="890"/>
    </row>
    <row r="147" spans="1:24" ht="24.6" outlineLevel="1">
      <c r="A147" s="752"/>
      <c r="B147" s="267" t="s">
        <v>1669</v>
      </c>
      <c r="C147" s="773">
        <v>2</v>
      </c>
      <c r="D147" s="268" t="s">
        <v>750</v>
      </c>
      <c r="E147" s="161"/>
      <c r="F147" s="161"/>
      <c r="G147" s="161"/>
      <c r="H147" s="161"/>
      <c r="I147" s="161"/>
      <c r="J147" s="460"/>
      <c r="K147" s="987"/>
      <c r="L147" s="987"/>
      <c r="M147" s="987"/>
      <c r="N147" s="987"/>
      <c r="O147" s="987"/>
      <c r="P147" s="987"/>
      <c r="Q147" s="987"/>
      <c r="R147" s="435"/>
      <c r="S147" s="160" t="e">
        <f>VLOOKUP($V147,#REF!,6,FALSE)</f>
        <v>#REF!</v>
      </c>
      <c r="T147" s="160" t="e">
        <f>VLOOKUP($V147,#REF!,7,FALSE)</f>
        <v>#REF!</v>
      </c>
      <c r="V147" s="749" t="s">
        <v>1669</v>
      </c>
      <c r="X147" s="890"/>
    </row>
    <row r="148" spans="1:24" ht="24.6" outlineLevel="1">
      <c r="A148" s="752"/>
      <c r="B148" s="267" t="s">
        <v>1667</v>
      </c>
      <c r="C148" s="773">
        <v>24</v>
      </c>
      <c r="D148" s="268" t="s">
        <v>750</v>
      </c>
      <c r="E148" s="161"/>
      <c r="F148" s="161"/>
      <c r="G148" s="161"/>
      <c r="H148" s="161"/>
      <c r="I148" s="161"/>
      <c r="J148" s="460"/>
      <c r="K148" s="987"/>
      <c r="L148" s="987"/>
      <c r="M148" s="987"/>
      <c r="N148" s="987"/>
      <c r="O148" s="987"/>
      <c r="P148" s="987"/>
      <c r="Q148" s="987"/>
      <c r="R148" s="435"/>
      <c r="S148" s="160" t="e">
        <f>VLOOKUP($V148,#REF!,6,FALSE)</f>
        <v>#REF!</v>
      </c>
      <c r="T148" s="160" t="e">
        <f>VLOOKUP($V148,#REF!,7,FALSE)</f>
        <v>#REF!</v>
      </c>
      <c r="V148" s="749" t="s">
        <v>1667</v>
      </c>
      <c r="X148" s="890"/>
    </row>
    <row r="149" spans="1:24" ht="24.6" outlineLevel="1">
      <c r="A149" s="752"/>
      <c r="B149" s="267" t="s">
        <v>1668</v>
      </c>
      <c r="C149" s="773">
        <v>10</v>
      </c>
      <c r="D149" s="268" t="s">
        <v>750</v>
      </c>
      <c r="E149" s="161"/>
      <c r="F149" s="161"/>
      <c r="G149" s="161"/>
      <c r="H149" s="161"/>
      <c r="I149" s="161"/>
      <c r="J149" s="460"/>
      <c r="K149" s="987"/>
      <c r="L149" s="987"/>
      <c r="M149" s="987"/>
      <c r="N149" s="987"/>
      <c r="O149" s="987"/>
      <c r="P149" s="987"/>
      <c r="Q149" s="987"/>
      <c r="R149" s="435"/>
      <c r="S149" s="160" t="e">
        <f>VLOOKUP($V149,#REF!,6,FALSE)</f>
        <v>#REF!</v>
      </c>
      <c r="T149" s="160" t="e">
        <f>VLOOKUP($V149,#REF!,7,FALSE)</f>
        <v>#REF!</v>
      </c>
      <c r="V149" s="749" t="s">
        <v>1668</v>
      </c>
      <c r="X149" s="890"/>
    </row>
    <row r="150" spans="1:24" ht="24.6" outlineLevel="1">
      <c r="A150" s="752"/>
      <c r="B150" s="267" t="s">
        <v>1718</v>
      </c>
      <c r="C150" s="773">
        <v>59</v>
      </c>
      <c r="D150" s="268" t="s">
        <v>750</v>
      </c>
      <c r="E150" s="161"/>
      <c r="F150" s="161"/>
      <c r="G150" s="161"/>
      <c r="H150" s="161"/>
      <c r="I150" s="161"/>
      <c r="J150" s="460"/>
      <c r="K150" s="987"/>
      <c r="L150" s="987"/>
      <c r="M150" s="987"/>
      <c r="N150" s="987"/>
      <c r="O150" s="987"/>
      <c r="P150" s="987"/>
      <c r="Q150" s="987"/>
      <c r="R150" s="435"/>
      <c r="S150" s="160" t="e">
        <f>VLOOKUP($V150,#REF!,6,FALSE)</f>
        <v>#REF!</v>
      </c>
      <c r="T150" s="160" t="e">
        <f>VLOOKUP($V150,#REF!,7,FALSE)</f>
        <v>#REF!</v>
      </c>
      <c r="V150" s="749" t="s">
        <v>1718</v>
      </c>
      <c r="X150" s="890"/>
    </row>
    <row r="151" spans="1:24" ht="24.6" outlineLevel="1">
      <c r="A151" s="752"/>
      <c r="B151" s="267" t="s">
        <v>1633</v>
      </c>
      <c r="C151" s="773">
        <v>2</v>
      </c>
      <c r="D151" s="268" t="s">
        <v>2</v>
      </c>
      <c r="E151" s="161"/>
      <c r="F151" s="161"/>
      <c r="G151" s="161"/>
      <c r="H151" s="161"/>
      <c r="I151" s="161"/>
      <c r="J151" s="460"/>
      <c r="K151" s="987"/>
      <c r="L151" s="987"/>
      <c r="M151" s="987"/>
      <c r="N151" s="987"/>
      <c r="O151" s="987"/>
      <c r="P151" s="987"/>
      <c r="Q151" s="987"/>
      <c r="R151" s="435"/>
      <c r="S151" s="160" t="e">
        <f>VLOOKUP($V151,#REF!,6,FALSE)</f>
        <v>#REF!</v>
      </c>
      <c r="T151" s="160" t="e">
        <f>VLOOKUP($V151,#REF!,7,FALSE)</f>
        <v>#REF!</v>
      </c>
      <c r="V151" s="749" t="s">
        <v>1633</v>
      </c>
      <c r="X151" s="890"/>
    </row>
    <row r="152" spans="1:24" ht="24.6" outlineLevel="1">
      <c r="A152" s="752"/>
      <c r="B152" s="267" t="s">
        <v>1634</v>
      </c>
      <c r="C152" s="773">
        <v>1</v>
      </c>
      <c r="D152" s="268" t="s">
        <v>2</v>
      </c>
      <c r="E152" s="161"/>
      <c r="F152" s="161"/>
      <c r="G152" s="161"/>
      <c r="H152" s="161"/>
      <c r="I152" s="161"/>
      <c r="J152" s="460"/>
      <c r="K152" s="987"/>
      <c r="L152" s="987"/>
      <c r="M152" s="987"/>
      <c r="N152" s="987"/>
      <c r="O152" s="987"/>
      <c r="P152" s="987"/>
      <c r="Q152" s="987"/>
      <c r="R152" s="435"/>
      <c r="S152" s="160" t="e">
        <f>VLOOKUP($V152,#REF!,6,FALSE)</f>
        <v>#REF!</v>
      </c>
      <c r="T152" s="160" t="e">
        <f>VLOOKUP($V152,#REF!,7,FALSE)</f>
        <v>#REF!</v>
      </c>
      <c r="V152" s="749" t="s">
        <v>1634</v>
      </c>
      <c r="X152" s="890"/>
    </row>
    <row r="153" spans="1:24" ht="24.6" outlineLevel="1">
      <c r="A153" s="752"/>
      <c r="B153" s="267" t="s">
        <v>1632</v>
      </c>
      <c r="C153" s="773">
        <v>1</v>
      </c>
      <c r="D153" s="268" t="s">
        <v>1628</v>
      </c>
      <c r="E153" s="161"/>
      <c r="F153" s="161"/>
      <c r="G153" s="161"/>
      <c r="H153" s="161"/>
      <c r="I153" s="161"/>
      <c r="J153" s="460"/>
      <c r="K153" s="987"/>
      <c r="L153" s="987"/>
      <c r="M153" s="987"/>
      <c r="N153" s="987"/>
      <c r="O153" s="987"/>
      <c r="P153" s="987"/>
      <c r="Q153" s="987"/>
      <c r="R153" s="435"/>
      <c r="S153" s="160" t="e">
        <f>VLOOKUP($V153,#REF!,6,FALSE)</f>
        <v>#REF!</v>
      </c>
      <c r="T153" s="160" t="e">
        <f>VLOOKUP($V153,#REF!,7,FALSE)</f>
        <v>#REF!</v>
      </c>
      <c r="V153" s="749" t="s">
        <v>1632</v>
      </c>
      <c r="X153" s="890"/>
    </row>
    <row r="154" spans="1:24" ht="24.6" outlineLevel="1">
      <c r="A154" s="752"/>
      <c r="B154" s="267" t="s">
        <v>3357</v>
      </c>
      <c r="C154" s="773">
        <v>1</v>
      </c>
      <c r="D154" s="268" t="s">
        <v>750</v>
      </c>
      <c r="E154" s="161"/>
      <c r="F154" s="161"/>
      <c r="G154" s="161"/>
      <c r="H154" s="161"/>
      <c r="I154" s="161"/>
      <c r="J154" s="460"/>
      <c r="K154" s="987"/>
      <c r="L154" s="987"/>
      <c r="M154" s="987"/>
      <c r="N154" s="987"/>
      <c r="O154" s="987"/>
      <c r="P154" s="987"/>
      <c r="Q154" s="987"/>
      <c r="R154" s="435"/>
      <c r="S154" s="160" t="e">
        <f>VLOOKUP($V154,#REF!,6,FALSE)</f>
        <v>#REF!</v>
      </c>
      <c r="T154" s="160" t="e">
        <f>VLOOKUP($V154,#REF!,7,FALSE)</f>
        <v>#REF!</v>
      </c>
      <c r="V154" s="749" t="s">
        <v>1719</v>
      </c>
      <c r="X154" s="890"/>
    </row>
    <row r="155" spans="1:24" ht="24" thickBot="1">
      <c r="A155" s="754"/>
      <c r="B155" s="754" t="s">
        <v>1087</v>
      </c>
      <c r="C155" s="755"/>
      <c r="D155" s="756"/>
      <c r="E155" s="757"/>
      <c r="F155" s="758"/>
      <c r="G155" s="757"/>
      <c r="H155" s="758"/>
      <c r="I155" s="758"/>
      <c r="J155" s="759"/>
      <c r="K155" s="988"/>
      <c r="L155" s="988"/>
      <c r="M155" s="988"/>
      <c r="N155" s="988"/>
      <c r="O155" s="988"/>
      <c r="P155" s="988"/>
      <c r="Q155" s="988"/>
      <c r="S155" s="759"/>
      <c r="T155" s="759"/>
      <c r="V155" s="797"/>
      <c r="X155" s="890"/>
    </row>
    <row r="156" spans="1:24" ht="25.2" thickTop="1">
      <c r="A156" s="750">
        <v>6</v>
      </c>
      <c r="B156" s="264" t="s">
        <v>1675</v>
      </c>
      <c r="C156" s="265"/>
      <c r="D156" s="266"/>
      <c r="E156" s="163"/>
      <c r="F156" s="163"/>
      <c r="G156" s="163"/>
      <c r="H156" s="163"/>
      <c r="I156" s="272"/>
      <c r="J156" s="751"/>
      <c r="K156" s="989"/>
      <c r="L156" s="989"/>
      <c r="M156" s="989"/>
      <c r="N156" s="989"/>
      <c r="O156" s="989"/>
      <c r="P156" s="989"/>
      <c r="Q156" s="989"/>
      <c r="S156" s="751"/>
      <c r="T156" s="751"/>
      <c r="V156" s="803"/>
      <c r="X156" s="890"/>
    </row>
    <row r="157" spans="1:24" outlineLevel="1">
      <c r="A157" s="750">
        <v>6.1</v>
      </c>
      <c r="B157" s="264" t="s">
        <v>3400</v>
      </c>
      <c r="C157" s="276"/>
      <c r="D157" s="277"/>
      <c r="E157" s="158"/>
      <c r="F157" s="158"/>
      <c r="G157" s="158"/>
      <c r="H157" s="158"/>
      <c r="I157" s="279"/>
      <c r="J157" s="761"/>
      <c r="K157" s="988"/>
      <c r="L157" s="988"/>
      <c r="M157" s="988"/>
      <c r="N157" s="988"/>
      <c r="O157" s="988"/>
      <c r="P157" s="988"/>
      <c r="Q157" s="988"/>
      <c r="S157" s="761"/>
      <c r="T157" s="761"/>
      <c r="V157" s="809"/>
      <c r="X157" s="890"/>
    </row>
    <row r="158" spans="1:24" outlineLevel="1">
      <c r="A158" s="750" t="s">
        <v>1689</v>
      </c>
      <c r="B158" s="264" t="s">
        <v>1461</v>
      </c>
      <c r="C158" s="276">
        <v>1</v>
      </c>
      <c r="D158" s="277" t="s">
        <v>1462</v>
      </c>
      <c r="E158" s="158"/>
      <c r="F158" s="810"/>
      <c r="G158" s="810"/>
      <c r="H158" s="810"/>
      <c r="I158" s="279"/>
      <c r="J158" s="761"/>
      <c r="K158" s="988"/>
      <c r="L158" s="988"/>
      <c r="M158" s="988"/>
      <c r="N158" s="988"/>
      <c r="O158" s="988"/>
      <c r="P158" s="988"/>
      <c r="Q158" s="988"/>
      <c r="S158" s="761"/>
      <c r="T158" s="761"/>
      <c r="V158" s="809"/>
      <c r="X158" s="890"/>
    </row>
    <row r="159" spans="1:24" ht="24.6" outlineLevel="1">
      <c r="A159" s="750"/>
      <c r="B159" s="267" t="s">
        <v>1463</v>
      </c>
      <c r="C159" s="773">
        <v>40</v>
      </c>
      <c r="D159" s="268" t="s">
        <v>1464</v>
      </c>
      <c r="E159" s="161"/>
      <c r="F159" s="161"/>
      <c r="G159" s="161"/>
      <c r="H159" s="161"/>
      <c r="I159" s="161"/>
      <c r="J159" s="460"/>
      <c r="K159" s="987"/>
      <c r="L159" s="987"/>
      <c r="M159" s="987"/>
      <c r="N159" s="987"/>
      <c r="O159" s="987"/>
      <c r="P159" s="987"/>
      <c r="Q159" s="987"/>
      <c r="R159" s="435"/>
      <c r="S159" s="160" t="e">
        <f>VLOOKUP($V159,#REF!,6,FALSE)</f>
        <v>#REF!</v>
      </c>
      <c r="T159" s="160" t="e">
        <f>VLOOKUP($V159,#REF!,7,FALSE)</f>
        <v>#REF!</v>
      </c>
      <c r="V159" s="749" t="s">
        <v>1463</v>
      </c>
      <c r="X159" s="890"/>
    </row>
    <row r="160" spans="1:24" ht="24.6" outlineLevel="1">
      <c r="A160" s="750"/>
      <c r="B160" s="267" t="s">
        <v>3392</v>
      </c>
      <c r="C160" s="773">
        <v>160</v>
      </c>
      <c r="D160" s="268" t="s">
        <v>1464</v>
      </c>
      <c r="E160" s="161"/>
      <c r="F160" s="161"/>
      <c r="G160" s="161"/>
      <c r="H160" s="161"/>
      <c r="I160" s="161"/>
      <c r="J160" s="460"/>
      <c r="K160" s="987"/>
      <c r="L160" s="987"/>
      <c r="M160" s="987"/>
      <c r="N160" s="987"/>
      <c r="O160" s="987"/>
      <c r="P160" s="987"/>
      <c r="Q160" s="987"/>
      <c r="R160" s="435"/>
      <c r="S160" s="160" t="e">
        <f>VLOOKUP($V160,#REF!,6,FALSE)</f>
        <v>#REF!</v>
      </c>
      <c r="T160" s="160" t="e">
        <f>VLOOKUP($V160,#REF!,7,FALSE)</f>
        <v>#REF!</v>
      </c>
      <c r="V160" s="749" t="s">
        <v>3065</v>
      </c>
      <c r="X160" s="890"/>
    </row>
    <row r="161" spans="1:24" ht="24.6" outlineLevel="1">
      <c r="A161" s="750"/>
      <c r="B161" s="267" t="s">
        <v>3393</v>
      </c>
      <c r="C161" s="773">
        <v>1</v>
      </c>
      <c r="D161" s="268" t="s">
        <v>1464</v>
      </c>
      <c r="E161" s="161"/>
      <c r="F161" s="161"/>
      <c r="G161" s="161"/>
      <c r="H161" s="161"/>
      <c r="I161" s="161"/>
      <c r="J161" s="460"/>
      <c r="K161" s="987"/>
      <c r="L161" s="987"/>
      <c r="M161" s="987"/>
      <c r="N161" s="987"/>
      <c r="O161" s="987"/>
      <c r="P161" s="987"/>
      <c r="Q161" s="987"/>
      <c r="R161" s="435"/>
      <c r="S161" s="160" t="e">
        <f>VLOOKUP($V161,#REF!,6,FALSE)</f>
        <v>#REF!</v>
      </c>
      <c r="T161" s="160" t="e">
        <f>VLOOKUP($V161,#REF!,7,FALSE)</f>
        <v>#REF!</v>
      </c>
      <c r="V161" s="749" t="s">
        <v>3058</v>
      </c>
      <c r="X161" s="890"/>
    </row>
    <row r="162" spans="1:24" s="811" customFormat="1" ht="24.6" outlineLevel="1">
      <c r="A162" s="752"/>
      <c r="B162" s="267" t="s">
        <v>1465</v>
      </c>
      <c r="C162" s="773">
        <v>6</v>
      </c>
      <c r="D162" s="268" t="s">
        <v>1464</v>
      </c>
      <c r="E162" s="161"/>
      <c r="F162" s="161"/>
      <c r="G162" s="161"/>
      <c r="H162" s="161"/>
      <c r="I162" s="161"/>
      <c r="J162" s="460"/>
      <c r="K162" s="987"/>
      <c r="L162" s="987"/>
      <c r="M162" s="987"/>
      <c r="N162" s="987"/>
      <c r="O162" s="987"/>
      <c r="P162" s="987"/>
      <c r="Q162" s="987"/>
      <c r="R162" s="435"/>
      <c r="S162" s="160" t="e">
        <f>VLOOKUP($V162,#REF!,6,FALSE)</f>
        <v>#REF!</v>
      </c>
      <c r="T162" s="160" t="e">
        <f>VLOOKUP($V162,#REF!,7,FALSE)</f>
        <v>#REF!</v>
      </c>
      <c r="V162" s="749" t="s">
        <v>1465</v>
      </c>
      <c r="X162" s="890"/>
    </row>
    <row r="163" spans="1:24" ht="24.6" outlineLevel="1">
      <c r="A163" s="750"/>
      <c r="B163" s="267" t="s">
        <v>1505</v>
      </c>
      <c r="C163" s="773">
        <v>20</v>
      </c>
      <c r="D163" s="268" t="s">
        <v>1464</v>
      </c>
      <c r="E163" s="161"/>
      <c r="F163" s="161"/>
      <c r="G163" s="161"/>
      <c r="H163" s="161"/>
      <c r="I163" s="161"/>
      <c r="J163" s="460"/>
      <c r="K163" s="987"/>
      <c r="L163" s="987"/>
      <c r="M163" s="987"/>
      <c r="N163" s="987"/>
      <c r="O163" s="987"/>
      <c r="P163" s="987"/>
      <c r="Q163" s="987"/>
      <c r="R163" s="435"/>
      <c r="S163" s="160" t="e">
        <f>VLOOKUP($V163,#REF!,6,FALSE)</f>
        <v>#REF!</v>
      </c>
      <c r="T163" s="160" t="e">
        <f>VLOOKUP($V163,#REF!,7,FALSE)</f>
        <v>#REF!</v>
      </c>
      <c r="V163" s="749" t="s">
        <v>1505</v>
      </c>
      <c r="X163" s="890"/>
    </row>
    <row r="164" spans="1:24" ht="24.6" outlineLevel="1">
      <c r="A164" s="750"/>
      <c r="B164" s="267" t="s">
        <v>1466</v>
      </c>
      <c r="C164" s="773">
        <v>4</v>
      </c>
      <c r="D164" s="268" t="s">
        <v>1464</v>
      </c>
      <c r="E164" s="161"/>
      <c r="F164" s="161"/>
      <c r="G164" s="161"/>
      <c r="H164" s="161"/>
      <c r="I164" s="161"/>
      <c r="J164" s="460"/>
      <c r="K164" s="987"/>
      <c r="L164" s="987"/>
      <c r="M164" s="987"/>
      <c r="N164" s="987"/>
      <c r="O164" s="987"/>
      <c r="P164" s="987"/>
      <c r="Q164" s="987"/>
      <c r="R164" s="435"/>
      <c r="S164" s="160" t="e">
        <f>VLOOKUP($V164,#REF!,6,FALSE)</f>
        <v>#REF!</v>
      </c>
      <c r="T164" s="160" t="e">
        <f>VLOOKUP($V164,#REF!,7,FALSE)</f>
        <v>#REF!</v>
      </c>
      <c r="V164" s="749" t="s">
        <v>3073</v>
      </c>
      <c r="X164" s="890"/>
    </row>
    <row r="165" spans="1:24" ht="24.6" outlineLevel="1">
      <c r="A165" s="750"/>
      <c r="B165" s="267" t="s">
        <v>1467</v>
      </c>
      <c r="C165" s="773">
        <v>2</v>
      </c>
      <c r="D165" s="268" t="s">
        <v>1464</v>
      </c>
      <c r="E165" s="161"/>
      <c r="F165" s="161"/>
      <c r="G165" s="161"/>
      <c r="H165" s="161"/>
      <c r="I165" s="161"/>
      <c r="J165" s="460"/>
      <c r="K165" s="987"/>
      <c r="L165" s="987"/>
      <c r="M165" s="987"/>
      <c r="N165" s="987"/>
      <c r="O165" s="987"/>
      <c r="P165" s="987"/>
      <c r="Q165" s="987"/>
      <c r="R165" s="435"/>
      <c r="S165" s="160" t="e">
        <f>VLOOKUP($V165,#REF!,6,FALSE)</f>
        <v>#REF!</v>
      </c>
      <c r="T165" s="160" t="e">
        <f>VLOOKUP($V165,#REF!,7,FALSE)</f>
        <v>#REF!</v>
      </c>
      <c r="V165" s="749" t="s">
        <v>3072</v>
      </c>
      <c r="X165" s="890"/>
    </row>
    <row r="166" spans="1:24" ht="24.6" outlineLevel="1">
      <c r="A166" s="762"/>
      <c r="B166" s="267" t="s">
        <v>1468</v>
      </c>
      <c r="C166" s="773">
        <v>1</v>
      </c>
      <c r="D166" s="268" t="s">
        <v>1464</v>
      </c>
      <c r="E166" s="161"/>
      <c r="F166" s="161"/>
      <c r="G166" s="161"/>
      <c r="H166" s="161"/>
      <c r="I166" s="161"/>
      <c r="J166" s="460"/>
      <c r="K166" s="987"/>
      <c r="L166" s="987"/>
      <c r="M166" s="987"/>
      <c r="N166" s="987"/>
      <c r="O166" s="987"/>
      <c r="P166" s="987"/>
      <c r="Q166" s="987"/>
      <c r="R166" s="435"/>
      <c r="S166" s="160" t="e">
        <f>VLOOKUP($V166,#REF!,6,FALSE)</f>
        <v>#REF!</v>
      </c>
      <c r="T166" s="160" t="e">
        <f>VLOOKUP($V166,#REF!,7,FALSE)</f>
        <v>#REF!</v>
      </c>
      <c r="V166" s="749" t="s">
        <v>1468</v>
      </c>
      <c r="X166" s="890"/>
    </row>
    <row r="167" spans="1:24" ht="24.6" outlineLevel="1">
      <c r="A167" s="750"/>
      <c r="B167" s="267" t="s">
        <v>1469</v>
      </c>
      <c r="C167" s="773">
        <v>4</v>
      </c>
      <c r="D167" s="268" t="s">
        <v>1464</v>
      </c>
      <c r="E167" s="161"/>
      <c r="F167" s="161"/>
      <c r="G167" s="161"/>
      <c r="H167" s="161"/>
      <c r="I167" s="161"/>
      <c r="J167" s="460"/>
      <c r="K167" s="987"/>
      <c r="L167" s="987"/>
      <c r="M167" s="987"/>
      <c r="N167" s="987"/>
      <c r="O167" s="987"/>
      <c r="P167" s="987"/>
      <c r="Q167" s="987"/>
      <c r="R167" s="435"/>
      <c r="S167" s="160" t="e">
        <f>VLOOKUP($V167,#REF!,6,FALSE)</f>
        <v>#REF!</v>
      </c>
      <c r="T167" s="160" t="e">
        <f>VLOOKUP($V167,#REF!,7,FALSE)</f>
        <v>#REF!</v>
      </c>
      <c r="V167" s="749" t="s">
        <v>1469</v>
      </c>
      <c r="X167" s="890"/>
    </row>
    <row r="168" spans="1:24" ht="24.6" outlineLevel="1">
      <c r="A168" s="762"/>
      <c r="B168" s="267" t="s">
        <v>3394</v>
      </c>
      <c r="C168" s="773">
        <v>4</v>
      </c>
      <c r="D168" s="268" t="s">
        <v>1464</v>
      </c>
      <c r="E168" s="161"/>
      <c r="F168" s="161"/>
      <c r="G168" s="161"/>
      <c r="H168" s="161"/>
      <c r="I168" s="161"/>
      <c r="J168" s="460"/>
      <c r="K168" s="987"/>
      <c r="L168" s="987"/>
      <c r="M168" s="987"/>
      <c r="N168" s="987"/>
      <c r="O168" s="987"/>
      <c r="P168" s="987"/>
      <c r="Q168" s="987"/>
      <c r="R168" s="435"/>
      <c r="S168" s="160" t="e">
        <f>VLOOKUP($V168,#REF!,6,FALSE)</f>
        <v>#REF!</v>
      </c>
      <c r="T168" s="160" t="e">
        <f>VLOOKUP($V168,#REF!,7,FALSE)</f>
        <v>#REF!</v>
      </c>
      <c r="V168" s="749" t="s">
        <v>3057</v>
      </c>
      <c r="X168" s="890"/>
    </row>
    <row r="169" spans="1:24" ht="24.6" outlineLevel="1">
      <c r="A169" s="762"/>
      <c r="B169" s="267" t="s">
        <v>3394</v>
      </c>
      <c r="C169" s="773">
        <v>10</v>
      </c>
      <c r="D169" s="268" t="s">
        <v>1464</v>
      </c>
      <c r="E169" s="161"/>
      <c r="F169" s="161"/>
      <c r="G169" s="161"/>
      <c r="H169" s="161"/>
      <c r="I169" s="161"/>
      <c r="J169" s="460"/>
      <c r="K169" s="987"/>
      <c r="L169" s="987"/>
      <c r="M169" s="987"/>
      <c r="N169" s="987"/>
      <c r="O169" s="987"/>
      <c r="P169" s="987"/>
      <c r="Q169" s="987"/>
      <c r="R169" s="435"/>
      <c r="S169" s="160" t="e">
        <f>VLOOKUP($V169,#REF!,6,FALSE)</f>
        <v>#REF!</v>
      </c>
      <c r="T169" s="160" t="e">
        <f>VLOOKUP($V169,#REF!,7,FALSE)</f>
        <v>#REF!</v>
      </c>
      <c r="V169" s="749" t="s">
        <v>3057</v>
      </c>
      <c r="X169" s="890"/>
    </row>
    <row r="170" spans="1:24" ht="24.6" outlineLevel="1">
      <c r="A170" s="762"/>
      <c r="B170" s="267" t="s">
        <v>1503</v>
      </c>
      <c r="C170" s="773">
        <v>10</v>
      </c>
      <c r="D170" s="268" t="s">
        <v>1464</v>
      </c>
      <c r="E170" s="161"/>
      <c r="F170" s="161"/>
      <c r="G170" s="161"/>
      <c r="H170" s="161"/>
      <c r="I170" s="161"/>
      <c r="J170" s="460"/>
      <c r="K170" s="987"/>
      <c r="L170" s="987"/>
      <c r="M170" s="987"/>
      <c r="N170" s="987"/>
      <c r="O170" s="987"/>
      <c r="P170" s="987"/>
      <c r="Q170" s="987"/>
      <c r="R170" s="435"/>
      <c r="S170" s="160" t="e">
        <f>VLOOKUP($V170,#REF!,6,FALSE)</f>
        <v>#REF!</v>
      </c>
      <c r="T170" s="160" t="e">
        <f>VLOOKUP($V170,#REF!,7,FALSE)</f>
        <v>#REF!</v>
      </c>
      <c r="V170" s="749" t="s">
        <v>1503</v>
      </c>
      <c r="X170" s="890"/>
    </row>
    <row r="171" spans="1:24" ht="24.6" outlineLevel="1">
      <c r="A171" s="762"/>
      <c r="B171" s="267" t="s">
        <v>3395</v>
      </c>
      <c r="C171" s="773">
        <v>150</v>
      </c>
      <c r="D171" s="268" t="s">
        <v>1464</v>
      </c>
      <c r="E171" s="161"/>
      <c r="F171" s="161"/>
      <c r="G171" s="161"/>
      <c r="H171" s="161"/>
      <c r="I171" s="161"/>
      <c r="J171" s="460"/>
      <c r="K171" s="987"/>
      <c r="L171" s="987"/>
      <c r="M171" s="987"/>
      <c r="N171" s="987"/>
      <c r="O171" s="987"/>
      <c r="P171" s="987"/>
      <c r="Q171" s="987"/>
      <c r="R171" s="435"/>
      <c r="S171" s="160" t="e">
        <f>VLOOKUP($V171,#REF!,6,FALSE)</f>
        <v>#REF!</v>
      </c>
      <c r="T171" s="160" t="e">
        <f>VLOOKUP($V171,#REF!,7,FALSE)</f>
        <v>#REF!</v>
      </c>
      <c r="V171" s="749" t="s">
        <v>3014</v>
      </c>
      <c r="X171" s="890"/>
    </row>
    <row r="172" spans="1:24" ht="24.6" outlineLevel="1">
      <c r="A172" s="762"/>
      <c r="B172" s="267" t="s">
        <v>3396</v>
      </c>
      <c r="C172" s="773">
        <v>6</v>
      </c>
      <c r="D172" s="268" t="s">
        <v>1464</v>
      </c>
      <c r="E172" s="161"/>
      <c r="F172" s="161"/>
      <c r="G172" s="161"/>
      <c r="H172" s="161"/>
      <c r="I172" s="161"/>
      <c r="J172" s="460"/>
      <c r="K172" s="987"/>
      <c r="L172" s="987"/>
      <c r="M172" s="987"/>
      <c r="N172" s="987"/>
      <c r="O172" s="987"/>
      <c r="P172" s="987"/>
      <c r="Q172" s="987"/>
      <c r="R172" s="435"/>
      <c r="S172" s="160" t="e">
        <f>VLOOKUP($V172,#REF!,6,FALSE)</f>
        <v>#REF!</v>
      </c>
      <c r="T172" s="160" t="e">
        <f>VLOOKUP($V172,#REF!,7,FALSE)</f>
        <v>#REF!</v>
      </c>
      <c r="V172" s="749" t="s">
        <v>1493</v>
      </c>
      <c r="X172" s="890"/>
    </row>
    <row r="173" spans="1:24" ht="24.6" outlineLevel="1">
      <c r="A173" s="762"/>
      <c r="B173" s="267" t="s">
        <v>3062</v>
      </c>
      <c r="C173" s="773">
        <v>1</v>
      </c>
      <c r="D173" s="268" t="s">
        <v>1464</v>
      </c>
      <c r="E173" s="161"/>
      <c r="F173" s="161"/>
      <c r="G173" s="161"/>
      <c r="H173" s="161"/>
      <c r="I173" s="161"/>
      <c r="J173" s="460"/>
      <c r="K173" s="987"/>
      <c r="L173" s="987"/>
      <c r="M173" s="987"/>
      <c r="N173" s="987"/>
      <c r="O173" s="987"/>
      <c r="P173" s="987"/>
      <c r="Q173" s="987"/>
      <c r="R173" s="435"/>
      <c r="S173" s="160" t="e">
        <f>VLOOKUP($V173,#REF!,6,FALSE)</f>
        <v>#REF!</v>
      </c>
      <c r="T173" s="160" t="e">
        <f>VLOOKUP($V173,#REF!,7,FALSE)</f>
        <v>#REF!</v>
      </c>
      <c r="V173" s="749" t="s">
        <v>3062</v>
      </c>
      <c r="X173" s="890"/>
    </row>
    <row r="174" spans="1:24" ht="24.6" outlineLevel="1">
      <c r="A174" s="762"/>
      <c r="B174" s="267" t="s">
        <v>3052</v>
      </c>
      <c r="C174" s="773">
        <v>4</v>
      </c>
      <c r="D174" s="268" t="s">
        <v>1464</v>
      </c>
      <c r="E174" s="161"/>
      <c r="F174" s="161"/>
      <c r="G174" s="161"/>
      <c r="H174" s="161"/>
      <c r="I174" s="161"/>
      <c r="J174" s="460"/>
      <c r="K174" s="987"/>
      <c r="L174" s="987"/>
      <c r="M174" s="987"/>
      <c r="N174" s="987"/>
      <c r="O174" s="987"/>
      <c r="P174" s="987"/>
      <c r="Q174" s="987"/>
      <c r="R174" s="435"/>
      <c r="S174" s="160" t="e">
        <f>VLOOKUP($V174,#REF!,6,FALSE)</f>
        <v>#REF!</v>
      </c>
      <c r="T174" s="160" t="e">
        <f>VLOOKUP($V174,#REF!,7,FALSE)</f>
        <v>#REF!</v>
      </c>
      <c r="V174" s="749" t="s">
        <v>3052</v>
      </c>
      <c r="X174" s="890"/>
    </row>
    <row r="175" spans="1:24" outlineLevel="1">
      <c r="A175" s="750" t="s">
        <v>1690</v>
      </c>
      <c r="B175" s="264" t="s">
        <v>1470</v>
      </c>
      <c r="C175" s="276"/>
      <c r="D175" s="277"/>
      <c r="E175" s="158"/>
      <c r="F175" s="158"/>
      <c r="G175" s="158"/>
      <c r="H175" s="158"/>
      <c r="I175" s="279"/>
      <c r="J175" s="761"/>
      <c r="K175" s="988"/>
      <c r="L175" s="988"/>
      <c r="M175" s="988"/>
      <c r="N175" s="988"/>
      <c r="O175" s="988"/>
      <c r="P175" s="988"/>
      <c r="Q175" s="988"/>
      <c r="S175" s="761"/>
      <c r="T175" s="761"/>
      <c r="V175" s="809"/>
      <c r="X175" s="890"/>
    </row>
    <row r="176" spans="1:24" ht="24.6" outlineLevel="1">
      <c r="A176" s="750"/>
      <c r="B176" s="267" t="s">
        <v>1504</v>
      </c>
      <c r="C176" s="773">
        <v>3</v>
      </c>
      <c r="D176" s="268" t="s">
        <v>1471</v>
      </c>
      <c r="E176" s="161"/>
      <c r="F176" s="161"/>
      <c r="G176" s="161"/>
      <c r="H176" s="161"/>
      <c r="I176" s="161"/>
      <c r="J176" s="460"/>
      <c r="K176" s="987"/>
      <c r="L176" s="987"/>
      <c r="M176" s="987"/>
      <c r="N176" s="987"/>
      <c r="O176" s="987"/>
      <c r="P176" s="987"/>
      <c r="Q176" s="987"/>
      <c r="R176" s="435"/>
      <c r="S176" s="160" t="e">
        <f>VLOOKUP($V176,#REF!,6,FALSE)</f>
        <v>#REF!</v>
      </c>
      <c r="T176" s="160" t="e">
        <f>VLOOKUP($V176,#REF!,7,FALSE)</f>
        <v>#REF!</v>
      </c>
      <c r="V176" s="749" t="s">
        <v>3064</v>
      </c>
      <c r="X176" s="890"/>
    </row>
    <row r="177" spans="1:24" ht="24.6" outlineLevel="1">
      <c r="A177" s="750"/>
      <c r="B177" s="267" t="s">
        <v>1503</v>
      </c>
      <c r="C177" s="773">
        <v>5</v>
      </c>
      <c r="D177" s="268" t="s">
        <v>1464</v>
      </c>
      <c r="E177" s="161"/>
      <c r="F177" s="161"/>
      <c r="G177" s="161"/>
      <c r="H177" s="161"/>
      <c r="I177" s="161"/>
      <c r="J177" s="460"/>
      <c r="K177" s="987"/>
      <c r="L177" s="987"/>
      <c r="M177" s="987"/>
      <c r="N177" s="987"/>
      <c r="O177" s="987"/>
      <c r="P177" s="987"/>
      <c r="Q177" s="987"/>
      <c r="R177" s="435"/>
      <c r="S177" s="160" t="e">
        <f>VLOOKUP($V177,#REF!,6,FALSE)</f>
        <v>#REF!</v>
      </c>
      <c r="T177" s="160" t="e">
        <f>VLOOKUP($V177,#REF!,7,FALSE)</f>
        <v>#REF!</v>
      </c>
      <c r="V177" s="749" t="s">
        <v>1503</v>
      </c>
      <c r="X177" s="890"/>
    </row>
    <row r="178" spans="1:24" ht="24.6" outlineLevel="1">
      <c r="A178" s="750"/>
      <c r="B178" s="267" t="s">
        <v>1472</v>
      </c>
      <c r="C178" s="773">
        <v>2</v>
      </c>
      <c r="D178" s="268" t="s">
        <v>1464</v>
      </c>
      <c r="E178" s="161"/>
      <c r="F178" s="161"/>
      <c r="G178" s="161"/>
      <c r="H178" s="161"/>
      <c r="I178" s="161"/>
      <c r="J178" s="460"/>
      <c r="K178" s="987"/>
      <c r="L178" s="987"/>
      <c r="M178" s="987"/>
      <c r="N178" s="987"/>
      <c r="O178" s="987"/>
      <c r="P178" s="987"/>
      <c r="Q178" s="987"/>
      <c r="R178" s="435"/>
      <c r="S178" s="160" t="e">
        <f>VLOOKUP($V178,#REF!,6,FALSE)</f>
        <v>#REF!</v>
      </c>
      <c r="T178" s="160" t="e">
        <f>VLOOKUP($V178,#REF!,7,FALSE)</f>
        <v>#REF!</v>
      </c>
      <c r="V178" s="749" t="s">
        <v>3052</v>
      </c>
      <c r="X178" s="890"/>
    </row>
    <row r="179" spans="1:24" s="811" customFormat="1" ht="24.6" outlineLevel="1">
      <c r="A179" s="752"/>
      <c r="B179" s="267" t="s">
        <v>1473</v>
      </c>
      <c r="C179" s="773">
        <v>1</v>
      </c>
      <c r="D179" s="268" t="s">
        <v>1464</v>
      </c>
      <c r="E179" s="161"/>
      <c r="F179" s="161"/>
      <c r="G179" s="161"/>
      <c r="H179" s="161"/>
      <c r="I179" s="161"/>
      <c r="J179" s="460"/>
      <c r="K179" s="987"/>
      <c r="L179" s="987"/>
      <c r="M179" s="987"/>
      <c r="N179" s="987"/>
      <c r="O179" s="987"/>
      <c r="P179" s="987"/>
      <c r="Q179" s="987"/>
      <c r="R179" s="435"/>
      <c r="S179" s="160" t="e">
        <f>VLOOKUP($V179,#REF!,6,FALSE)</f>
        <v>#REF!</v>
      </c>
      <c r="T179" s="160" t="e">
        <f>VLOOKUP($V179,#REF!,7,FALSE)</f>
        <v>#REF!</v>
      </c>
      <c r="V179" s="749" t="s">
        <v>3070</v>
      </c>
      <c r="X179" s="890"/>
    </row>
    <row r="180" spans="1:24" ht="24.6" outlineLevel="1">
      <c r="A180" s="750"/>
      <c r="B180" s="267" t="s">
        <v>1474</v>
      </c>
      <c r="C180" s="773">
        <v>1</v>
      </c>
      <c r="D180" s="268" t="s">
        <v>1464</v>
      </c>
      <c r="E180" s="161"/>
      <c r="F180" s="161"/>
      <c r="G180" s="161"/>
      <c r="H180" s="161"/>
      <c r="I180" s="161"/>
      <c r="J180" s="460"/>
      <c r="K180" s="987"/>
      <c r="L180" s="987"/>
      <c r="M180" s="987"/>
      <c r="N180" s="987"/>
      <c r="O180" s="987"/>
      <c r="P180" s="987"/>
      <c r="Q180" s="987"/>
      <c r="R180" s="435"/>
      <c r="S180" s="160" t="e">
        <f>VLOOKUP($V180,#REF!,6,FALSE)</f>
        <v>#REF!</v>
      </c>
      <c r="T180" s="160" t="e">
        <f>VLOOKUP($V180,#REF!,7,FALSE)</f>
        <v>#REF!</v>
      </c>
      <c r="V180" s="749" t="s">
        <v>1474</v>
      </c>
      <c r="X180" s="890"/>
    </row>
    <row r="181" spans="1:24" ht="24.6" outlineLevel="1">
      <c r="A181" s="750"/>
      <c r="B181" s="267" t="s">
        <v>1475</v>
      </c>
      <c r="C181" s="773">
        <v>1</v>
      </c>
      <c r="D181" s="268" t="s">
        <v>1464</v>
      </c>
      <c r="E181" s="161"/>
      <c r="F181" s="161"/>
      <c r="G181" s="161"/>
      <c r="H181" s="161"/>
      <c r="I181" s="161"/>
      <c r="J181" s="460"/>
      <c r="K181" s="987"/>
      <c r="L181" s="987"/>
      <c r="M181" s="987"/>
      <c r="N181" s="987"/>
      <c r="O181" s="987"/>
      <c r="P181" s="987"/>
      <c r="Q181" s="987"/>
      <c r="R181" s="435"/>
      <c r="S181" s="160" t="e">
        <f>VLOOKUP($V181,#REF!,6,FALSE)</f>
        <v>#REF!</v>
      </c>
      <c r="T181" s="160" t="e">
        <f>VLOOKUP($V181,#REF!,7,FALSE)</f>
        <v>#REF!</v>
      </c>
      <c r="V181" s="749" t="s">
        <v>1475</v>
      </c>
      <c r="X181" s="890"/>
    </row>
    <row r="182" spans="1:24" ht="24.6" outlineLevel="1">
      <c r="A182" s="750"/>
      <c r="B182" s="267" t="s">
        <v>3289</v>
      </c>
      <c r="C182" s="773">
        <v>1</v>
      </c>
      <c r="D182" s="268" t="s">
        <v>1464</v>
      </c>
      <c r="E182" s="161"/>
      <c r="F182" s="161"/>
      <c r="G182" s="161"/>
      <c r="H182" s="161"/>
      <c r="I182" s="161"/>
      <c r="J182" s="460"/>
      <c r="K182" s="987"/>
      <c r="L182" s="987"/>
      <c r="M182" s="987"/>
      <c r="N182" s="987"/>
      <c r="O182" s="987"/>
      <c r="P182" s="987"/>
      <c r="Q182" s="987"/>
      <c r="R182" s="435"/>
      <c r="S182" s="160" t="e">
        <f>VLOOKUP($V182,#REF!,6,FALSE)</f>
        <v>#REF!</v>
      </c>
      <c r="T182" s="160" t="e">
        <f>VLOOKUP($V182,#REF!,7,FALSE)</f>
        <v>#REF!</v>
      </c>
      <c r="V182" s="749" t="s">
        <v>3055</v>
      </c>
      <c r="X182" s="890"/>
    </row>
    <row r="183" spans="1:24" ht="24.6" outlineLevel="1">
      <c r="A183" s="762"/>
      <c r="B183" s="267" t="s">
        <v>1476</v>
      </c>
      <c r="C183" s="773">
        <v>1</v>
      </c>
      <c r="D183" s="268" t="s">
        <v>1464</v>
      </c>
      <c r="E183" s="161"/>
      <c r="F183" s="161"/>
      <c r="G183" s="161"/>
      <c r="H183" s="161"/>
      <c r="I183" s="161"/>
      <c r="J183" s="460"/>
      <c r="K183" s="987"/>
      <c r="L183" s="987"/>
      <c r="M183" s="987"/>
      <c r="N183" s="987"/>
      <c r="O183" s="987"/>
      <c r="P183" s="987"/>
      <c r="Q183" s="987"/>
      <c r="R183" s="435"/>
      <c r="S183" s="160" t="e">
        <f>VLOOKUP($V183,#REF!,6,FALSE)</f>
        <v>#REF!</v>
      </c>
      <c r="T183" s="160" t="e">
        <f>VLOOKUP($V183,#REF!,7,FALSE)</f>
        <v>#REF!</v>
      </c>
      <c r="V183" s="749" t="s">
        <v>3071</v>
      </c>
      <c r="X183" s="890"/>
    </row>
    <row r="184" spans="1:24" ht="24.6" outlineLevel="1">
      <c r="A184" s="750"/>
      <c r="B184" s="267" t="s">
        <v>1477</v>
      </c>
      <c r="C184" s="773">
        <v>1</v>
      </c>
      <c r="D184" s="268" t="s">
        <v>1464</v>
      </c>
      <c r="E184" s="161"/>
      <c r="F184" s="161"/>
      <c r="G184" s="161"/>
      <c r="H184" s="161"/>
      <c r="I184" s="161"/>
      <c r="J184" s="460"/>
      <c r="K184" s="987"/>
      <c r="L184" s="987"/>
      <c r="M184" s="987"/>
      <c r="N184" s="987"/>
      <c r="O184" s="987"/>
      <c r="P184" s="987"/>
      <c r="Q184" s="987"/>
      <c r="R184" s="435"/>
      <c r="S184" s="160" t="e">
        <f>VLOOKUP($V184,#REF!,6,FALSE)</f>
        <v>#REF!</v>
      </c>
      <c r="T184" s="160" t="e">
        <f>VLOOKUP($V184,#REF!,7,FALSE)</f>
        <v>#REF!</v>
      </c>
      <c r="V184" s="749" t="s">
        <v>3054</v>
      </c>
      <c r="X184" s="890"/>
    </row>
    <row r="185" spans="1:24" ht="24.6" outlineLevel="1">
      <c r="A185" s="762"/>
      <c r="B185" s="267" t="s">
        <v>1478</v>
      </c>
      <c r="C185" s="773">
        <v>1</v>
      </c>
      <c r="D185" s="268" t="s">
        <v>1464</v>
      </c>
      <c r="E185" s="161"/>
      <c r="F185" s="161"/>
      <c r="G185" s="161"/>
      <c r="H185" s="161"/>
      <c r="I185" s="161"/>
      <c r="J185" s="460"/>
      <c r="K185" s="987"/>
      <c r="L185" s="987"/>
      <c r="M185" s="987"/>
      <c r="N185" s="987"/>
      <c r="O185" s="987"/>
      <c r="P185" s="987"/>
      <c r="Q185" s="987"/>
      <c r="R185" s="435"/>
      <c r="S185" s="160" t="e">
        <f>VLOOKUP($V185,#REF!,6,FALSE)</f>
        <v>#REF!</v>
      </c>
      <c r="T185" s="160" t="e">
        <f>VLOOKUP($V185,#REF!,7,FALSE)</f>
        <v>#REF!</v>
      </c>
      <c r="V185" s="749" t="s">
        <v>3076</v>
      </c>
      <c r="X185" s="890"/>
    </row>
    <row r="186" spans="1:24" ht="24.6" outlineLevel="1">
      <c r="A186" s="750"/>
      <c r="B186" s="267" t="s">
        <v>3402</v>
      </c>
      <c r="C186" s="773">
        <v>5</v>
      </c>
      <c r="D186" s="268" t="s">
        <v>1464</v>
      </c>
      <c r="E186" s="161"/>
      <c r="F186" s="161"/>
      <c r="G186" s="161"/>
      <c r="H186" s="161"/>
      <c r="I186" s="161"/>
      <c r="J186" s="460"/>
      <c r="K186" s="987"/>
      <c r="L186" s="987"/>
      <c r="M186" s="987"/>
      <c r="N186" s="987"/>
      <c r="O186" s="987"/>
      <c r="P186" s="987"/>
      <c r="Q186" s="987"/>
      <c r="R186" s="435"/>
      <c r="S186" s="160" t="e">
        <f>VLOOKUP($V186,#REF!,6,FALSE)</f>
        <v>#REF!</v>
      </c>
      <c r="T186" s="160" t="e">
        <f>VLOOKUP($V186,#REF!,7,FALSE)</f>
        <v>#REF!</v>
      </c>
      <c r="V186" s="749" t="s">
        <v>3061</v>
      </c>
      <c r="X186" s="890"/>
    </row>
    <row r="187" spans="1:24" ht="24.6" outlineLevel="1">
      <c r="A187" s="750"/>
      <c r="B187" s="267" t="s">
        <v>3403</v>
      </c>
      <c r="C187" s="773">
        <v>1</v>
      </c>
      <c r="D187" s="268" t="s">
        <v>1464</v>
      </c>
      <c r="E187" s="161"/>
      <c r="F187" s="161"/>
      <c r="G187" s="161"/>
      <c r="H187" s="161"/>
      <c r="I187" s="161"/>
      <c r="J187" s="460"/>
      <c r="K187" s="987"/>
      <c r="L187" s="987"/>
      <c r="M187" s="987"/>
      <c r="N187" s="987"/>
      <c r="O187" s="987"/>
      <c r="P187" s="987"/>
      <c r="Q187" s="987"/>
      <c r="R187" s="435"/>
      <c r="S187" s="160" t="e">
        <f>VLOOKUP($V187,#REF!,6,FALSE)</f>
        <v>#REF!</v>
      </c>
      <c r="T187" s="160" t="e">
        <f>VLOOKUP($V187,#REF!,7,FALSE)</f>
        <v>#REF!</v>
      </c>
      <c r="V187" s="749" t="s">
        <v>3060</v>
      </c>
      <c r="X187" s="890"/>
    </row>
    <row r="188" spans="1:24" ht="24.6" outlineLevel="1">
      <c r="A188" s="750"/>
      <c r="B188" s="267" t="s">
        <v>1479</v>
      </c>
      <c r="C188" s="773">
        <v>2</v>
      </c>
      <c r="D188" s="268" t="s">
        <v>1464</v>
      </c>
      <c r="E188" s="161"/>
      <c r="F188" s="161"/>
      <c r="G188" s="161"/>
      <c r="H188" s="161"/>
      <c r="I188" s="161"/>
      <c r="J188" s="460"/>
      <c r="K188" s="987"/>
      <c r="L188" s="987"/>
      <c r="M188" s="987"/>
      <c r="N188" s="987"/>
      <c r="O188" s="987"/>
      <c r="P188" s="987"/>
      <c r="Q188" s="987"/>
      <c r="R188" s="435"/>
      <c r="S188" s="160" t="e">
        <f>VLOOKUP($V188,#REF!,6,FALSE)</f>
        <v>#REF!</v>
      </c>
      <c r="T188" s="160" t="e">
        <f>VLOOKUP($V188,#REF!,7,FALSE)</f>
        <v>#REF!</v>
      </c>
      <c r="V188" s="749" t="s">
        <v>3053</v>
      </c>
      <c r="X188" s="890"/>
    </row>
    <row r="189" spans="1:24" ht="24.6" outlineLevel="1">
      <c r="A189" s="750"/>
      <c r="B189" s="267" t="s">
        <v>1480</v>
      </c>
      <c r="C189" s="773">
        <v>8</v>
      </c>
      <c r="D189" s="268" t="s">
        <v>1464</v>
      </c>
      <c r="E189" s="161"/>
      <c r="F189" s="161"/>
      <c r="G189" s="161"/>
      <c r="H189" s="161"/>
      <c r="I189" s="161"/>
      <c r="J189" s="460"/>
      <c r="K189" s="987"/>
      <c r="L189" s="987"/>
      <c r="M189" s="987"/>
      <c r="N189" s="987"/>
      <c r="O189" s="987"/>
      <c r="P189" s="987"/>
      <c r="Q189" s="987"/>
      <c r="R189" s="435"/>
      <c r="S189" s="160" t="e">
        <f>VLOOKUP($V189,#REF!,6,FALSE)</f>
        <v>#REF!</v>
      </c>
      <c r="T189" s="160" t="e">
        <f>VLOOKUP($V189,#REF!,7,FALSE)</f>
        <v>#REF!</v>
      </c>
      <c r="V189" s="749" t="s">
        <v>1480</v>
      </c>
      <c r="X189" s="890"/>
    </row>
    <row r="190" spans="1:24" ht="24.6" outlineLevel="1">
      <c r="A190" s="750"/>
      <c r="B190" s="267" t="s">
        <v>1481</v>
      </c>
      <c r="C190" s="773">
        <v>2</v>
      </c>
      <c r="D190" s="268" t="s">
        <v>1464</v>
      </c>
      <c r="E190" s="161"/>
      <c r="F190" s="161"/>
      <c r="G190" s="161"/>
      <c r="H190" s="161"/>
      <c r="I190" s="161"/>
      <c r="J190" s="460"/>
      <c r="K190" s="987"/>
      <c r="L190" s="987"/>
      <c r="M190" s="987"/>
      <c r="N190" s="987"/>
      <c r="O190" s="987"/>
      <c r="P190" s="987"/>
      <c r="Q190" s="987"/>
      <c r="R190" s="435"/>
      <c r="S190" s="160" t="e">
        <f>VLOOKUP($V190,#REF!,6,FALSE)</f>
        <v>#REF!</v>
      </c>
      <c r="T190" s="160" t="e">
        <f>VLOOKUP($V190,#REF!,7,FALSE)</f>
        <v>#REF!</v>
      </c>
      <c r="V190" s="749" t="s">
        <v>3068</v>
      </c>
      <c r="X190" s="890"/>
    </row>
    <row r="191" spans="1:24" ht="24.6" outlineLevel="1">
      <c r="A191" s="750"/>
      <c r="B191" s="1058" t="s">
        <v>3401</v>
      </c>
      <c r="C191" s="773">
        <v>10</v>
      </c>
      <c r="D191" s="268" t="s">
        <v>1464</v>
      </c>
      <c r="E191" s="161"/>
      <c r="F191" s="161"/>
      <c r="G191" s="161"/>
      <c r="H191" s="161"/>
      <c r="I191" s="161"/>
      <c r="J191" s="460"/>
      <c r="K191" s="987"/>
      <c r="L191" s="987"/>
      <c r="M191" s="987"/>
      <c r="N191" s="987"/>
      <c r="O191" s="987"/>
      <c r="P191" s="987"/>
      <c r="Q191" s="987"/>
      <c r="R191" s="435"/>
      <c r="S191" s="160" t="e">
        <f>VLOOKUP($V191,#REF!,6,FALSE)</f>
        <v>#REF!</v>
      </c>
      <c r="T191" s="160" t="e">
        <f>VLOOKUP($V191,#REF!,7,FALSE)</f>
        <v>#REF!</v>
      </c>
      <c r="V191" s="749" t="s">
        <v>3059</v>
      </c>
      <c r="X191" s="890"/>
    </row>
    <row r="192" spans="1:24" ht="24.6" outlineLevel="1">
      <c r="A192" s="750"/>
      <c r="B192" s="267" t="s">
        <v>1482</v>
      </c>
      <c r="C192" s="773">
        <v>5</v>
      </c>
      <c r="D192" s="268" t="s">
        <v>1483</v>
      </c>
      <c r="E192" s="161"/>
      <c r="F192" s="161"/>
      <c r="G192" s="161"/>
      <c r="H192" s="161"/>
      <c r="I192" s="161"/>
      <c r="J192" s="460"/>
      <c r="K192" s="987"/>
      <c r="L192" s="987"/>
      <c r="M192" s="987"/>
      <c r="N192" s="987"/>
      <c r="O192" s="987"/>
      <c r="P192" s="987"/>
      <c r="Q192" s="987"/>
      <c r="R192" s="435"/>
      <c r="S192" s="160" t="e">
        <f>VLOOKUP($V192,#REF!,6,FALSE)</f>
        <v>#REF!</v>
      </c>
      <c r="T192" s="160" t="e">
        <f>VLOOKUP($V192,#REF!,7,FALSE)</f>
        <v>#REF!</v>
      </c>
      <c r="V192" s="749" t="s">
        <v>1482</v>
      </c>
      <c r="X192" s="890"/>
    </row>
    <row r="193" spans="1:24" ht="24.6" outlineLevel="1">
      <c r="A193" s="750"/>
      <c r="B193" s="267" t="s">
        <v>3008</v>
      </c>
      <c r="C193" s="773">
        <v>5</v>
      </c>
      <c r="D193" s="268" t="s">
        <v>1483</v>
      </c>
      <c r="E193" s="161"/>
      <c r="F193" s="161"/>
      <c r="G193" s="161"/>
      <c r="H193" s="161"/>
      <c r="I193" s="161"/>
      <c r="J193" s="460"/>
      <c r="K193" s="987"/>
      <c r="L193" s="987"/>
      <c r="M193" s="987"/>
      <c r="N193" s="987"/>
      <c r="O193" s="987"/>
      <c r="P193" s="987"/>
      <c r="Q193" s="987"/>
      <c r="R193" s="435"/>
      <c r="S193" s="160" t="e">
        <f>VLOOKUP($V193,#REF!,6,FALSE)</f>
        <v>#REF!</v>
      </c>
      <c r="T193" s="160" t="e">
        <f>VLOOKUP($V193,#REF!,7,FALSE)</f>
        <v>#REF!</v>
      </c>
      <c r="V193" s="749" t="s">
        <v>3008</v>
      </c>
      <c r="X193" s="890"/>
    </row>
    <row r="194" spans="1:24" ht="24.6" outlineLevel="1">
      <c r="A194" s="750"/>
      <c r="B194" s="267" t="s">
        <v>1484</v>
      </c>
      <c r="C194" s="773">
        <v>5</v>
      </c>
      <c r="D194" s="268" t="s">
        <v>1483</v>
      </c>
      <c r="E194" s="161"/>
      <c r="F194" s="161"/>
      <c r="G194" s="161"/>
      <c r="H194" s="161"/>
      <c r="I194" s="161"/>
      <c r="J194" s="460"/>
      <c r="K194" s="987"/>
      <c r="L194" s="987"/>
      <c r="M194" s="987"/>
      <c r="N194" s="987"/>
      <c r="O194" s="987"/>
      <c r="P194" s="987"/>
      <c r="Q194" s="987"/>
      <c r="R194" s="435"/>
      <c r="S194" s="160" t="e">
        <f>VLOOKUP($V194,#REF!,6,FALSE)</f>
        <v>#REF!</v>
      </c>
      <c r="T194" s="160" t="e">
        <f>VLOOKUP($V194,#REF!,7,FALSE)</f>
        <v>#REF!</v>
      </c>
      <c r="V194" s="749" t="s">
        <v>1484</v>
      </c>
      <c r="X194" s="890"/>
    </row>
    <row r="195" spans="1:24" ht="24.6" outlineLevel="1">
      <c r="A195" s="750"/>
      <c r="B195" s="267" t="s">
        <v>1485</v>
      </c>
      <c r="C195" s="773">
        <v>5</v>
      </c>
      <c r="D195" s="268" t="s">
        <v>1483</v>
      </c>
      <c r="E195" s="161"/>
      <c r="F195" s="161"/>
      <c r="G195" s="161"/>
      <c r="H195" s="161"/>
      <c r="I195" s="161"/>
      <c r="J195" s="460"/>
      <c r="K195" s="987"/>
      <c r="L195" s="987"/>
      <c r="M195" s="987"/>
      <c r="N195" s="987"/>
      <c r="O195" s="987"/>
      <c r="P195" s="987"/>
      <c r="Q195" s="987"/>
      <c r="R195" s="435"/>
      <c r="S195" s="160" t="e">
        <f>VLOOKUP($V195,#REF!,6,FALSE)</f>
        <v>#REF!</v>
      </c>
      <c r="T195" s="160" t="e">
        <f>VLOOKUP($V195,#REF!,7,FALSE)</f>
        <v>#REF!</v>
      </c>
      <c r="V195" s="749" t="s">
        <v>1485</v>
      </c>
      <c r="X195" s="890"/>
    </row>
    <row r="196" spans="1:24" ht="24.6" outlineLevel="1">
      <c r="A196" s="750"/>
      <c r="B196" s="267" t="s">
        <v>1486</v>
      </c>
      <c r="C196" s="773">
        <v>2</v>
      </c>
      <c r="D196" s="268" t="s">
        <v>1483</v>
      </c>
      <c r="E196" s="161"/>
      <c r="F196" s="161"/>
      <c r="G196" s="161"/>
      <c r="H196" s="161"/>
      <c r="I196" s="161"/>
      <c r="J196" s="460"/>
      <c r="K196" s="987"/>
      <c r="L196" s="987"/>
      <c r="M196" s="987"/>
      <c r="N196" s="987"/>
      <c r="O196" s="987"/>
      <c r="P196" s="987"/>
      <c r="Q196" s="987"/>
      <c r="R196" s="435"/>
      <c r="S196" s="160" t="e">
        <f>VLOOKUP($V196,#REF!,6,FALSE)</f>
        <v>#REF!</v>
      </c>
      <c r="T196" s="160" t="e">
        <f>VLOOKUP($V196,#REF!,7,FALSE)</f>
        <v>#REF!</v>
      </c>
      <c r="V196" s="749" t="s">
        <v>1486</v>
      </c>
      <c r="X196" s="890"/>
    </row>
    <row r="197" spans="1:24" ht="24.6" outlineLevel="1">
      <c r="A197" s="750"/>
      <c r="B197" s="267" t="s">
        <v>1487</v>
      </c>
      <c r="C197" s="773">
        <v>2</v>
      </c>
      <c r="D197" s="268" t="s">
        <v>1483</v>
      </c>
      <c r="E197" s="161"/>
      <c r="F197" s="161"/>
      <c r="G197" s="161"/>
      <c r="H197" s="161"/>
      <c r="I197" s="161"/>
      <c r="J197" s="460"/>
      <c r="K197" s="987"/>
      <c r="L197" s="987"/>
      <c r="M197" s="987"/>
      <c r="N197" s="987"/>
      <c r="O197" s="987"/>
      <c r="P197" s="987"/>
      <c r="Q197" s="987"/>
      <c r="R197" s="435"/>
      <c r="S197" s="160" t="e">
        <f>VLOOKUP($V197,#REF!,6,FALSE)</f>
        <v>#REF!</v>
      </c>
      <c r="T197" s="160" t="e">
        <f>VLOOKUP($V197,#REF!,7,FALSE)</f>
        <v>#REF!</v>
      </c>
      <c r="V197" s="749" t="s">
        <v>1487</v>
      </c>
      <c r="X197" s="890"/>
    </row>
    <row r="198" spans="1:24" ht="24.6" outlineLevel="1">
      <c r="A198" s="750"/>
      <c r="B198" s="267" t="s">
        <v>1488</v>
      </c>
      <c r="C198" s="773">
        <v>1</v>
      </c>
      <c r="D198" s="268" t="s">
        <v>1464</v>
      </c>
      <c r="E198" s="161"/>
      <c r="F198" s="161"/>
      <c r="G198" s="161"/>
      <c r="H198" s="161"/>
      <c r="I198" s="161"/>
      <c r="J198" s="460"/>
      <c r="K198" s="987"/>
      <c r="L198" s="987"/>
      <c r="M198" s="987"/>
      <c r="N198" s="987"/>
      <c r="O198" s="987"/>
      <c r="P198" s="987"/>
      <c r="Q198" s="987"/>
      <c r="R198" s="435"/>
      <c r="S198" s="160" t="e">
        <f>VLOOKUP($V198,#REF!,6,FALSE)</f>
        <v>#REF!</v>
      </c>
      <c r="T198" s="160" t="e">
        <f>VLOOKUP($V198,#REF!,7,FALSE)</f>
        <v>#REF!</v>
      </c>
      <c r="V198" s="749" t="s">
        <v>3075</v>
      </c>
      <c r="X198" s="890"/>
    </row>
    <row r="199" spans="1:24" ht="24.6" outlineLevel="1">
      <c r="A199" s="750"/>
      <c r="B199" s="267" t="s">
        <v>1489</v>
      </c>
      <c r="C199" s="773">
        <v>1</v>
      </c>
      <c r="D199" s="268" t="s">
        <v>1464</v>
      </c>
      <c r="E199" s="161"/>
      <c r="F199" s="161"/>
      <c r="G199" s="161"/>
      <c r="H199" s="161"/>
      <c r="I199" s="161"/>
      <c r="J199" s="460"/>
      <c r="K199" s="987"/>
      <c r="L199" s="987"/>
      <c r="M199" s="987"/>
      <c r="N199" s="987"/>
      <c r="O199" s="987"/>
      <c r="P199" s="987"/>
      <c r="Q199" s="987"/>
      <c r="R199" s="435"/>
      <c r="S199" s="160" t="e">
        <f>VLOOKUP($V199,#REF!,6,FALSE)</f>
        <v>#REF!</v>
      </c>
      <c r="T199" s="160" t="e">
        <f>VLOOKUP($V199,#REF!,7,FALSE)</f>
        <v>#REF!</v>
      </c>
      <c r="V199" s="749" t="s">
        <v>3074</v>
      </c>
      <c r="X199" s="890"/>
    </row>
    <row r="200" spans="1:24" ht="24.6" outlineLevel="1">
      <c r="A200" s="750"/>
      <c r="B200" s="267" t="s">
        <v>1490</v>
      </c>
      <c r="C200" s="773">
        <v>3</v>
      </c>
      <c r="D200" s="268" t="s">
        <v>1464</v>
      </c>
      <c r="E200" s="161"/>
      <c r="F200" s="161"/>
      <c r="G200" s="161"/>
      <c r="H200" s="161"/>
      <c r="I200" s="161"/>
      <c r="J200" s="460"/>
      <c r="K200" s="987"/>
      <c r="L200" s="987"/>
      <c r="M200" s="987"/>
      <c r="N200" s="987"/>
      <c r="O200" s="987"/>
      <c r="P200" s="987"/>
      <c r="Q200" s="987"/>
      <c r="R200" s="435"/>
      <c r="S200" s="160" t="e">
        <f>VLOOKUP($V200,#REF!,6,FALSE)</f>
        <v>#REF!</v>
      </c>
      <c r="T200" s="160" t="e">
        <f>VLOOKUP($V200,#REF!,7,FALSE)</f>
        <v>#REF!</v>
      </c>
      <c r="V200" s="749" t="s">
        <v>3069</v>
      </c>
      <c r="X200" s="890"/>
    </row>
    <row r="201" spans="1:24" ht="24.6" outlineLevel="1">
      <c r="A201" s="750"/>
      <c r="B201" s="267" t="s">
        <v>1491</v>
      </c>
      <c r="C201" s="773">
        <v>3</v>
      </c>
      <c r="D201" s="268" t="s">
        <v>1464</v>
      </c>
      <c r="E201" s="161"/>
      <c r="F201" s="161"/>
      <c r="G201" s="161"/>
      <c r="H201" s="161"/>
      <c r="I201" s="161"/>
      <c r="J201" s="460"/>
      <c r="K201" s="987"/>
      <c r="L201" s="987"/>
      <c r="M201" s="987"/>
      <c r="N201" s="987"/>
      <c r="O201" s="987"/>
      <c r="P201" s="987"/>
      <c r="Q201" s="987"/>
      <c r="R201" s="435"/>
      <c r="S201" s="160" t="e">
        <f>VLOOKUP($V201,#REF!,6,FALSE)</f>
        <v>#REF!</v>
      </c>
      <c r="T201" s="160" t="e">
        <f>VLOOKUP($V201,#REF!,7,FALSE)</f>
        <v>#REF!</v>
      </c>
      <c r="V201" s="749" t="s">
        <v>3067</v>
      </c>
      <c r="X201" s="890"/>
    </row>
    <row r="202" spans="1:24" outlineLevel="1">
      <c r="A202" s="750">
        <v>6.2</v>
      </c>
      <c r="B202" s="264" t="s">
        <v>3399</v>
      </c>
      <c r="C202" s="276"/>
      <c r="D202" s="277"/>
      <c r="E202" s="158"/>
      <c r="F202" s="158"/>
      <c r="G202" s="158"/>
      <c r="H202" s="158"/>
      <c r="I202" s="279"/>
      <c r="J202" s="761"/>
      <c r="K202" s="988"/>
      <c r="L202" s="988"/>
      <c r="M202" s="988"/>
      <c r="N202" s="988"/>
      <c r="O202" s="988"/>
      <c r="P202" s="988"/>
      <c r="Q202" s="988"/>
      <c r="S202" s="761"/>
      <c r="T202" s="761"/>
      <c r="V202" s="809"/>
      <c r="X202" s="890"/>
    </row>
    <row r="203" spans="1:24" outlineLevel="1">
      <c r="A203" s="750" t="s">
        <v>1492</v>
      </c>
      <c r="B203" s="264" t="s">
        <v>3398</v>
      </c>
      <c r="C203" s="276"/>
      <c r="D203" s="277"/>
      <c r="E203" s="158"/>
      <c r="F203" s="158"/>
      <c r="G203" s="158"/>
      <c r="H203" s="158"/>
      <c r="I203" s="279"/>
      <c r="J203" s="761"/>
      <c r="K203" s="988"/>
      <c r="L203" s="988"/>
      <c r="M203" s="988"/>
      <c r="N203" s="988"/>
      <c r="O203" s="988"/>
      <c r="P203" s="988"/>
      <c r="Q203" s="988"/>
      <c r="S203" s="761"/>
      <c r="T203" s="761"/>
      <c r="V203" s="809"/>
      <c r="X203" s="890"/>
    </row>
    <row r="204" spans="1:24" ht="24.6" outlineLevel="1">
      <c r="A204" s="750"/>
      <c r="B204" s="267" t="s">
        <v>3023</v>
      </c>
      <c r="C204" s="773">
        <v>1</v>
      </c>
      <c r="D204" s="268" t="s">
        <v>1464</v>
      </c>
      <c r="E204" s="161"/>
      <c r="F204" s="161"/>
      <c r="G204" s="161"/>
      <c r="H204" s="161"/>
      <c r="I204" s="161"/>
      <c r="J204" s="460"/>
      <c r="K204" s="987"/>
      <c r="L204" s="987"/>
      <c r="M204" s="987"/>
      <c r="N204" s="987"/>
      <c r="O204" s="987"/>
      <c r="P204" s="987"/>
      <c r="Q204" s="987"/>
      <c r="R204" s="435"/>
      <c r="S204" s="160" t="e">
        <f>VLOOKUP($V204,#REF!,6,FALSE)</f>
        <v>#REF!</v>
      </c>
      <c r="T204" s="160" t="e">
        <f>VLOOKUP($V204,#REF!,7,FALSE)</f>
        <v>#REF!</v>
      </c>
      <c r="V204" s="749" t="s">
        <v>3012</v>
      </c>
      <c r="X204" s="890"/>
    </row>
    <row r="205" spans="1:24" ht="24.6" outlineLevel="1">
      <c r="A205" s="750"/>
      <c r="B205" s="267" t="s">
        <v>1493</v>
      </c>
      <c r="C205" s="773">
        <v>1</v>
      </c>
      <c r="D205" s="268" t="s">
        <v>1464</v>
      </c>
      <c r="E205" s="161"/>
      <c r="F205" s="161"/>
      <c r="G205" s="161"/>
      <c r="H205" s="161"/>
      <c r="I205" s="161"/>
      <c r="J205" s="460"/>
      <c r="K205" s="987"/>
      <c r="L205" s="987"/>
      <c r="M205" s="987"/>
      <c r="N205" s="987"/>
      <c r="O205" s="987"/>
      <c r="P205" s="987"/>
      <c r="Q205" s="987"/>
      <c r="R205" s="435"/>
      <c r="S205" s="160" t="e">
        <f>VLOOKUP($V205,#REF!,6,FALSE)</f>
        <v>#REF!</v>
      </c>
      <c r="T205" s="160" t="e">
        <f>VLOOKUP($V205,#REF!,7,FALSE)</f>
        <v>#REF!</v>
      </c>
      <c r="V205" s="749" t="s">
        <v>1493</v>
      </c>
      <c r="X205" s="890"/>
    </row>
    <row r="206" spans="1:24" ht="24.6" outlineLevel="1">
      <c r="A206" s="750"/>
      <c r="B206" s="267" t="s">
        <v>3056</v>
      </c>
      <c r="C206" s="773">
        <v>1</v>
      </c>
      <c r="D206" s="268" t="s">
        <v>1464</v>
      </c>
      <c r="E206" s="161"/>
      <c r="F206" s="161"/>
      <c r="G206" s="161"/>
      <c r="H206" s="161"/>
      <c r="I206" s="161"/>
      <c r="J206" s="460"/>
      <c r="K206" s="987"/>
      <c r="L206" s="987"/>
      <c r="M206" s="987"/>
      <c r="N206" s="987"/>
      <c r="O206" s="987"/>
      <c r="P206" s="987"/>
      <c r="Q206" s="987"/>
      <c r="R206" s="435"/>
      <c r="S206" s="160" t="e">
        <f>VLOOKUP($V206,#REF!,6,FALSE)</f>
        <v>#REF!</v>
      </c>
      <c r="T206" s="160" t="e">
        <f>VLOOKUP($V206,#REF!,7,FALSE)</f>
        <v>#REF!</v>
      </c>
      <c r="V206" s="749" t="s">
        <v>3056</v>
      </c>
      <c r="X206" s="890"/>
    </row>
    <row r="207" spans="1:24" ht="24.6" outlineLevel="1">
      <c r="A207" s="750"/>
      <c r="B207" s="267" t="s">
        <v>1494</v>
      </c>
      <c r="C207" s="773">
        <v>1</v>
      </c>
      <c r="D207" s="268" t="s">
        <v>1464</v>
      </c>
      <c r="E207" s="161"/>
      <c r="F207" s="161"/>
      <c r="G207" s="161"/>
      <c r="H207" s="161"/>
      <c r="I207" s="161"/>
      <c r="J207" s="460"/>
      <c r="K207" s="987"/>
      <c r="L207" s="987"/>
      <c r="M207" s="987"/>
      <c r="N207" s="987"/>
      <c r="O207" s="987"/>
      <c r="P207" s="987"/>
      <c r="Q207" s="987"/>
      <c r="R207" s="435"/>
      <c r="S207" s="160" t="e">
        <f>VLOOKUP($V207,#REF!,6,FALSE)</f>
        <v>#REF!</v>
      </c>
      <c r="T207" s="160" t="e">
        <f>VLOOKUP($V207,#REF!,7,FALSE)</f>
        <v>#REF!</v>
      </c>
      <c r="V207" s="749" t="s">
        <v>1494</v>
      </c>
      <c r="X207" s="890"/>
    </row>
    <row r="208" spans="1:24" ht="24.6" outlineLevel="1">
      <c r="A208" s="750"/>
      <c r="B208" s="267" t="s">
        <v>1469</v>
      </c>
      <c r="C208" s="773">
        <v>1</v>
      </c>
      <c r="D208" s="268" t="s">
        <v>1464</v>
      </c>
      <c r="E208" s="161"/>
      <c r="F208" s="161"/>
      <c r="G208" s="161"/>
      <c r="H208" s="161"/>
      <c r="I208" s="161"/>
      <c r="J208" s="460"/>
      <c r="K208" s="987"/>
      <c r="L208" s="987"/>
      <c r="M208" s="987"/>
      <c r="N208" s="987"/>
      <c r="O208" s="987"/>
      <c r="P208" s="987"/>
      <c r="Q208" s="987"/>
      <c r="R208" s="435"/>
      <c r="S208" s="160" t="e">
        <f>VLOOKUP($V208,#REF!,6,FALSE)</f>
        <v>#REF!</v>
      </c>
      <c r="T208" s="160" t="e">
        <f>VLOOKUP($V208,#REF!,7,FALSE)</f>
        <v>#REF!</v>
      </c>
      <c r="V208" s="749" t="s">
        <v>1469</v>
      </c>
      <c r="X208" s="890"/>
    </row>
    <row r="209" spans="1:24" ht="24.6" outlineLevel="1">
      <c r="A209" s="750"/>
      <c r="B209" s="267" t="s">
        <v>1495</v>
      </c>
      <c r="C209" s="773">
        <v>1</v>
      </c>
      <c r="D209" s="268" t="s">
        <v>1464</v>
      </c>
      <c r="E209" s="161"/>
      <c r="F209" s="161"/>
      <c r="G209" s="161"/>
      <c r="H209" s="161"/>
      <c r="I209" s="161"/>
      <c r="J209" s="460"/>
      <c r="K209" s="987"/>
      <c r="L209" s="987"/>
      <c r="M209" s="987"/>
      <c r="N209" s="987"/>
      <c r="O209" s="987"/>
      <c r="P209" s="987"/>
      <c r="Q209" s="987"/>
      <c r="R209" s="435"/>
      <c r="S209" s="160" t="e">
        <f>VLOOKUP($V209,#REF!,6,FALSE)</f>
        <v>#REF!</v>
      </c>
      <c r="T209" s="160" t="e">
        <f>VLOOKUP($V209,#REF!,7,FALSE)</f>
        <v>#REF!</v>
      </c>
      <c r="V209" s="749" t="s">
        <v>1495</v>
      </c>
      <c r="X209" s="890"/>
    </row>
    <row r="210" spans="1:24" ht="24.6" outlineLevel="1">
      <c r="A210" s="750"/>
      <c r="B210" s="267" t="s">
        <v>1505</v>
      </c>
      <c r="C210" s="773">
        <v>2</v>
      </c>
      <c r="D210" s="268" t="s">
        <v>1464</v>
      </c>
      <c r="E210" s="161"/>
      <c r="F210" s="161"/>
      <c r="G210" s="161"/>
      <c r="H210" s="161"/>
      <c r="I210" s="161"/>
      <c r="J210" s="460"/>
      <c r="K210" s="987"/>
      <c r="L210" s="987"/>
      <c r="M210" s="987"/>
      <c r="N210" s="987"/>
      <c r="O210" s="987"/>
      <c r="P210" s="987"/>
      <c r="Q210" s="987"/>
      <c r="R210" s="435"/>
      <c r="S210" s="160" t="e">
        <f>VLOOKUP($V210,#REF!,6,FALSE)</f>
        <v>#REF!</v>
      </c>
      <c r="T210" s="160" t="e">
        <f>VLOOKUP($V210,#REF!,7,FALSE)</f>
        <v>#REF!</v>
      </c>
      <c r="V210" s="749" t="s">
        <v>1505</v>
      </c>
      <c r="X210" s="890"/>
    </row>
    <row r="211" spans="1:24" outlineLevel="1">
      <c r="A211" s="750" t="s">
        <v>1496</v>
      </c>
      <c r="B211" s="264" t="s">
        <v>1497</v>
      </c>
      <c r="C211" s="276">
        <v>2</v>
      </c>
      <c r="D211" s="277" t="s">
        <v>1462</v>
      </c>
      <c r="E211" s="278"/>
      <c r="F211" s="278"/>
      <c r="G211" s="278"/>
      <c r="H211" s="278"/>
      <c r="I211" s="278"/>
      <c r="J211" s="688"/>
      <c r="K211" s="990"/>
      <c r="L211" s="990"/>
      <c r="M211" s="990"/>
      <c r="N211" s="990"/>
      <c r="O211" s="990"/>
      <c r="P211" s="990"/>
      <c r="Q211" s="990"/>
      <c r="R211" s="663"/>
      <c r="S211" s="304"/>
      <c r="T211" s="304"/>
      <c r="V211" s="809"/>
      <c r="X211" s="890"/>
    </row>
    <row r="212" spans="1:24" ht="24.6" outlineLevel="1">
      <c r="A212" s="750"/>
      <c r="B212" s="267" t="s">
        <v>3024</v>
      </c>
      <c r="C212" s="773">
        <v>2</v>
      </c>
      <c r="D212" s="268" t="s">
        <v>1464</v>
      </c>
      <c r="E212" s="161"/>
      <c r="F212" s="161"/>
      <c r="G212" s="161"/>
      <c r="H212" s="161"/>
      <c r="I212" s="161"/>
      <c r="J212" s="460"/>
      <c r="K212" s="987"/>
      <c r="L212" s="987"/>
      <c r="M212" s="987"/>
      <c r="N212" s="987"/>
      <c r="O212" s="987"/>
      <c r="P212" s="987"/>
      <c r="Q212" s="987"/>
      <c r="R212" s="435"/>
      <c r="S212" s="160" t="e">
        <f>VLOOKUP($V212,#REF!,6,FALSE)</f>
        <v>#REF!</v>
      </c>
      <c r="T212" s="160" t="e">
        <f>VLOOKUP($V212,#REF!,7,FALSE)</f>
        <v>#REF!</v>
      </c>
      <c r="V212" s="749" t="s">
        <v>3009</v>
      </c>
      <c r="X212" s="890"/>
    </row>
    <row r="213" spans="1:24" ht="24.6" outlineLevel="1">
      <c r="A213" s="750"/>
      <c r="B213" s="267" t="s">
        <v>1493</v>
      </c>
      <c r="C213" s="773">
        <v>2</v>
      </c>
      <c r="D213" s="268" t="s">
        <v>1464</v>
      </c>
      <c r="E213" s="161"/>
      <c r="F213" s="161"/>
      <c r="G213" s="161"/>
      <c r="H213" s="161"/>
      <c r="I213" s="161"/>
      <c r="J213" s="460"/>
      <c r="K213" s="987"/>
      <c r="L213" s="987"/>
      <c r="M213" s="987"/>
      <c r="N213" s="987"/>
      <c r="O213" s="987"/>
      <c r="P213" s="987"/>
      <c r="Q213" s="987"/>
      <c r="R213" s="435"/>
      <c r="S213" s="160" t="e">
        <f>VLOOKUP($V213,#REF!,6,FALSE)</f>
        <v>#REF!</v>
      </c>
      <c r="T213" s="160" t="e">
        <f>VLOOKUP($V213,#REF!,7,FALSE)</f>
        <v>#REF!</v>
      </c>
      <c r="V213" s="749" t="s">
        <v>1493</v>
      </c>
      <c r="X213" s="890"/>
    </row>
    <row r="214" spans="1:24" ht="24.6" outlineLevel="1">
      <c r="A214" s="750"/>
      <c r="B214" s="267" t="s">
        <v>3056</v>
      </c>
      <c r="C214" s="773">
        <v>2</v>
      </c>
      <c r="D214" s="268" t="s">
        <v>1464</v>
      </c>
      <c r="E214" s="161"/>
      <c r="F214" s="161"/>
      <c r="G214" s="161"/>
      <c r="H214" s="161"/>
      <c r="I214" s="161"/>
      <c r="J214" s="460"/>
      <c r="K214" s="987"/>
      <c r="L214" s="987"/>
      <c r="M214" s="987"/>
      <c r="N214" s="987"/>
      <c r="O214" s="987"/>
      <c r="P214" s="987"/>
      <c r="Q214" s="987"/>
      <c r="R214" s="435"/>
      <c r="S214" s="160" t="e">
        <f>VLOOKUP($V214,#REF!,6,FALSE)</f>
        <v>#REF!</v>
      </c>
      <c r="T214" s="160" t="e">
        <f>VLOOKUP($V214,#REF!,7,FALSE)</f>
        <v>#REF!</v>
      </c>
      <c r="V214" s="749" t="s">
        <v>3056</v>
      </c>
      <c r="X214" s="890"/>
    </row>
    <row r="215" spans="1:24" ht="24.6" outlineLevel="1">
      <c r="A215" s="750"/>
      <c r="B215" s="267" t="s">
        <v>1495</v>
      </c>
      <c r="C215" s="773">
        <v>2</v>
      </c>
      <c r="D215" s="268" t="s">
        <v>1464</v>
      </c>
      <c r="E215" s="161"/>
      <c r="F215" s="161"/>
      <c r="G215" s="161"/>
      <c r="H215" s="161"/>
      <c r="I215" s="161"/>
      <c r="J215" s="460"/>
      <c r="K215" s="987"/>
      <c r="L215" s="987"/>
      <c r="M215" s="987"/>
      <c r="N215" s="987"/>
      <c r="O215" s="987"/>
      <c r="P215" s="987"/>
      <c r="Q215" s="987"/>
      <c r="R215" s="435"/>
      <c r="S215" s="160" t="e">
        <f>VLOOKUP($V215,#REF!,6,FALSE)</f>
        <v>#REF!</v>
      </c>
      <c r="T215" s="160" t="e">
        <f>VLOOKUP($V215,#REF!,7,FALSE)</f>
        <v>#REF!</v>
      </c>
      <c r="V215" s="749" t="s">
        <v>1495</v>
      </c>
      <c r="X215" s="890"/>
    </row>
    <row r="216" spans="1:24" ht="24.6" outlineLevel="1">
      <c r="A216" s="750"/>
      <c r="B216" s="267" t="s">
        <v>1505</v>
      </c>
      <c r="C216" s="773">
        <v>4</v>
      </c>
      <c r="D216" s="268" t="s">
        <v>1464</v>
      </c>
      <c r="E216" s="161"/>
      <c r="F216" s="161"/>
      <c r="G216" s="161"/>
      <c r="H216" s="161"/>
      <c r="I216" s="161"/>
      <c r="J216" s="460"/>
      <c r="K216" s="987"/>
      <c r="L216" s="987"/>
      <c r="M216" s="987"/>
      <c r="N216" s="987"/>
      <c r="O216" s="987"/>
      <c r="P216" s="987"/>
      <c r="Q216" s="987"/>
      <c r="R216" s="435"/>
      <c r="S216" s="160" t="e">
        <f>VLOOKUP($V216,#REF!,6,FALSE)</f>
        <v>#REF!</v>
      </c>
      <c r="T216" s="160" t="e">
        <f>VLOOKUP($V216,#REF!,7,FALSE)</f>
        <v>#REF!</v>
      </c>
      <c r="V216" s="749" t="s">
        <v>1505</v>
      </c>
      <c r="X216" s="890"/>
    </row>
    <row r="217" spans="1:24" outlineLevel="1">
      <c r="A217" s="750" t="s">
        <v>1498</v>
      </c>
      <c r="B217" s="264" t="s">
        <v>1499</v>
      </c>
      <c r="C217" s="276"/>
      <c r="D217" s="277"/>
      <c r="E217" s="158"/>
      <c r="F217" s="158"/>
      <c r="G217" s="158"/>
      <c r="H217" s="158"/>
      <c r="I217" s="279"/>
      <c r="J217" s="761"/>
      <c r="K217" s="988"/>
      <c r="L217" s="988"/>
      <c r="M217" s="988"/>
      <c r="N217" s="988"/>
      <c r="O217" s="988"/>
      <c r="P217" s="988"/>
      <c r="Q217" s="988"/>
      <c r="S217" s="761"/>
      <c r="T217" s="761"/>
      <c r="V217" s="809"/>
      <c r="X217" s="890"/>
    </row>
    <row r="218" spans="1:24" ht="24.6" outlineLevel="1">
      <c r="A218" s="750"/>
      <c r="B218" s="267" t="s">
        <v>1500</v>
      </c>
      <c r="C218" s="773">
        <v>1</v>
      </c>
      <c r="D218" s="268" t="s">
        <v>1464</v>
      </c>
      <c r="E218" s="161"/>
      <c r="F218" s="161"/>
      <c r="G218" s="161"/>
      <c r="H218" s="161"/>
      <c r="I218" s="161"/>
      <c r="J218" s="460"/>
      <c r="K218" s="987"/>
      <c r="L218" s="987"/>
      <c r="M218" s="987"/>
      <c r="N218" s="987"/>
      <c r="O218" s="987"/>
      <c r="P218" s="987"/>
      <c r="Q218" s="987"/>
      <c r="R218" s="435"/>
      <c r="S218" s="160" t="e">
        <f>VLOOKUP($V218,#REF!,6,FALSE)</f>
        <v>#REF!</v>
      </c>
      <c r="T218" s="160" t="e">
        <f>VLOOKUP($V218,#REF!,7,FALSE)</f>
        <v>#REF!</v>
      </c>
      <c r="V218" s="749" t="s">
        <v>1500</v>
      </c>
      <c r="X218" s="890"/>
    </row>
    <row r="219" spans="1:24" ht="24.6" outlineLevel="1">
      <c r="A219" s="750"/>
      <c r="B219" s="267" t="s">
        <v>3013</v>
      </c>
      <c r="C219" s="773">
        <v>1</v>
      </c>
      <c r="D219" s="268" t="s">
        <v>1464</v>
      </c>
      <c r="E219" s="161"/>
      <c r="F219" s="161"/>
      <c r="G219" s="161"/>
      <c r="H219" s="161"/>
      <c r="I219" s="161"/>
      <c r="J219" s="460"/>
      <c r="K219" s="987"/>
      <c r="L219" s="987"/>
      <c r="M219" s="987"/>
      <c r="N219" s="987"/>
      <c r="O219" s="987"/>
      <c r="P219" s="987"/>
      <c r="Q219" s="987"/>
      <c r="R219" s="435"/>
      <c r="S219" s="160" t="e">
        <f>VLOOKUP($V219,#REF!,6,FALSE)</f>
        <v>#REF!</v>
      </c>
      <c r="T219" s="160" t="e">
        <f>VLOOKUP($V219,#REF!,7,FALSE)</f>
        <v>#REF!</v>
      </c>
      <c r="V219" s="749" t="s">
        <v>3013</v>
      </c>
      <c r="X219" s="890"/>
    </row>
    <row r="220" spans="1:24" ht="24.6" outlineLevel="1">
      <c r="A220" s="750"/>
      <c r="B220" s="267" t="s">
        <v>1501</v>
      </c>
      <c r="C220" s="773">
        <v>1</v>
      </c>
      <c r="D220" s="268" t="s">
        <v>1464</v>
      </c>
      <c r="E220" s="161"/>
      <c r="F220" s="161"/>
      <c r="G220" s="161"/>
      <c r="H220" s="161"/>
      <c r="I220" s="161"/>
      <c r="J220" s="460"/>
      <c r="K220" s="987"/>
      <c r="L220" s="987"/>
      <c r="M220" s="987"/>
      <c r="N220" s="987"/>
      <c r="O220" s="987"/>
      <c r="P220" s="987"/>
      <c r="Q220" s="987"/>
      <c r="R220" s="435"/>
      <c r="S220" s="160" t="e">
        <f>VLOOKUP($V220,#REF!,6,FALSE)</f>
        <v>#REF!</v>
      </c>
      <c r="T220" s="160" t="e">
        <f>VLOOKUP($V220,#REF!,7,FALSE)</f>
        <v>#REF!</v>
      </c>
      <c r="V220" s="749" t="s">
        <v>1501</v>
      </c>
      <c r="X220" s="890"/>
    </row>
    <row r="221" spans="1:24" ht="24.6" outlineLevel="1">
      <c r="A221" s="750"/>
      <c r="B221" s="267" t="s">
        <v>3066</v>
      </c>
      <c r="C221" s="773">
        <v>1</v>
      </c>
      <c r="D221" s="268" t="s">
        <v>1464</v>
      </c>
      <c r="E221" s="161"/>
      <c r="F221" s="161"/>
      <c r="G221" s="161"/>
      <c r="H221" s="161"/>
      <c r="I221" s="161"/>
      <c r="J221" s="460"/>
      <c r="K221" s="987"/>
      <c r="L221" s="987"/>
      <c r="M221" s="987"/>
      <c r="N221" s="987"/>
      <c r="O221" s="987"/>
      <c r="P221" s="987"/>
      <c r="Q221" s="987"/>
      <c r="R221" s="435"/>
      <c r="S221" s="160" t="e">
        <f>VLOOKUP($V221,#REF!,6,FALSE)</f>
        <v>#REF!</v>
      </c>
      <c r="T221" s="160" t="e">
        <f>VLOOKUP($V221,#REF!,7,FALSE)</f>
        <v>#REF!</v>
      </c>
      <c r="V221" s="749" t="s">
        <v>3066</v>
      </c>
      <c r="X221" s="890"/>
    </row>
    <row r="222" spans="1:24" ht="24.6" outlineLevel="1">
      <c r="A222" s="750"/>
      <c r="B222" s="267" t="s">
        <v>1469</v>
      </c>
      <c r="C222" s="773">
        <v>1</v>
      </c>
      <c r="D222" s="268" t="s">
        <v>1464</v>
      </c>
      <c r="E222" s="161"/>
      <c r="F222" s="161"/>
      <c r="G222" s="161"/>
      <c r="H222" s="161"/>
      <c r="I222" s="161"/>
      <c r="J222" s="460"/>
      <c r="K222" s="987"/>
      <c r="L222" s="987"/>
      <c r="M222" s="987"/>
      <c r="N222" s="987"/>
      <c r="O222" s="987"/>
      <c r="P222" s="987"/>
      <c r="Q222" s="987"/>
      <c r="R222" s="435"/>
      <c r="S222" s="160" t="e">
        <f>VLOOKUP($V222,#REF!,6,FALSE)</f>
        <v>#REF!</v>
      </c>
      <c r="T222" s="160" t="e">
        <f>VLOOKUP($V222,#REF!,7,FALSE)</f>
        <v>#REF!</v>
      </c>
      <c r="V222" s="749" t="s">
        <v>1469</v>
      </c>
      <c r="X222" s="890"/>
    </row>
    <row r="223" spans="1:24" ht="24.6" outlineLevel="1">
      <c r="A223" s="750"/>
      <c r="B223" s="267" t="s">
        <v>1503</v>
      </c>
      <c r="C223" s="773">
        <v>2</v>
      </c>
      <c r="D223" s="268" t="s">
        <v>1464</v>
      </c>
      <c r="E223" s="161"/>
      <c r="F223" s="161"/>
      <c r="G223" s="161"/>
      <c r="H223" s="161"/>
      <c r="I223" s="161"/>
      <c r="J223" s="460"/>
      <c r="K223" s="987"/>
      <c r="L223" s="987"/>
      <c r="M223" s="987"/>
      <c r="N223" s="987"/>
      <c r="O223" s="987"/>
      <c r="P223" s="987"/>
      <c r="Q223" s="987"/>
      <c r="R223" s="435"/>
      <c r="S223" s="160" t="e">
        <f>VLOOKUP($V223,#REF!,6,FALSE)</f>
        <v>#REF!</v>
      </c>
      <c r="T223" s="160" t="e">
        <f>VLOOKUP($V223,#REF!,7,FALSE)</f>
        <v>#REF!</v>
      </c>
      <c r="V223" s="749" t="s">
        <v>1503</v>
      </c>
      <c r="X223" s="890"/>
    </row>
    <row r="224" spans="1:24" ht="24.6" outlineLevel="1">
      <c r="A224" s="750"/>
      <c r="B224" s="267" t="s">
        <v>1504</v>
      </c>
      <c r="C224" s="773">
        <v>2</v>
      </c>
      <c r="D224" s="268" t="s">
        <v>1464</v>
      </c>
      <c r="E224" s="161"/>
      <c r="F224" s="161"/>
      <c r="G224" s="161"/>
      <c r="H224" s="161"/>
      <c r="I224" s="161"/>
      <c r="J224" s="460"/>
      <c r="K224" s="987"/>
      <c r="L224" s="987"/>
      <c r="M224" s="987"/>
      <c r="N224" s="987"/>
      <c r="O224" s="987"/>
      <c r="P224" s="987"/>
      <c r="Q224" s="987"/>
      <c r="R224" s="435"/>
      <c r="S224" s="160" t="e">
        <f>VLOOKUP($V224,#REF!,6,FALSE)</f>
        <v>#REF!</v>
      </c>
      <c r="T224" s="160" t="e">
        <f>VLOOKUP($V224,#REF!,7,FALSE)</f>
        <v>#REF!</v>
      </c>
      <c r="V224" s="749" t="s">
        <v>3064</v>
      </c>
      <c r="X224" s="890"/>
    </row>
    <row r="225" spans="1:24" ht="24.6" outlineLevel="1">
      <c r="A225" s="750"/>
      <c r="B225" s="267" t="s">
        <v>1505</v>
      </c>
      <c r="C225" s="773">
        <v>1</v>
      </c>
      <c r="D225" s="268" t="s">
        <v>1464</v>
      </c>
      <c r="E225" s="161"/>
      <c r="F225" s="161"/>
      <c r="G225" s="161"/>
      <c r="H225" s="161"/>
      <c r="I225" s="161"/>
      <c r="J225" s="460"/>
      <c r="K225" s="987"/>
      <c r="L225" s="987"/>
      <c r="M225" s="987"/>
      <c r="N225" s="987"/>
      <c r="O225" s="987"/>
      <c r="P225" s="987"/>
      <c r="Q225" s="987"/>
      <c r="R225" s="435"/>
      <c r="S225" s="160" t="e">
        <f>VLOOKUP($V225,#REF!,6,FALSE)</f>
        <v>#REF!</v>
      </c>
      <c r="T225" s="160" t="e">
        <f>VLOOKUP($V225,#REF!,7,FALSE)</f>
        <v>#REF!</v>
      </c>
      <c r="V225" s="749" t="s">
        <v>1505</v>
      </c>
      <c r="X225" s="890"/>
    </row>
    <row r="226" spans="1:24" ht="24.6" outlineLevel="1">
      <c r="A226" s="750"/>
      <c r="B226" s="267" t="s">
        <v>3057</v>
      </c>
      <c r="C226" s="773">
        <v>2</v>
      </c>
      <c r="D226" s="268" t="s">
        <v>1464</v>
      </c>
      <c r="E226" s="161"/>
      <c r="F226" s="161"/>
      <c r="G226" s="161"/>
      <c r="H226" s="161"/>
      <c r="I226" s="161"/>
      <c r="J226" s="460"/>
      <c r="K226" s="987"/>
      <c r="L226" s="987"/>
      <c r="M226" s="987"/>
      <c r="N226" s="987"/>
      <c r="O226" s="987"/>
      <c r="P226" s="987"/>
      <c r="Q226" s="987"/>
      <c r="R226" s="435"/>
      <c r="S226" s="160" t="e">
        <f>VLOOKUP($V226,#REF!,6,FALSE)</f>
        <v>#REF!</v>
      </c>
      <c r="T226" s="160" t="e">
        <f>VLOOKUP($V226,#REF!,7,FALSE)</f>
        <v>#REF!</v>
      </c>
      <c r="V226" s="749" t="s">
        <v>3057</v>
      </c>
      <c r="X226" s="890"/>
    </row>
    <row r="227" spans="1:24" ht="24.6" outlineLevel="1">
      <c r="A227" s="750"/>
      <c r="B227" s="267" t="s">
        <v>3057</v>
      </c>
      <c r="C227" s="773">
        <v>2</v>
      </c>
      <c r="D227" s="268" t="s">
        <v>1464</v>
      </c>
      <c r="E227" s="161"/>
      <c r="F227" s="161"/>
      <c r="G227" s="161"/>
      <c r="H227" s="161"/>
      <c r="I227" s="161"/>
      <c r="J227" s="460"/>
      <c r="K227" s="987"/>
      <c r="L227" s="987"/>
      <c r="M227" s="987"/>
      <c r="N227" s="987"/>
      <c r="O227" s="987"/>
      <c r="P227" s="987"/>
      <c r="Q227" s="987"/>
      <c r="R227" s="435"/>
      <c r="S227" s="160" t="e">
        <f>VLOOKUP($V227,#REF!,6,FALSE)</f>
        <v>#REF!</v>
      </c>
      <c r="T227" s="160" t="e">
        <f>VLOOKUP($V227,#REF!,7,FALSE)</f>
        <v>#REF!</v>
      </c>
      <c r="V227" s="749" t="s">
        <v>3057</v>
      </c>
      <c r="X227" s="890"/>
    </row>
    <row r="228" spans="1:24" outlineLevel="1">
      <c r="A228" s="750">
        <v>6.3</v>
      </c>
      <c r="B228" s="264" t="s">
        <v>3397</v>
      </c>
      <c r="C228" s="276"/>
      <c r="D228" s="277"/>
      <c r="E228" s="158"/>
      <c r="F228" s="158"/>
      <c r="G228" s="158"/>
      <c r="H228" s="158"/>
      <c r="I228" s="279"/>
      <c r="J228" s="761"/>
      <c r="K228" s="988"/>
      <c r="L228" s="988"/>
      <c r="M228" s="988"/>
      <c r="N228" s="988"/>
      <c r="O228" s="988"/>
      <c r="P228" s="988"/>
      <c r="Q228" s="988"/>
      <c r="S228" s="761"/>
      <c r="T228" s="761"/>
      <c r="V228" s="809"/>
      <c r="X228" s="890"/>
    </row>
    <row r="229" spans="1:24" outlineLevel="1">
      <c r="A229" s="750" t="s">
        <v>1506</v>
      </c>
      <c r="B229" s="264" t="s">
        <v>3398</v>
      </c>
      <c r="C229" s="276"/>
      <c r="D229" s="277"/>
      <c r="E229" s="158"/>
      <c r="F229" s="158"/>
      <c r="G229" s="158"/>
      <c r="H229" s="158"/>
      <c r="I229" s="279"/>
      <c r="J229" s="761"/>
      <c r="K229" s="988"/>
      <c r="L229" s="988"/>
      <c r="M229" s="988"/>
      <c r="N229" s="988"/>
      <c r="O229" s="988"/>
      <c r="P229" s="988"/>
      <c r="Q229" s="988"/>
      <c r="S229" s="761"/>
      <c r="T229" s="761"/>
      <c r="V229" s="809"/>
      <c r="X229" s="890"/>
    </row>
    <row r="230" spans="1:24" ht="24.6" outlineLevel="1">
      <c r="A230" s="750"/>
      <c r="B230" s="267" t="s">
        <v>3023</v>
      </c>
      <c r="C230" s="773">
        <v>1</v>
      </c>
      <c r="D230" s="268" t="s">
        <v>1464</v>
      </c>
      <c r="E230" s="161"/>
      <c r="F230" s="161"/>
      <c r="G230" s="161"/>
      <c r="H230" s="161"/>
      <c r="I230" s="161"/>
      <c r="J230" s="460"/>
      <c r="K230" s="987"/>
      <c r="L230" s="987"/>
      <c r="M230" s="987"/>
      <c r="N230" s="987"/>
      <c r="O230" s="987"/>
      <c r="P230" s="987"/>
      <c r="Q230" s="987"/>
      <c r="R230" s="435"/>
      <c r="S230" s="160" t="e">
        <f>VLOOKUP($V230,#REF!,6,FALSE)</f>
        <v>#REF!</v>
      </c>
      <c r="T230" s="160" t="e">
        <f>VLOOKUP($V230,#REF!,7,FALSE)</f>
        <v>#REF!</v>
      </c>
      <c r="V230" s="749" t="s">
        <v>3012</v>
      </c>
      <c r="X230" s="890"/>
    </row>
    <row r="231" spans="1:24" ht="24.6" outlineLevel="1">
      <c r="A231" s="750"/>
      <c r="B231" s="267" t="s">
        <v>1493</v>
      </c>
      <c r="C231" s="773">
        <v>1</v>
      </c>
      <c r="D231" s="268" t="s">
        <v>1464</v>
      </c>
      <c r="E231" s="161"/>
      <c r="F231" s="161"/>
      <c r="G231" s="161"/>
      <c r="H231" s="161"/>
      <c r="I231" s="161"/>
      <c r="J231" s="460"/>
      <c r="K231" s="987"/>
      <c r="L231" s="987"/>
      <c r="M231" s="987"/>
      <c r="N231" s="987"/>
      <c r="O231" s="987"/>
      <c r="P231" s="987"/>
      <c r="Q231" s="987"/>
      <c r="R231" s="435"/>
      <c r="S231" s="160" t="e">
        <f>VLOOKUP($V231,#REF!,6,FALSE)</f>
        <v>#REF!</v>
      </c>
      <c r="T231" s="160" t="e">
        <f>VLOOKUP($V231,#REF!,7,FALSE)</f>
        <v>#REF!</v>
      </c>
      <c r="V231" s="749" t="s">
        <v>1493</v>
      </c>
      <c r="X231" s="890"/>
    </row>
    <row r="232" spans="1:24" ht="24.6" outlineLevel="1">
      <c r="A232" s="750"/>
      <c r="B232" s="267" t="s">
        <v>3056</v>
      </c>
      <c r="C232" s="773">
        <v>1</v>
      </c>
      <c r="D232" s="268" t="s">
        <v>1464</v>
      </c>
      <c r="E232" s="161"/>
      <c r="F232" s="161"/>
      <c r="G232" s="161"/>
      <c r="H232" s="161"/>
      <c r="I232" s="161"/>
      <c r="J232" s="460"/>
      <c r="K232" s="987"/>
      <c r="L232" s="987"/>
      <c r="M232" s="987"/>
      <c r="N232" s="987"/>
      <c r="O232" s="987"/>
      <c r="P232" s="987"/>
      <c r="Q232" s="987"/>
      <c r="R232" s="435"/>
      <c r="S232" s="160" t="e">
        <f>VLOOKUP($V232,#REF!,6,FALSE)</f>
        <v>#REF!</v>
      </c>
      <c r="T232" s="160" t="e">
        <f>VLOOKUP($V232,#REF!,7,FALSE)</f>
        <v>#REF!</v>
      </c>
      <c r="V232" s="749" t="s">
        <v>3056</v>
      </c>
      <c r="X232" s="890"/>
    </row>
    <row r="233" spans="1:24" ht="24.6" outlineLevel="1">
      <c r="A233" s="750"/>
      <c r="B233" s="267" t="s">
        <v>1494</v>
      </c>
      <c r="C233" s="773">
        <v>1</v>
      </c>
      <c r="D233" s="268" t="s">
        <v>1464</v>
      </c>
      <c r="E233" s="161"/>
      <c r="F233" s="161"/>
      <c r="G233" s="161"/>
      <c r="H233" s="161"/>
      <c r="I233" s="161"/>
      <c r="J233" s="460"/>
      <c r="K233" s="987"/>
      <c r="L233" s="987"/>
      <c r="M233" s="987"/>
      <c r="N233" s="987"/>
      <c r="O233" s="987"/>
      <c r="P233" s="987"/>
      <c r="Q233" s="987"/>
      <c r="R233" s="435"/>
      <c r="S233" s="160" t="e">
        <f>VLOOKUP($V233,#REF!,6,FALSE)</f>
        <v>#REF!</v>
      </c>
      <c r="T233" s="160" t="e">
        <f>VLOOKUP($V233,#REF!,7,FALSE)</f>
        <v>#REF!</v>
      </c>
      <c r="V233" s="749" t="s">
        <v>1494</v>
      </c>
      <c r="X233" s="890"/>
    </row>
    <row r="234" spans="1:24" ht="24.6" outlineLevel="1">
      <c r="A234" s="750"/>
      <c r="B234" s="267" t="s">
        <v>1469</v>
      </c>
      <c r="C234" s="773">
        <v>1</v>
      </c>
      <c r="D234" s="268" t="s">
        <v>1464</v>
      </c>
      <c r="E234" s="161"/>
      <c r="F234" s="161"/>
      <c r="G234" s="161"/>
      <c r="H234" s="161"/>
      <c r="I234" s="161"/>
      <c r="J234" s="460"/>
      <c r="K234" s="987"/>
      <c r="L234" s="987"/>
      <c r="M234" s="987"/>
      <c r="N234" s="987"/>
      <c r="O234" s="987"/>
      <c r="P234" s="987"/>
      <c r="Q234" s="987"/>
      <c r="R234" s="435"/>
      <c r="S234" s="160" t="e">
        <f>VLOOKUP($V234,#REF!,6,FALSE)</f>
        <v>#REF!</v>
      </c>
      <c r="T234" s="160" t="e">
        <f>VLOOKUP($V234,#REF!,7,FALSE)</f>
        <v>#REF!</v>
      </c>
      <c r="V234" s="749" t="s">
        <v>1469</v>
      </c>
      <c r="X234" s="890"/>
    </row>
    <row r="235" spans="1:24" ht="24.6" outlineLevel="1">
      <c r="A235" s="750"/>
      <c r="B235" s="267" t="s">
        <v>1495</v>
      </c>
      <c r="C235" s="773">
        <v>1</v>
      </c>
      <c r="D235" s="268" t="s">
        <v>1464</v>
      </c>
      <c r="E235" s="161"/>
      <c r="F235" s="161"/>
      <c r="G235" s="161"/>
      <c r="H235" s="161"/>
      <c r="I235" s="161"/>
      <c r="J235" s="460"/>
      <c r="K235" s="987"/>
      <c r="L235" s="987"/>
      <c r="M235" s="987"/>
      <c r="N235" s="987"/>
      <c r="O235" s="987"/>
      <c r="P235" s="987"/>
      <c r="Q235" s="987"/>
      <c r="R235" s="435"/>
      <c r="S235" s="160" t="e">
        <f>VLOOKUP($V235,#REF!,6,FALSE)</f>
        <v>#REF!</v>
      </c>
      <c r="T235" s="160" t="e">
        <f>VLOOKUP($V235,#REF!,7,FALSE)</f>
        <v>#REF!</v>
      </c>
      <c r="V235" s="749" t="s">
        <v>1495</v>
      </c>
      <c r="X235" s="890"/>
    </row>
    <row r="236" spans="1:24" ht="24.6" outlineLevel="1">
      <c r="A236" s="750"/>
      <c r="B236" s="267" t="s">
        <v>1505</v>
      </c>
      <c r="C236" s="773">
        <v>2</v>
      </c>
      <c r="D236" s="268" t="s">
        <v>1464</v>
      </c>
      <c r="E236" s="161"/>
      <c r="F236" s="161"/>
      <c r="G236" s="161"/>
      <c r="H236" s="161"/>
      <c r="I236" s="161"/>
      <c r="J236" s="460"/>
      <c r="K236" s="987"/>
      <c r="L236" s="987"/>
      <c r="M236" s="987"/>
      <c r="N236" s="987"/>
      <c r="O236" s="987"/>
      <c r="P236" s="987"/>
      <c r="Q236" s="987"/>
      <c r="R236" s="435"/>
      <c r="S236" s="160" t="e">
        <f>VLOOKUP($V236,#REF!,6,FALSE)</f>
        <v>#REF!</v>
      </c>
      <c r="T236" s="160" t="e">
        <f>VLOOKUP($V236,#REF!,7,FALSE)</f>
        <v>#REF!</v>
      </c>
      <c r="V236" s="749" t="s">
        <v>1505</v>
      </c>
      <c r="X236" s="890"/>
    </row>
    <row r="237" spans="1:24" outlineLevel="1">
      <c r="A237" s="750" t="s">
        <v>1496</v>
      </c>
      <c r="B237" s="264" t="s">
        <v>1497</v>
      </c>
      <c r="C237" s="276">
        <v>2</v>
      </c>
      <c r="D237" s="277" t="s">
        <v>1462</v>
      </c>
      <c r="E237" s="278"/>
      <c r="F237" s="278"/>
      <c r="G237" s="278"/>
      <c r="H237" s="278"/>
      <c r="I237" s="278"/>
      <c r="J237" s="688"/>
      <c r="K237" s="990"/>
      <c r="L237" s="990"/>
      <c r="M237" s="990"/>
      <c r="N237" s="990"/>
      <c r="O237" s="990"/>
      <c r="P237" s="990"/>
      <c r="Q237" s="990"/>
      <c r="R237" s="663"/>
      <c r="S237" s="304"/>
      <c r="T237" s="304"/>
      <c r="V237" s="809"/>
      <c r="X237" s="890"/>
    </row>
    <row r="238" spans="1:24" ht="24.6" outlineLevel="1">
      <c r="A238" s="750"/>
      <c r="B238" s="267" t="s">
        <v>3024</v>
      </c>
      <c r="C238" s="773">
        <v>2</v>
      </c>
      <c r="D238" s="268" t="s">
        <v>1464</v>
      </c>
      <c r="E238" s="161"/>
      <c r="F238" s="161"/>
      <c r="G238" s="161"/>
      <c r="H238" s="161"/>
      <c r="I238" s="161"/>
      <c r="J238" s="460"/>
      <c r="K238" s="987"/>
      <c r="L238" s="987"/>
      <c r="M238" s="987"/>
      <c r="N238" s="987"/>
      <c r="O238" s="987"/>
      <c r="P238" s="987"/>
      <c r="Q238" s="987"/>
      <c r="R238" s="435"/>
      <c r="S238" s="160" t="e">
        <f>VLOOKUP($V238,#REF!,6,FALSE)</f>
        <v>#REF!</v>
      </c>
      <c r="T238" s="160" t="e">
        <f>VLOOKUP($V238,#REF!,7,FALSE)</f>
        <v>#REF!</v>
      </c>
      <c r="V238" s="749" t="s">
        <v>3009</v>
      </c>
      <c r="X238" s="890"/>
    </row>
    <row r="239" spans="1:24" ht="24.6" outlineLevel="1">
      <c r="A239" s="750"/>
      <c r="B239" s="267" t="s">
        <v>1493</v>
      </c>
      <c r="C239" s="773">
        <v>2</v>
      </c>
      <c r="D239" s="268" t="s">
        <v>1464</v>
      </c>
      <c r="E239" s="161"/>
      <c r="F239" s="161"/>
      <c r="G239" s="161"/>
      <c r="H239" s="161"/>
      <c r="I239" s="161"/>
      <c r="J239" s="460"/>
      <c r="K239" s="987"/>
      <c r="L239" s="987"/>
      <c r="M239" s="987"/>
      <c r="N239" s="987"/>
      <c r="O239" s="987"/>
      <c r="P239" s="987"/>
      <c r="Q239" s="987"/>
      <c r="R239" s="435"/>
      <c r="S239" s="160" t="e">
        <f>VLOOKUP($V239,#REF!,6,FALSE)</f>
        <v>#REF!</v>
      </c>
      <c r="T239" s="160" t="e">
        <f>VLOOKUP($V239,#REF!,7,FALSE)</f>
        <v>#REF!</v>
      </c>
      <c r="V239" s="749" t="s">
        <v>1493</v>
      </c>
      <c r="X239" s="890"/>
    </row>
    <row r="240" spans="1:24" ht="24.6" outlineLevel="1">
      <c r="A240" s="750"/>
      <c r="B240" s="267" t="s">
        <v>3056</v>
      </c>
      <c r="C240" s="773">
        <v>2</v>
      </c>
      <c r="D240" s="268" t="s">
        <v>1464</v>
      </c>
      <c r="E240" s="161"/>
      <c r="F240" s="161"/>
      <c r="G240" s="161"/>
      <c r="H240" s="161"/>
      <c r="I240" s="161"/>
      <c r="J240" s="460"/>
      <c r="K240" s="987"/>
      <c r="L240" s="987"/>
      <c r="M240" s="987"/>
      <c r="N240" s="987"/>
      <c r="O240" s="987"/>
      <c r="P240" s="987"/>
      <c r="Q240" s="987"/>
      <c r="R240" s="435"/>
      <c r="S240" s="160" t="e">
        <f>VLOOKUP($V240,#REF!,6,FALSE)</f>
        <v>#REF!</v>
      </c>
      <c r="T240" s="160" t="e">
        <f>VLOOKUP($V240,#REF!,7,FALSE)</f>
        <v>#REF!</v>
      </c>
      <c r="V240" s="749" t="s">
        <v>3056</v>
      </c>
      <c r="X240" s="890"/>
    </row>
    <row r="241" spans="1:24" ht="24.6" outlineLevel="1">
      <c r="A241" s="750"/>
      <c r="B241" s="267" t="s">
        <v>1495</v>
      </c>
      <c r="C241" s="773">
        <v>2</v>
      </c>
      <c r="D241" s="268" t="s">
        <v>1464</v>
      </c>
      <c r="E241" s="161"/>
      <c r="F241" s="161"/>
      <c r="G241" s="161"/>
      <c r="H241" s="161"/>
      <c r="I241" s="161"/>
      <c r="J241" s="460"/>
      <c r="K241" s="987"/>
      <c r="L241" s="987"/>
      <c r="M241" s="987"/>
      <c r="N241" s="987"/>
      <c r="O241" s="987"/>
      <c r="P241" s="987"/>
      <c r="Q241" s="987"/>
      <c r="R241" s="435"/>
      <c r="S241" s="160" t="e">
        <f>VLOOKUP($V241,#REF!,6,FALSE)</f>
        <v>#REF!</v>
      </c>
      <c r="T241" s="160" t="e">
        <f>VLOOKUP($V241,#REF!,7,FALSE)</f>
        <v>#REF!</v>
      </c>
      <c r="V241" s="749" t="s">
        <v>1495</v>
      </c>
      <c r="X241" s="890"/>
    </row>
    <row r="242" spans="1:24" ht="24.6" outlineLevel="1">
      <c r="A242" s="750"/>
      <c r="B242" s="267" t="s">
        <v>1505</v>
      </c>
      <c r="C242" s="773">
        <v>4</v>
      </c>
      <c r="D242" s="268" t="s">
        <v>1464</v>
      </c>
      <c r="E242" s="161"/>
      <c r="F242" s="161"/>
      <c r="G242" s="161"/>
      <c r="H242" s="161"/>
      <c r="I242" s="161"/>
      <c r="J242" s="460"/>
      <c r="K242" s="987"/>
      <c r="L242" s="987"/>
      <c r="M242" s="987"/>
      <c r="N242" s="987"/>
      <c r="O242" s="987"/>
      <c r="P242" s="987"/>
      <c r="Q242" s="987"/>
      <c r="R242" s="435"/>
      <c r="S242" s="160" t="e">
        <f>VLOOKUP($V242,#REF!,6,FALSE)</f>
        <v>#REF!</v>
      </c>
      <c r="T242" s="160" t="e">
        <f>VLOOKUP($V242,#REF!,7,FALSE)</f>
        <v>#REF!</v>
      </c>
      <c r="V242" s="749" t="s">
        <v>1505</v>
      </c>
      <c r="X242" s="890"/>
    </row>
    <row r="243" spans="1:24" outlineLevel="1">
      <c r="A243" s="750" t="s">
        <v>3295</v>
      </c>
      <c r="B243" s="264" t="s">
        <v>1499</v>
      </c>
      <c r="C243" s="276"/>
      <c r="D243" s="277"/>
      <c r="E243" s="158"/>
      <c r="F243" s="158"/>
      <c r="G243" s="158"/>
      <c r="H243" s="158"/>
      <c r="I243" s="279"/>
      <c r="J243" s="761"/>
      <c r="K243" s="988"/>
      <c r="L243" s="988"/>
      <c r="M243" s="988"/>
      <c r="N243" s="988"/>
      <c r="O243" s="988"/>
      <c r="P243" s="988"/>
      <c r="Q243" s="988"/>
      <c r="S243" s="761"/>
      <c r="T243" s="761"/>
      <c r="V243" s="809"/>
      <c r="X243" s="890"/>
    </row>
    <row r="244" spans="1:24" ht="24.6" outlineLevel="1">
      <c r="A244" s="750"/>
      <c r="B244" s="267" t="s">
        <v>1500</v>
      </c>
      <c r="C244" s="773">
        <v>1</v>
      </c>
      <c r="D244" s="268" t="s">
        <v>1464</v>
      </c>
      <c r="E244" s="161"/>
      <c r="F244" s="161"/>
      <c r="G244" s="161"/>
      <c r="H244" s="161"/>
      <c r="I244" s="161"/>
      <c r="J244" s="460"/>
      <c r="K244" s="987"/>
      <c r="L244" s="987"/>
      <c r="M244" s="987"/>
      <c r="N244" s="987"/>
      <c r="O244" s="987"/>
      <c r="P244" s="987"/>
      <c r="Q244" s="987"/>
      <c r="R244" s="435"/>
      <c r="S244" s="160" t="e">
        <f>VLOOKUP($V244,#REF!,6,FALSE)</f>
        <v>#REF!</v>
      </c>
      <c r="T244" s="160" t="e">
        <f>VLOOKUP($V244,#REF!,7,FALSE)</f>
        <v>#REF!</v>
      </c>
      <c r="V244" s="749" t="s">
        <v>1500</v>
      </c>
      <c r="X244" s="890"/>
    </row>
    <row r="245" spans="1:24" ht="24.6" outlineLevel="1">
      <c r="A245" s="750"/>
      <c r="B245" s="267" t="s">
        <v>3013</v>
      </c>
      <c r="C245" s="773">
        <v>1</v>
      </c>
      <c r="D245" s="268" t="s">
        <v>1464</v>
      </c>
      <c r="E245" s="161"/>
      <c r="F245" s="161"/>
      <c r="G245" s="161"/>
      <c r="H245" s="161"/>
      <c r="I245" s="161"/>
      <c r="J245" s="460"/>
      <c r="K245" s="987"/>
      <c r="L245" s="987"/>
      <c r="M245" s="987"/>
      <c r="N245" s="987"/>
      <c r="O245" s="987"/>
      <c r="P245" s="987"/>
      <c r="Q245" s="987"/>
      <c r="R245" s="435"/>
      <c r="S245" s="160" t="e">
        <f>VLOOKUP($V245,#REF!,6,FALSE)</f>
        <v>#REF!</v>
      </c>
      <c r="T245" s="160" t="e">
        <f>VLOOKUP($V245,#REF!,7,FALSE)</f>
        <v>#REF!</v>
      </c>
      <c r="V245" s="749" t="s">
        <v>3013</v>
      </c>
      <c r="X245" s="890"/>
    </row>
    <row r="246" spans="1:24" ht="24.6" outlineLevel="1">
      <c r="A246" s="750"/>
      <c r="B246" s="267" t="s">
        <v>1501</v>
      </c>
      <c r="C246" s="773">
        <v>1</v>
      </c>
      <c r="D246" s="268" t="s">
        <v>1464</v>
      </c>
      <c r="E246" s="161"/>
      <c r="F246" s="161"/>
      <c r="G246" s="161"/>
      <c r="H246" s="161"/>
      <c r="I246" s="161"/>
      <c r="J246" s="460"/>
      <c r="K246" s="987"/>
      <c r="L246" s="987"/>
      <c r="M246" s="987"/>
      <c r="N246" s="987"/>
      <c r="O246" s="987"/>
      <c r="P246" s="987"/>
      <c r="Q246" s="987"/>
      <c r="R246" s="435"/>
      <c r="S246" s="160" t="e">
        <f>VLOOKUP($V246,#REF!,6,FALSE)</f>
        <v>#REF!</v>
      </c>
      <c r="T246" s="160" t="e">
        <f>VLOOKUP($V246,#REF!,7,FALSE)</f>
        <v>#REF!</v>
      </c>
      <c r="V246" s="749" t="s">
        <v>1501</v>
      </c>
      <c r="X246" s="890"/>
    </row>
    <row r="247" spans="1:24" ht="24.6" outlineLevel="1">
      <c r="A247" s="750"/>
      <c r="B247" s="267" t="s">
        <v>3404</v>
      </c>
      <c r="C247" s="773">
        <v>1</v>
      </c>
      <c r="D247" s="268" t="s">
        <v>1464</v>
      </c>
      <c r="E247" s="161"/>
      <c r="F247" s="161"/>
      <c r="G247" s="161"/>
      <c r="H247" s="161"/>
      <c r="I247" s="161"/>
      <c r="J247" s="460"/>
      <c r="K247" s="987"/>
      <c r="L247" s="987"/>
      <c r="M247" s="987"/>
      <c r="N247" s="987"/>
      <c r="O247" s="987"/>
      <c r="P247" s="987"/>
      <c r="Q247" s="987"/>
      <c r="R247" s="435"/>
      <c r="S247" s="160" t="e">
        <f>VLOOKUP($V247,#REF!,6,FALSE)</f>
        <v>#REF!</v>
      </c>
      <c r="T247" s="160" t="e">
        <f>VLOOKUP($V247,#REF!,7,FALSE)</f>
        <v>#REF!</v>
      </c>
      <c r="V247" s="749" t="s">
        <v>3066</v>
      </c>
      <c r="X247" s="890"/>
    </row>
    <row r="248" spans="1:24" ht="24.6" outlineLevel="1">
      <c r="A248" s="750"/>
      <c r="B248" s="267" t="s">
        <v>1469</v>
      </c>
      <c r="C248" s="773">
        <v>1</v>
      </c>
      <c r="D248" s="268" t="s">
        <v>1464</v>
      </c>
      <c r="E248" s="161"/>
      <c r="F248" s="161"/>
      <c r="G248" s="161"/>
      <c r="H248" s="161"/>
      <c r="I248" s="161"/>
      <c r="J248" s="460"/>
      <c r="K248" s="987"/>
      <c r="L248" s="987"/>
      <c r="M248" s="987"/>
      <c r="N248" s="987"/>
      <c r="O248" s="987"/>
      <c r="P248" s="987"/>
      <c r="Q248" s="987"/>
      <c r="R248" s="435"/>
      <c r="S248" s="160" t="e">
        <f>VLOOKUP($V248,#REF!,6,FALSE)</f>
        <v>#REF!</v>
      </c>
      <c r="T248" s="160" t="e">
        <f>VLOOKUP($V248,#REF!,7,FALSE)</f>
        <v>#REF!</v>
      </c>
      <c r="V248" s="749" t="s">
        <v>1469</v>
      </c>
      <c r="X248" s="890"/>
    </row>
    <row r="249" spans="1:24" ht="24.6" outlineLevel="1">
      <c r="A249" s="750"/>
      <c r="B249" s="267" t="s">
        <v>1503</v>
      </c>
      <c r="C249" s="773">
        <v>2</v>
      </c>
      <c r="D249" s="268" t="s">
        <v>1464</v>
      </c>
      <c r="E249" s="161"/>
      <c r="F249" s="161"/>
      <c r="G249" s="161"/>
      <c r="H249" s="161"/>
      <c r="I249" s="161"/>
      <c r="J249" s="460"/>
      <c r="K249" s="987"/>
      <c r="L249" s="987"/>
      <c r="M249" s="987"/>
      <c r="N249" s="987"/>
      <c r="O249" s="987"/>
      <c r="P249" s="987"/>
      <c r="Q249" s="987"/>
      <c r="R249" s="435"/>
      <c r="S249" s="160" t="e">
        <f>VLOOKUP($V249,#REF!,6,FALSE)</f>
        <v>#REF!</v>
      </c>
      <c r="T249" s="160" t="e">
        <f>VLOOKUP($V249,#REF!,7,FALSE)</f>
        <v>#REF!</v>
      </c>
      <c r="V249" s="749" t="s">
        <v>1503</v>
      </c>
      <c r="X249" s="890"/>
    </row>
    <row r="250" spans="1:24" ht="24.6" outlineLevel="1">
      <c r="A250" s="750"/>
      <c r="B250" s="267" t="s">
        <v>1504</v>
      </c>
      <c r="C250" s="773">
        <v>2</v>
      </c>
      <c r="D250" s="268" t="s">
        <v>1464</v>
      </c>
      <c r="E250" s="161"/>
      <c r="F250" s="161"/>
      <c r="G250" s="161"/>
      <c r="H250" s="161"/>
      <c r="I250" s="161"/>
      <c r="J250" s="460"/>
      <c r="K250" s="987"/>
      <c r="L250" s="987"/>
      <c r="M250" s="987"/>
      <c r="N250" s="987"/>
      <c r="O250" s="987"/>
      <c r="P250" s="987"/>
      <c r="Q250" s="987"/>
      <c r="R250" s="435"/>
      <c r="S250" s="160" t="e">
        <f>VLOOKUP($V250,#REF!,6,FALSE)</f>
        <v>#REF!</v>
      </c>
      <c r="T250" s="160" t="e">
        <f>VLOOKUP($V250,#REF!,7,FALSE)</f>
        <v>#REF!</v>
      </c>
      <c r="V250" s="749" t="s">
        <v>3064</v>
      </c>
      <c r="X250" s="890"/>
    </row>
    <row r="251" spans="1:24" ht="24.6" outlineLevel="1">
      <c r="A251" s="750"/>
      <c r="B251" s="267" t="s">
        <v>1505</v>
      </c>
      <c r="C251" s="773">
        <v>1</v>
      </c>
      <c r="D251" s="268" t="s">
        <v>1464</v>
      </c>
      <c r="E251" s="161"/>
      <c r="F251" s="161"/>
      <c r="G251" s="161"/>
      <c r="H251" s="161"/>
      <c r="I251" s="161"/>
      <c r="J251" s="460"/>
      <c r="K251" s="987"/>
      <c r="L251" s="987"/>
      <c r="M251" s="987"/>
      <c r="N251" s="987"/>
      <c r="O251" s="987"/>
      <c r="P251" s="987"/>
      <c r="Q251" s="987"/>
      <c r="R251" s="435"/>
      <c r="S251" s="160" t="e">
        <f>VLOOKUP($V251,#REF!,6,FALSE)</f>
        <v>#REF!</v>
      </c>
      <c r="T251" s="160" t="e">
        <f>VLOOKUP($V251,#REF!,7,FALSE)</f>
        <v>#REF!</v>
      </c>
      <c r="V251" s="749" t="s">
        <v>1505</v>
      </c>
      <c r="X251" s="890"/>
    </row>
    <row r="252" spans="1:24" ht="24.6" outlineLevel="1">
      <c r="A252" s="750"/>
      <c r="B252" s="267" t="s">
        <v>3394</v>
      </c>
      <c r="C252" s="812">
        <v>2</v>
      </c>
      <c r="D252" s="268" t="s">
        <v>1464</v>
      </c>
      <c r="E252" s="161"/>
      <c r="F252" s="161"/>
      <c r="G252" s="161"/>
      <c r="H252" s="161"/>
      <c r="I252" s="161"/>
      <c r="J252" s="460"/>
      <c r="K252" s="987"/>
      <c r="L252" s="987"/>
      <c r="M252" s="987"/>
      <c r="N252" s="987"/>
      <c r="O252" s="987"/>
      <c r="P252" s="987"/>
      <c r="Q252" s="987"/>
      <c r="R252" s="435"/>
      <c r="S252" s="160" t="e">
        <f>VLOOKUP($V252,#REF!,6,FALSE)</f>
        <v>#REF!</v>
      </c>
      <c r="T252" s="160" t="e">
        <f>VLOOKUP($V252,#REF!,7,FALSE)</f>
        <v>#REF!</v>
      </c>
      <c r="V252" s="749" t="s">
        <v>3057</v>
      </c>
      <c r="X252" s="890"/>
    </row>
    <row r="253" spans="1:24" ht="24.6" outlineLevel="1">
      <c r="A253" s="750"/>
      <c r="B253" s="267" t="s">
        <v>3394</v>
      </c>
      <c r="C253" s="160">
        <v>2</v>
      </c>
      <c r="D253" s="268" t="s">
        <v>1464</v>
      </c>
      <c r="E253" s="161"/>
      <c r="F253" s="161"/>
      <c r="G253" s="161"/>
      <c r="H253" s="161"/>
      <c r="I253" s="161"/>
      <c r="J253" s="460"/>
      <c r="K253" s="987"/>
      <c r="L253" s="987"/>
      <c r="M253" s="987"/>
      <c r="N253" s="987"/>
      <c r="O253" s="987"/>
      <c r="P253" s="987"/>
      <c r="Q253" s="987"/>
      <c r="R253" s="435"/>
      <c r="S253" s="160" t="e">
        <f>VLOOKUP($V253,#REF!,6,FALSE)</f>
        <v>#REF!</v>
      </c>
      <c r="T253" s="160" t="e">
        <f>VLOOKUP($V253,#REF!,7,FALSE)</f>
        <v>#REF!</v>
      </c>
      <c r="V253" s="749" t="s">
        <v>3057</v>
      </c>
      <c r="X253" s="890"/>
    </row>
    <row r="254" spans="1:24" outlineLevel="1">
      <c r="A254" s="750">
        <v>6.4</v>
      </c>
      <c r="B254" s="264" t="s">
        <v>3405</v>
      </c>
      <c r="C254" s="276"/>
      <c r="D254" s="277"/>
      <c r="E254" s="158"/>
      <c r="F254" s="158"/>
      <c r="G254" s="158"/>
      <c r="H254" s="158"/>
      <c r="I254" s="279"/>
      <c r="J254" s="761"/>
      <c r="K254" s="988"/>
      <c r="L254" s="988"/>
      <c r="M254" s="988"/>
      <c r="N254" s="988"/>
      <c r="O254" s="988"/>
      <c r="P254" s="988"/>
      <c r="Q254" s="988"/>
      <c r="S254" s="761"/>
      <c r="T254" s="761"/>
      <c r="V254" s="809"/>
      <c r="X254" s="890"/>
    </row>
    <row r="255" spans="1:24" outlineLevel="1">
      <c r="A255" s="750" t="s">
        <v>1507</v>
      </c>
      <c r="B255" s="264" t="s">
        <v>1508</v>
      </c>
      <c r="C255" s="276">
        <v>17</v>
      </c>
      <c r="D255" s="277" t="s">
        <v>1462</v>
      </c>
      <c r="E255" s="278"/>
      <c r="F255" s="278"/>
      <c r="G255" s="278"/>
      <c r="H255" s="278"/>
      <c r="I255" s="278"/>
      <c r="J255" s="688"/>
      <c r="K255" s="990"/>
      <c r="L255" s="990"/>
      <c r="M255" s="990"/>
      <c r="N255" s="990"/>
      <c r="O255" s="990"/>
      <c r="P255" s="990"/>
      <c r="Q255" s="990"/>
      <c r="R255" s="663"/>
      <c r="S255" s="304"/>
      <c r="T255" s="304"/>
      <c r="V255" s="809"/>
      <c r="X255" s="890"/>
    </row>
    <row r="256" spans="1:24" ht="24.6" outlineLevel="1">
      <c r="A256" s="750"/>
      <c r="B256" s="267" t="s">
        <v>3024</v>
      </c>
      <c r="C256" s="773">
        <v>17</v>
      </c>
      <c r="D256" s="268" t="s">
        <v>1464</v>
      </c>
      <c r="E256" s="161"/>
      <c r="F256" s="161"/>
      <c r="G256" s="161"/>
      <c r="H256" s="161"/>
      <c r="I256" s="161"/>
      <c r="J256" s="460"/>
      <c r="K256" s="987"/>
      <c r="L256" s="987"/>
      <c r="M256" s="987"/>
      <c r="N256" s="987"/>
      <c r="O256" s="987"/>
      <c r="P256" s="987"/>
      <c r="Q256" s="987"/>
      <c r="R256" s="435"/>
      <c r="S256" s="160" t="e">
        <f>VLOOKUP($V256,#REF!,6,FALSE)</f>
        <v>#REF!</v>
      </c>
      <c r="T256" s="160" t="e">
        <f>VLOOKUP($V256,#REF!,7,FALSE)</f>
        <v>#REF!</v>
      </c>
      <c r="V256" s="749" t="s">
        <v>3009</v>
      </c>
      <c r="X256" s="890"/>
    </row>
    <row r="257" spans="1:24" ht="24.6" outlineLevel="1">
      <c r="A257" s="750"/>
      <c r="B257" s="267" t="s">
        <v>1493</v>
      </c>
      <c r="C257" s="773">
        <v>17</v>
      </c>
      <c r="D257" s="268" t="s">
        <v>1464</v>
      </c>
      <c r="E257" s="161"/>
      <c r="F257" s="161"/>
      <c r="G257" s="161"/>
      <c r="H257" s="161"/>
      <c r="I257" s="161"/>
      <c r="J257" s="460"/>
      <c r="K257" s="987"/>
      <c r="L257" s="987"/>
      <c r="M257" s="987"/>
      <c r="N257" s="987"/>
      <c r="O257" s="987"/>
      <c r="P257" s="987"/>
      <c r="Q257" s="987"/>
      <c r="R257" s="435"/>
      <c r="S257" s="160" t="e">
        <f>VLOOKUP($V257,#REF!,6,FALSE)</f>
        <v>#REF!</v>
      </c>
      <c r="T257" s="160" t="e">
        <f>VLOOKUP($V257,#REF!,7,FALSE)</f>
        <v>#REF!</v>
      </c>
      <c r="V257" s="749" t="s">
        <v>1493</v>
      </c>
      <c r="X257" s="890"/>
    </row>
    <row r="258" spans="1:24" ht="24.6" outlineLevel="1">
      <c r="A258" s="750"/>
      <c r="B258" s="267" t="s">
        <v>3056</v>
      </c>
      <c r="C258" s="773">
        <v>17</v>
      </c>
      <c r="D258" s="268" t="s">
        <v>1464</v>
      </c>
      <c r="E258" s="161"/>
      <c r="F258" s="161"/>
      <c r="G258" s="161"/>
      <c r="H258" s="161"/>
      <c r="I258" s="161"/>
      <c r="J258" s="460"/>
      <c r="K258" s="987"/>
      <c r="L258" s="987"/>
      <c r="M258" s="987"/>
      <c r="N258" s="987"/>
      <c r="O258" s="987"/>
      <c r="P258" s="987"/>
      <c r="Q258" s="987"/>
      <c r="R258" s="435"/>
      <c r="S258" s="160" t="e">
        <f>VLOOKUP($V258,#REF!,6,FALSE)</f>
        <v>#REF!</v>
      </c>
      <c r="T258" s="160" t="e">
        <f>VLOOKUP($V258,#REF!,7,FALSE)</f>
        <v>#REF!</v>
      </c>
      <c r="V258" s="749" t="s">
        <v>3056</v>
      </c>
      <c r="X258" s="890"/>
    </row>
    <row r="259" spans="1:24" ht="24.6" outlineLevel="1">
      <c r="A259" s="750"/>
      <c r="B259" s="267" t="s">
        <v>1495</v>
      </c>
      <c r="C259" s="773">
        <v>17</v>
      </c>
      <c r="D259" s="268" t="s">
        <v>1464</v>
      </c>
      <c r="E259" s="161"/>
      <c r="F259" s="161"/>
      <c r="G259" s="161"/>
      <c r="H259" s="161"/>
      <c r="I259" s="161"/>
      <c r="J259" s="460"/>
      <c r="K259" s="987"/>
      <c r="L259" s="987"/>
      <c r="M259" s="987"/>
      <c r="N259" s="987"/>
      <c r="O259" s="987"/>
      <c r="P259" s="987"/>
      <c r="Q259" s="987"/>
      <c r="R259" s="435"/>
      <c r="S259" s="160" t="e">
        <f>VLOOKUP($V259,#REF!,6,FALSE)</f>
        <v>#REF!</v>
      </c>
      <c r="T259" s="160" t="e">
        <f>VLOOKUP($V259,#REF!,7,FALSE)</f>
        <v>#REF!</v>
      </c>
      <c r="V259" s="749" t="s">
        <v>1495</v>
      </c>
      <c r="X259" s="890"/>
    </row>
    <row r="260" spans="1:24" ht="24.6" outlineLevel="1">
      <c r="A260" s="750"/>
      <c r="B260" s="267" t="s">
        <v>1505</v>
      </c>
      <c r="C260" s="773">
        <v>34</v>
      </c>
      <c r="D260" s="268" t="s">
        <v>1464</v>
      </c>
      <c r="E260" s="161"/>
      <c r="F260" s="161"/>
      <c r="G260" s="161"/>
      <c r="H260" s="161"/>
      <c r="I260" s="161"/>
      <c r="J260" s="460"/>
      <c r="K260" s="987"/>
      <c r="L260" s="987"/>
      <c r="M260" s="987"/>
      <c r="N260" s="987"/>
      <c r="O260" s="987"/>
      <c r="P260" s="987"/>
      <c r="Q260" s="987"/>
      <c r="R260" s="435"/>
      <c r="S260" s="160" t="e">
        <f>VLOOKUP($V260,#REF!,6,FALSE)</f>
        <v>#REF!</v>
      </c>
      <c r="T260" s="160" t="e">
        <f>VLOOKUP($V260,#REF!,7,FALSE)</f>
        <v>#REF!</v>
      </c>
      <c r="V260" s="749" t="s">
        <v>1505</v>
      </c>
      <c r="X260" s="890"/>
    </row>
    <row r="261" spans="1:24" outlineLevel="1">
      <c r="A261" s="750" t="s">
        <v>1509</v>
      </c>
      <c r="B261" s="264" t="s">
        <v>1510</v>
      </c>
      <c r="C261" s="276">
        <v>1</v>
      </c>
      <c r="D261" s="277" t="s">
        <v>1462</v>
      </c>
      <c r="E261" s="278"/>
      <c r="F261" s="278"/>
      <c r="G261" s="278"/>
      <c r="H261" s="278"/>
      <c r="I261" s="278"/>
      <c r="J261" s="688"/>
      <c r="K261" s="990"/>
      <c r="L261" s="990"/>
      <c r="M261" s="990"/>
      <c r="N261" s="990"/>
      <c r="O261" s="990"/>
      <c r="P261" s="990"/>
      <c r="Q261" s="990"/>
      <c r="R261" s="663"/>
      <c r="S261" s="304"/>
      <c r="T261" s="304"/>
      <c r="V261" s="809"/>
      <c r="X261" s="890"/>
    </row>
    <row r="262" spans="1:24" ht="24.6" outlineLevel="1">
      <c r="A262" s="750"/>
      <c r="B262" s="267" t="s">
        <v>3025</v>
      </c>
      <c r="C262" s="773">
        <v>1</v>
      </c>
      <c r="D262" s="268" t="s">
        <v>1464</v>
      </c>
      <c r="E262" s="161"/>
      <c r="F262" s="161"/>
      <c r="G262" s="161"/>
      <c r="H262" s="161"/>
      <c r="I262" s="161"/>
      <c r="J262" s="460"/>
      <c r="K262" s="987"/>
      <c r="L262" s="987"/>
      <c r="M262" s="987"/>
      <c r="N262" s="987"/>
      <c r="O262" s="987"/>
      <c r="P262" s="987"/>
      <c r="Q262" s="987"/>
      <c r="R262" s="435"/>
      <c r="S262" s="160" t="e">
        <f>VLOOKUP($V262,#REF!,6,FALSE)</f>
        <v>#REF!</v>
      </c>
      <c r="T262" s="160" t="e">
        <f>VLOOKUP($V262,#REF!,7,FALSE)</f>
        <v>#REF!</v>
      </c>
      <c r="V262" s="749" t="s">
        <v>3010</v>
      </c>
      <c r="X262" s="890"/>
    </row>
    <row r="263" spans="1:24" ht="24.6" outlineLevel="1">
      <c r="A263" s="750"/>
      <c r="B263" s="267" t="s">
        <v>1493</v>
      </c>
      <c r="C263" s="773">
        <v>1</v>
      </c>
      <c r="D263" s="268" t="s">
        <v>1464</v>
      </c>
      <c r="E263" s="161"/>
      <c r="F263" s="161"/>
      <c r="G263" s="161"/>
      <c r="H263" s="161"/>
      <c r="I263" s="161"/>
      <c r="J263" s="460"/>
      <c r="K263" s="987"/>
      <c r="L263" s="987"/>
      <c r="M263" s="987"/>
      <c r="N263" s="987"/>
      <c r="O263" s="987"/>
      <c r="P263" s="987"/>
      <c r="Q263" s="987"/>
      <c r="R263" s="435"/>
      <c r="S263" s="160" t="e">
        <f>VLOOKUP($V263,#REF!,6,FALSE)</f>
        <v>#REF!</v>
      </c>
      <c r="T263" s="160" t="e">
        <f>VLOOKUP($V263,#REF!,7,FALSE)</f>
        <v>#REF!</v>
      </c>
      <c r="V263" s="749" t="s">
        <v>1493</v>
      </c>
      <c r="X263" s="890"/>
    </row>
    <row r="264" spans="1:24" ht="24.6" outlineLevel="1">
      <c r="A264" s="750"/>
      <c r="B264" s="267" t="s">
        <v>3056</v>
      </c>
      <c r="C264" s="773">
        <v>1</v>
      </c>
      <c r="D264" s="268" t="s">
        <v>1464</v>
      </c>
      <c r="E264" s="161"/>
      <c r="F264" s="161"/>
      <c r="G264" s="161"/>
      <c r="H264" s="161"/>
      <c r="I264" s="161"/>
      <c r="J264" s="460"/>
      <c r="K264" s="987"/>
      <c r="L264" s="987"/>
      <c r="M264" s="987"/>
      <c r="N264" s="987"/>
      <c r="O264" s="987"/>
      <c r="P264" s="987"/>
      <c r="Q264" s="987"/>
      <c r="R264" s="435"/>
      <c r="S264" s="160" t="e">
        <f>VLOOKUP($V264,#REF!,6,FALSE)</f>
        <v>#REF!</v>
      </c>
      <c r="T264" s="160" t="e">
        <f>VLOOKUP($V264,#REF!,7,FALSE)</f>
        <v>#REF!</v>
      </c>
      <c r="V264" s="749" t="s">
        <v>3056</v>
      </c>
      <c r="X264" s="890"/>
    </row>
    <row r="265" spans="1:24" ht="24.6" outlineLevel="1">
      <c r="A265" s="750"/>
      <c r="B265" s="267" t="s">
        <v>1494</v>
      </c>
      <c r="C265" s="773">
        <v>1</v>
      </c>
      <c r="D265" s="268" t="s">
        <v>1464</v>
      </c>
      <c r="E265" s="161"/>
      <c r="F265" s="161"/>
      <c r="G265" s="161"/>
      <c r="H265" s="161"/>
      <c r="I265" s="161"/>
      <c r="J265" s="460"/>
      <c r="K265" s="987"/>
      <c r="L265" s="987"/>
      <c r="M265" s="987"/>
      <c r="N265" s="987"/>
      <c r="O265" s="987"/>
      <c r="P265" s="987"/>
      <c r="Q265" s="987"/>
      <c r="R265" s="435"/>
      <c r="S265" s="160" t="e">
        <f>VLOOKUP($V265,#REF!,6,FALSE)</f>
        <v>#REF!</v>
      </c>
      <c r="T265" s="160" t="e">
        <f>VLOOKUP($V265,#REF!,7,FALSE)</f>
        <v>#REF!</v>
      </c>
      <c r="V265" s="749" t="s">
        <v>1494</v>
      </c>
      <c r="X265" s="890"/>
    </row>
    <row r="266" spans="1:24" ht="24.6" outlineLevel="1">
      <c r="A266" s="750"/>
      <c r="B266" s="267" t="s">
        <v>1495</v>
      </c>
      <c r="C266" s="773">
        <v>1</v>
      </c>
      <c r="D266" s="268" t="s">
        <v>1464</v>
      </c>
      <c r="E266" s="161"/>
      <c r="F266" s="161"/>
      <c r="G266" s="161"/>
      <c r="H266" s="161"/>
      <c r="I266" s="161"/>
      <c r="J266" s="460"/>
      <c r="K266" s="987"/>
      <c r="L266" s="987"/>
      <c r="M266" s="987"/>
      <c r="N266" s="987"/>
      <c r="O266" s="987"/>
      <c r="P266" s="987"/>
      <c r="Q266" s="987"/>
      <c r="R266" s="435"/>
      <c r="S266" s="160" t="e">
        <f>VLOOKUP($V266,#REF!,6,FALSE)</f>
        <v>#REF!</v>
      </c>
      <c r="T266" s="160" t="e">
        <f>VLOOKUP($V266,#REF!,7,FALSE)</f>
        <v>#REF!</v>
      </c>
      <c r="V266" s="749" t="s">
        <v>1495</v>
      </c>
      <c r="X266" s="890"/>
    </row>
    <row r="267" spans="1:24" ht="24.6" outlineLevel="1">
      <c r="A267" s="750"/>
      <c r="B267" s="267" t="s">
        <v>1505</v>
      </c>
      <c r="C267" s="773">
        <v>2</v>
      </c>
      <c r="D267" s="268" t="s">
        <v>1464</v>
      </c>
      <c r="E267" s="161"/>
      <c r="F267" s="161"/>
      <c r="G267" s="161"/>
      <c r="H267" s="161"/>
      <c r="I267" s="161"/>
      <c r="J267" s="460"/>
      <c r="K267" s="987"/>
      <c r="L267" s="987"/>
      <c r="M267" s="987"/>
      <c r="N267" s="987"/>
      <c r="O267" s="987"/>
      <c r="P267" s="987"/>
      <c r="Q267" s="987"/>
      <c r="R267" s="435"/>
      <c r="S267" s="160" t="e">
        <f>VLOOKUP($V267,#REF!,6,FALSE)</f>
        <v>#REF!</v>
      </c>
      <c r="T267" s="160" t="e">
        <f>VLOOKUP($V267,#REF!,7,FALSE)</f>
        <v>#REF!</v>
      </c>
      <c r="V267" s="749" t="s">
        <v>1505</v>
      </c>
      <c r="X267" s="890"/>
    </row>
    <row r="268" spans="1:24" outlineLevel="1">
      <c r="A268" s="750" t="s">
        <v>1511</v>
      </c>
      <c r="B268" s="264" t="s">
        <v>1512</v>
      </c>
      <c r="C268" s="276">
        <v>1</v>
      </c>
      <c r="D268" s="277" t="s">
        <v>1462</v>
      </c>
      <c r="E268" s="278"/>
      <c r="F268" s="278"/>
      <c r="G268" s="278"/>
      <c r="H268" s="278"/>
      <c r="I268" s="278"/>
      <c r="J268" s="688"/>
      <c r="K268" s="990"/>
      <c r="L268" s="990"/>
      <c r="M268" s="990"/>
      <c r="N268" s="990"/>
      <c r="O268" s="990"/>
      <c r="P268" s="990"/>
      <c r="Q268" s="990"/>
      <c r="R268" s="663"/>
      <c r="S268" s="304"/>
      <c r="T268" s="304"/>
      <c r="V268" s="809"/>
      <c r="X268" s="890"/>
    </row>
    <row r="269" spans="1:24" ht="24.6" outlineLevel="1">
      <c r="A269" s="750"/>
      <c r="B269" s="267" t="s">
        <v>3026</v>
      </c>
      <c r="C269" s="773">
        <v>1</v>
      </c>
      <c r="D269" s="268" t="s">
        <v>1464</v>
      </c>
      <c r="E269" s="161"/>
      <c r="F269" s="161"/>
      <c r="G269" s="161"/>
      <c r="H269" s="161"/>
      <c r="I269" s="161"/>
      <c r="J269" s="460"/>
      <c r="K269" s="987"/>
      <c r="L269" s="987"/>
      <c r="M269" s="987"/>
      <c r="N269" s="987"/>
      <c r="O269" s="987"/>
      <c r="P269" s="987"/>
      <c r="Q269" s="987"/>
      <c r="R269" s="435"/>
      <c r="S269" s="160" t="e">
        <f>VLOOKUP($V269,#REF!,6,FALSE)</f>
        <v>#REF!</v>
      </c>
      <c r="T269" s="160" t="e">
        <f>VLOOKUP($V269,#REF!,7,FALSE)</f>
        <v>#REF!</v>
      </c>
      <c r="V269" s="749" t="s">
        <v>3011</v>
      </c>
      <c r="X269" s="890"/>
    </row>
    <row r="270" spans="1:24" ht="24.6" outlineLevel="1">
      <c r="A270" s="750"/>
      <c r="B270" s="267" t="s">
        <v>1493</v>
      </c>
      <c r="C270" s="773">
        <v>1</v>
      </c>
      <c r="D270" s="268" t="s">
        <v>1464</v>
      </c>
      <c r="E270" s="161"/>
      <c r="F270" s="161"/>
      <c r="G270" s="161"/>
      <c r="H270" s="161"/>
      <c r="I270" s="161"/>
      <c r="J270" s="460"/>
      <c r="K270" s="987"/>
      <c r="L270" s="987"/>
      <c r="M270" s="987"/>
      <c r="N270" s="987"/>
      <c r="O270" s="987"/>
      <c r="P270" s="987"/>
      <c r="Q270" s="987"/>
      <c r="R270" s="435"/>
      <c r="S270" s="160" t="e">
        <f>VLOOKUP($V270,#REF!,6,FALSE)</f>
        <v>#REF!</v>
      </c>
      <c r="T270" s="160" t="e">
        <f>VLOOKUP($V270,#REF!,7,FALSE)</f>
        <v>#REF!</v>
      </c>
      <c r="V270" s="749" t="s">
        <v>1493</v>
      </c>
      <c r="X270" s="890"/>
    </row>
    <row r="271" spans="1:24" ht="24.6" outlineLevel="1">
      <c r="A271" s="750"/>
      <c r="B271" s="267" t="s">
        <v>3056</v>
      </c>
      <c r="C271" s="773">
        <v>1</v>
      </c>
      <c r="D271" s="268" t="s">
        <v>1464</v>
      </c>
      <c r="E271" s="161"/>
      <c r="F271" s="161"/>
      <c r="G271" s="161"/>
      <c r="H271" s="161"/>
      <c r="I271" s="161"/>
      <c r="J271" s="460"/>
      <c r="K271" s="987"/>
      <c r="L271" s="987"/>
      <c r="M271" s="987"/>
      <c r="N271" s="987"/>
      <c r="O271" s="987"/>
      <c r="P271" s="987"/>
      <c r="Q271" s="987"/>
      <c r="R271" s="435"/>
      <c r="S271" s="160" t="e">
        <f>VLOOKUP($V271,#REF!,6,FALSE)</f>
        <v>#REF!</v>
      </c>
      <c r="T271" s="160" t="e">
        <f>VLOOKUP($V271,#REF!,7,FALSE)</f>
        <v>#REF!</v>
      </c>
      <c r="V271" s="749" t="s">
        <v>3056</v>
      </c>
      <c r="X271" s="890"/>
    </row>
    <row r="272" spans="1:24" ht="24.6" outlineLevel="1">
      <c r="A272" s="750"/>
      <c r="B272" s="267" t="s">
        <v>1494</v>
      </c>
      <c r="C272" s="773">
        <v>1</v>
      </c>
      <c r="D272" s="268" t="s">
        <v>1464</v>
      </c>
      <c r="E272" s="161"/>
      <c r="F272" s="161"/>
      <c r="G272" s="161"/>
      <c r="H272" s="161"/>
      <c r="I272" s="161"/>
      <c r="J272" s="460"/>
      <c r="K272" s="987"/>
      <c r="L272" s="987"/>
      <c r="M272" s="987"/>
      <c r="N272" s="987"/>
      <c r="O272" s="987"/>
      <c r="P272" s="987"/>
      <c r="Q272" s="987"/>
      <c r="R272" s="435"/>
      <c r="S272" s="160" t="e">
        <f>VLOOKUP($V272,#REF!,6,FALSE)</f>
        <v>#REF!</v>
      </c>
      <c r="T272" s="160" t="e">
        <f>VLOOKUP($V272,#REF!,7,FALSE)</f>
        <v>#REF!</v>
      </c>
      <c r="V272" s="749" t="s">
        <v>1494</v>
      </c>
      <c r="X272" s="890"/>
    </row>
    <row r="273" spans="1:24" ht="24.6" outlineLevel="1">
      <c r="A273" s="750"/>
      <c r="B273" s="267" t="s">
        <v>1495</v>
      </c>
      <c r="C273" s="773">
        <v>1</v>
      </c>
      <c r="D273" s="268" t="s">
        <v>1464</v>
      </c>
      <c r="E273" s="161"/>
      <c r="F273" s="161"/>
      <c r="G273" s="161"/>
      <c r="H273" s="161"/>
      <c r="I273" s="161"/>
      <c r="J273" s="460"/>
      <c r="K273" s="987"/>
      <c r="L273" s="987"/>
      <c r="M273" s="987"/>
      <c r="N273" s="987"/>
      <c r="O273" s="987"/>
      <c r="P273" s="987"/>
      <c r="Q273" s="987"/>
      <c r="R273" s="435"/>
      <c r="S273" s="160" t="e">
        <f>VLOOKUP($V273,#REF!,6,FALSE)</f>
        <v>#REF!</v>
      </c>
      <c r="T273" s="160" t="e">
        <f>VLOOKUP($V273,#REF!,7,FALSE)</f>
        <v>#REF!</v>
      </c>
      <c r="V273" s="749" t="s">
        <v>1495</v>
      </c>
      <c r="X273" s="890"/>
    </row>
    <row r="274" spans="1:24" ht="24.6" outlineLevel="1">
      <c r="A274" s="750"/>
      <c r="B274" s="267" t="s">
        <v>1505</v>
      </c>
      <c r="C274" s="773">
        <v>2</v>
      </c>
      <c r="D274" s="268" t="s">
        <v>1464</v>
      </c>
      <c r="E274" s="161"/>
      <c r="F274" s="161"/>
      <c r="G274" s="161"/>
      <c r="H274" s="161"/>
      <c r="I274" s="161"/>
      <c r="J274" s="460"/>
      <c r="K274" s="987"/>
      <c r="L274" s="987"/>
      <c r="M274" s="987"/>
      <c r="N274" s="987"/>
      <c r="O274" s="987"/>
      <c r="P274" s="987"/>
      <c r="Q274" s="987"/>
      <c r="R274" s="435"/>
      <c r="S274" s="160" t="e">
        <f>VLOOKUP($V274,#REF!,6,FALSE)</f>
        <v>#REF!</v>
      </c>
      <c r="T274" s="160" t="e">
        <f>VLOOKUP($V274,#REF!,7,FALSE)</f>
        <v>#REF!</v>
      </c>
      <c r="V274" s="749" t="s">
        <v>1505</v>
      </c>
      <c r="X274" s="890"/>
    </row>
    <row r="275" spans="1:24" outlineLevel="1">
      <c r="A275" s="750" t="s">
        <v>1513</v>
      </c>
      <c r="B275" s="264" t="s">
        <v>1514</v>
      </c>
      <c r="C275" s="276">
        <v>1</v>
      </c>
      <c r="D275" s="277" t="s">
        <v>1462</v>
      </c>
      <c r="E275" s="278"/>
      <c r="F275" s="278"/>
      <c r="G275" s="278"/>
      <c r="H275" s="278"/>
      <c r="I275" s="278"/>
      <c r="J275" s="688"/>
      <c r="K275" s="990"/>
      <c r="L275" s="990"/>
      <c r="M275" s="990"/>
      <c r="N275" s="990"/>
      <c r="O275" s="990"/>
      <c r="P275" s="990"/>
      <c r="Q275" s="990"/>
      <c r="R275" s="663"/>
      <c r="S275" s="304"/>
      <c r="T275" s="304"/>
      <c r="V275" s="809"/>
      <c r="X275" s="890"/>
    </row>
    <row r="276" spans="1:24" ht="24.6" outlineLevel="1">
      <c r="A276" s="750"/>
      <c r="B276" s="267" t="s">
        <v>3025</v>
      </c>
      <c r="C276" s="773">
        <v>1</v>
      </c>
      <c r="D276" s="268" t="s">
        <v>1464</v>
      </c>
      <c r="E276" s="161"/>
      <c r="F276" s="161"/>
      <c r="G276" s="161"/>
      <c r="H276" s="161"/>
      <c r="I276" s="161"/>
      <c r="J276" s="460"/>
      <c r="K276" s="987"/>
      <c r="L276" s="987"/>
      <c r="M276" s="987"/>
      <c r="N276" s="987"/>
      <c r="O276" s="987"/>
      <c r="P276" s="987"/>
      <c r="Q276" s="987"/>
      <c r="R276" s="435"/>
      <c r="S276" s="160" t="e">
        <f>VLOOKUP($V276,#REF!,6,FALSE)</f>
        <v>#REF!</v>
      </c>
      <c r="T276" s="160" t="e">
        <f>VLOOKUP($V276,#REF!,7,FALSE)</f>
        <v>#REF!</v>
      </c>
      <c r="V276" s="749" t="s">
        <v>3010</v>
      </c>
      <c r="X276" s="890"/>
    </row>
    <row r="277" spans="1:24" ht="24.6" outlineLevel="1">
      <c r="A277" s="750"/>
      <c r="B277" s="267" t="s">
        <v>1493</v>
      </c>
      <c r="C277" s="773">
        <v>1</v>
      </c>
      <c r="D277" s="268" t="s">
        <v>1464</v>
      </c>
      <c r="E277" s="161"/>
      <c r="F277" s="161"/>
      <c r="G277" s="161"/>
      <c r="H277" s="161"/>
      <c r="I277" s="161"/>
      <c r="J277" s="460"/>
      <c r="K277" s="987"/>
      <c r="L277" s="987"/>
      <c r="M277" s="987"/>
      <c r="N277" s="987"/>
      <c r="O277" s="987"/>
      <c r="P277" s="987"/>
      <c r="Q277" s="987"/>
      <c r="R277" s="435"/>
      <c r="S277" s="160" t="e">
        <f>VLOOKUP($V277,#REF!,6,FALSE)</f>
        <v>#REF!</v>
      </c>
      <c r="T277" s="160" t="e">
        <f>VLOOKUP($V277,#REF!,7,FALSE)</f>
        <v>#REF!</v>
      </c>
      <c r="V277" s="749" t="s">
        <v>1493</v>
      </c>
      <c r="X277" s="890"/>
    </row>
    <row r="278" spans="1:24" ht="24.6" outlineLevel="1">
      <c r="A278" s="750"/>
      <c r="B278" s="267" t="s">
        <v>3056</v>
      </c>
      <c r="C278" s="773">
        <v>1</v>
      </c>
      <c r="D278" s="268" t="s">
        <v>1464</v>
      </c>
      <c r="E278" s="161"/>
      <c r="F278" s="161"/>
      <c r="G278" s="161"/>
      <c r="H278" s="161"/>
      <c r="I278" s="161"/>
      <c r="J278" s="460"/>
      <c r="K278" s="987"/>
      <c r="L278" s="987"/>
      <c r="M278" s="987"/>
      <c r="N278" s="987"/>
      <c r="O278" s="987"/>
      <c r="P278" s="987"/>
      <c r="Q278" s="987"/>
      <c r="R278" s="435"/>
      <c r="S278" s="160" t="e">
        <f>VLOOKUP($V278,#REF!,6,FALSE)</f>
        <v>#REF!</v>
      </c>
      <c r="T278" s="160" t="e">
        <f>VLOOKUP($V278,#REF!,7,FALSE)</f>
        <v>#REF!</v>
      </c>
      <c r="V278" s="749" t="s">
        <v>3056</v>
      </c>
      <c r="X278" s="890"/>
    </row>
    <row r="279" spans="1:24" ht="24.6" outlineLevel="1">
      <c r="A279" s="750"/>
      <c r="B279" s="267" t="s">
        <v>1494</v>
      </c>
      <c r="C279" s="773">
        <v>1</v>
      </c>
      <c r="D279" s="268" t="s">
        <v>1464</v>
      </c>
      <c r="E279" s="161"/>
      <c r="F279" s="161"/>
      <c r="G279" s="161"/>
      <c r="H279" s="161"/>
      <c r="I279" s="161"/>
      <c r="J279" s="460"/>
      <c r="K279" s="987"/>
      <c r="L279" s="987"/>
      <c r="M279" s="987"/>
      <c r="N279" s="987"/>
      <c r="O279" s="987"/>
      <c r="P279" s="987"/>
      <c r="Q279" s="987"/>
      <c r="R279" s="435"/>
      <c r="S279" s="160" t="e">
        <f>VLOOKUP($V279,#REF!,6,FALSE)</f>
        <v>#REF!</v>
      </c>
      <c r="T279" s="160" t="e">
        <f>VLOOKUP($V279,#REF!,7,FALSE)</f>
        <v>#REF!</v>
      </c>
      <c r="V279" s="749" t="s">
        <v>1494</v>
      </c>
      <c r="X279" s="890"/>
    </row>
    <row r="280" spans="1:24" ht="24.6" outlineLevel="1">
      <c r="A280" s="750"/>
      <c r="B280" s="267" t="s">
        <v>1495</v>
      </c>
      <c r="C280" s="773">
        <v>1</v>
      </c>
      <c r="D280" s="268" t="s">
        <v>1464</v>
      </c>
      <c r="E280" s="161"/>
      <c r="F280" s="161"/>
      <c r="G280" s="161"/>
      <c r="H280" s="161"/>
      <c r="I280" s="161"/>
      <c r="J280" s="460"/>
      <c r="K280" s="987"/>
      <c r="L280" s="987"/>
      <c r="M280" s="987"/>
      <c r="N280" s="987"/>
      <c r="O280" s="987"/>
      <c r="P280" s="987"/>
      <c r="Q280" s="987"/>
      <c r="R280" s="435"/>
      <c r="S280" s="160" t="e">
        <f>VLOOKUP($V280,#REF!,6,FALSE)</f>
        <v>#REF!</v>
      </c>
      <c r="T280" s="160" t="e">
        <f>VLOOKUP($V280,#REF!,7,FALSE)</f>
        <v>#REF!</v>
      </c>
      <c r="V280" s="749" t="s">
        <v>1495</v>
      </c>
      <c r="X280" s="890"/>
    </row>
    <row r="281" spans="1:24" ht="24.6" outlineLevel="1">
      <c r="A281" s="750"/>
      <c r="B281" s="267" t="s">
        <v>1505</v>
      </c>
      <c r="C281" s="773">
        <v>2</v>
      </c>
      <c r="D281" s="268" t="s">
        <v>1464</v>
      </c>
      <c r="E281" s="161"/>
      <c r="F281" s="161"/>
      <c r="G281" s="161"/>
      <c r="H281" s="161"/>
      <c r="I281" s="161"/>
      <c r="J281" s="460"/>
      <c r="K281" s="987"/>
      <c r="L281" s="987"/>
      <c r="M281" s="987"/>
      <c r="N281" s="987"/>
      <c r="O281" s="987"/>
      <c r="P281" s="987"/>
      <c r="Q281" s="987"/>
      <c r="R281" s="435"/>
      <c r="S281" s="160" t="e">
        <f>VLOOKUP($V281,#REF!,6,FALSE)</f>
        <v>#REF!</v>
      </c>
      <c r="T281" s="160" t="e">
        <f>VLOOKUP($V281,#REF!,7,FALSE)</f>
        <v>#REF!</v>
      </c>
      <c r="V281" s="749" t="s">
        <v>1505</v>
      </c>
      <c r="X281" s="890"/>
    </row>
    <row r="282" spans="1:24" ht="24.6" outlineLevel="1">
      <c r="A282" s="750"/>
      <c r="B282" s="267"/>
      <c r="C282" s="265"/>
      <c r="D282" s="268"/>
      <c r="E282" s="163"/>
      <c r="F282" s="163"/>
      <c r="G282" s="163"/>
      <c r="H282" s="163"/>
      <c r="I282" s="760"/>
      <c r="J282" s="751"/>
      <c r="K282" s="989"/>
      <c r="L282" s="989"/>
      <c r="M282" s="989"/>
      <c r="N282" s="989"/>
      <c r="O282" s="989"/>
      <c r="P282" s="989"/>
      <c r="Q282" s="989"/>
      <c r="S282" s="751"/>
      <c r="T282" s="751"/>
      <c r="V282" s="803"/>
      <c r="X282" s="890"/>
    </row>
    <row r="283" spans="1:24" outlineLevel="1">
      <c r="A283" s="750" t="s">
        <v>1515</v>
      </c>
      <c r="B283" s="264" t="s">
        <v>3398</v>
      </c>
      <c r="C283" s="276">
        <v>1</v>
      </c>
      <c r="D283" s="277" t="s">
        <v>1462</v>
      </c>
      <c r="E283" s="278"/>
      <c r="F283" s="278"/>
      <c r="G283" s="278"/>
      <c r="H283" s="278"/>
      <c r="I283" s="278"/>
      <c r="J283" s="688"/>
      <c r="K283" s="990"/>
      <c r="L283" s="990"/>
      <c r="M283" s="990"/>
      <c r="N283" s="990"/>
      <c r="O283" s="990"/>
      <c r="P283" s="990"/>
      <c r="Q283" s="990"/>
      <c r="R283" s="663"/>
      <c r="S283" s="304"/>
      <c r="T283" s="304"/>
      <c r="V283" s="809"/>
      <c r="X283" s="890"/>
    </row>
    <row r="284" spans="1:24" ht="24.6" outlineLevel="1">
      <c r="A284" s="750"/>
      <c r="B284" s="267" t="s">
        <v>3023</v>
      </c>
      <c r="C284" s="773">
        <v>1</v>
      </c>
      <c r="D284" s="268" t="s">
        <v>1464</v>
      </c>
      <c r="E284" s="161"/>
      <c r="F284" s="161"/>
      <c r="G284" s="161"/>
      <c r="H284" s="161"/>
      <c r="I284" s="161"/>
      <c r="J284" s="460"/>
      <c r="K284" s="987"/>
      <c r="L284" s="987"/>
      <c r="M284" s="987"/>
      <c r="N284" s="987"/>
      <c r="O284" s="987"/>
      <c r="P284" s="987"/>
      <c r="Q284" s="987"/>
      <c r="R284" s="435"/>
      <c r="S284" s="160" t="e">
        <f>VLOOKUP($V284,#REF!,6,FALSE)</f>
        <v>#REF!</v>
      </c>
      <c r="T284" s="160" t="e">
        <f>VLOOKUP($V284,#REF!,7,FALSE)</f>
        <v>#REF!</v>
      </c>
      <c r="V284" s="749" t="s">
        <v>3012</v>
      </c>
      <c r="X284" s="890"/>
    </row>
    <row r="285" spans="1:24" ht="24.6" outlineLevel="1">
      <c r="A285" s="750"/>
      <c r="B285" s="267" t="s">
        <v>1493</v>
      </c>
      <c r="C285" s="773">
        <v>1</v>
      </c>
      <c r="D285" s="268" t="s">
        <v>1464</v>
      </c>
      <c r="E285" s="161"/>
      <c r="F285" s="161"/>
      <c r="G285" s="161"/>
      <c r="H285" s="161"/>
      <c r="I285" s="161"/>
      <c r="J285" s="460"/>
      <c r="K285" s="987"/>
      <c r="L285" s="987"/>
      <c r="M285" s="987"/>
      <c r="N285" s="987"/>
      <c r="O285" s="987"/>
      <c r="P285" s="987"/>
      <c r="Q285" s="987"/>
      <c r="R285" s="435"/>
      <c r="S285" s="160" t="e">
        <f>VLOOKUP($V285,#REF!,6,FALSE)</f>
        <v>#REF!</v>
      </c>
      <c r="T285" s="160" t="e">
        <f>VLOOKUP($V285,#REF!,7,FALSE)</f>
        <v>#REF!</v>
      </c>
      <c r="V285" s="749" t="s">
        <v>1493</v>
      </c>
      <c r="X285" s="890"/>
    </row>
    <row r="286" spans="1:24" ht="24.6" outlineLevel="1">
      <c r="A286" s="750"/>
      <c r="B286" s="267" t="s">
        <v>3056</v>
      </c>
      <c r="C286" s="773">
        <v>1</v>
      </c>
      <c r="D286" s="268" t="s">
        <v>1464</v>
      </c>
      <c r="E286" s="161"/>
      <c r="F286" s="161"/>
      <c r="G286" s="161"/>
      <c r="H286" s="161"/>
      <c r="I286" s="161"/>
      <c r="J286" s="460"/>
      <c r="K286" s="987"/>
      <c r="L286" s="987"/>
      <c r="M286" s="987"/>
      <c r="N286" s="987"/>
      <c r="O286" s="987"/>
      <c r="P286" s="987"/>
      <c r="Q286" s="987"/>
      <c r="R286" s="435"/>
      <c r="S286" s="160" t="e">
        <f>VLOOKUP($V286,#REF!,6,FALSE)</f>
        <v>#REF!</v>
      </c>
      <c r="T286" s="160" t="e">
        <f>VLOOKUP($V286,#REF!,7,FALSE)</f>
        <v>#REF!</v>
      </c>
      <c r="V286" s="749" t="s">
        <v>3056</v>
      </c>
      <c r="X286" s="890"/>
    </row>
    <row r="287" spans="1:24" ht="24.6" outlineLevel="1">
      <c r="A287" s="750"/>
      <c r="B287" s="267" t="s">
        <v>1494</v>
      </c>
      <c r="C287" s="773">
        <v>1</v>
      </c>
      <c r="D287" s="268" t="s">
        <v>1464</v>
      </c>
      <c r="E287" s="161"/>
      <c r="F287" s="161"/>
      <c r="G287" s="161"/>
      <c r="H287" s="161"/>
      <c r="I287" s="161"/>
      <c r="J287" s="460"/>
      <c r="K287" s="987"/>
      <c r="L287" s="987"/>
      <c r="M287" s="987"/>
      <c r="N287" s="987"/>
      <c r="O287" s="987"/>
      <c r="P287" s="987"/>
      <c r="Q287" s="987"/>
      <c r="R287" s="435"/>
      <c r="S287" s="160" t="e">
        <f>VLOOKUP($V287,#REF!,6,FALSE)</f>
        <v>#REF!</v>
      </c>
      <c r="T287" s="160" t="e">
        <f>VLOOKUP($V287,#REF!,7,FALSE)</f>
        <v>#REF!</v>
      </c>
      <c r="V287" s="749" t="s">
        <v>1494</v>
      </c>
      <c r="X287" s="890"/>
    </row>
    <row r="288" spans="1:24" ht="24.6" outlineLevel="1">
      <c r="A288" s="750"/>
      <c r="B288" s="267" t="s">
        <v>1469</v>
      </c>
      <c r="C288" s="773">
        <v>1</v>
      </c>
      <c r="D288" s="268" t="s">
        <v>1464</v>
      </c>
      <c r="E288" s="161"/>
      <c r="F288" s="161"/>
      <c r="G288" s="161"/>
      <c r="H288" s="161"/>
      <c r="I288" s="161"/>
      <c r="J288" s="460"/>
      <c r="K288" s="987"/>
      <c r="L288" s="987"/>
      <c r="M288" s="987"/>
      <c r="N288" s="987"/>
      <c r="O288" s="987"/>
      <c r="P288" s="987"/>
      <c r="Q288" s="987"/>
      <c r="R288" s="435"/>
      <c r="S288" s="160" t="e">
        <f>VLOOKUP($V288,#REF!,6,FALSE)</f>
        <v>#REF!</v>
      </c>
      <c r="T288" s="160" t="e">
        <f>VLOOKUP($V288,#REF!,7,FALSE)</f>
        <v>#REF!</v>
      </c>
      <c r="V288" s="749" t="s">
        <v>1469</v>
      </c>
      <c r="X288" s="890"/>
    </row>
    <row r="289" spans="1:24" ht="24.6" outlineLevel="1">
      <c r="A289" s="750"/>
      <c r="B289" s="267" t="s">
        <v>1495</v>
      </c>
      <c r="C289" s="773">
        <v>1</v>
      </c>
      <c r="D289" s="268" t="s">
        <v>1464</v>
      </c>
      <c r="E289" s="161"/>
      <c r="F289" s="161"/>
      <c r="G289" s="161"/>
      <c r="H289" s="161"/>
      <c r="I289" s="161"/>
      <c r="J289" s="460"/>
      <c r="K289" s="987"/>
      <c r="L289" s="987"/>
      <c r="M289" s="987"/>
      <c r="N289" s="987"/>
      <c r="O289" s="987"/>
      <c r="P289" s="987"/>
      <c r="Q289" s="987"/>
      <c r="R289" s="435"/>
      <c r="S289" s="160" t="e">
        <f>VLOOKUP($V289,#REF!,6,FALSE)</f>
        <v>#REF!</v>
      </c>
      <c r="T289" s="160" t="e">
        <f>VLOOKUP($V289,#REF!,7,FALSE)</f>
        <v>#REF!</v>
      </c>
      <c r="V289" s="749" t="s">
        <v>1495</v>
      </c>
      <c r="X289" s="890"/>
    </row>
    <row r="290" spans="1:24" ht="24.6" outlineLevel="1">
      <c r="A290" s="750"/>
      <c r="B290" s="267" t="s">
        <v>1505</v>
      </c>
      <c r="C290" s="773">
        <v>2</v>
      </c>
      <c r="D290" s="268" t="s">
        <v>1464</v>
      </c>
      <c r="E290" s="161"/>
      <c r="F290" s="161"/>
      <c r="G290" s="161"/>
      <c r="H290" s="161"/>
      <c r="I290" s="161"/>
      <c r="J290" s="460"/>
      <c r="K290" s="987"/>
      <c r="L290" s="987"/>
      <c r="M290" s="987"/>
      <c r="N290" s="987"/>
      <c r="O290" s="987"/>
      <c r="P290" s="987"/>
      <c r="Q290" s="987"/>
      <c r="R290" s="435"/>
      <c r="S290" s="160" t="e">
        <f>VLOOKUP($V290,#REF!,6,FALSE)</f>
        <v>#REF!</v>
      </c>
      <c r="T290" s="160" t="e">
        <f>VLOOKUP($V290,#REF!,7,FALSE)</f>
        <v>#REF!</v>
      </c>
      <c r="V290" s="749" t="s">
        <v>1505</v>
      </c>
      <c r="X290" s="890"/>
    </row>
    <row r="291" spans="1:24" outlineLevel="1">
      <c r="A291" s="750" t="s">
        <v>1516</v>
      </c>
      <c r="B291" s="264" t="s">
        <v>1499</v>
      </c>
      <c r="C291" s="276"/>
      <c r="D291" s="277"/>
      <c r="E291" s="158"/>
      <c r="F291" s="158"/>
      <c r="G291" s="158"/>
      <c r="H291" s="158"/>
      <c r="I291" s="279"/>
      <c r="J291" s="761"/>
      <c r="K291" s="988"/>
      <c r="L291" s="988"/>
      <c r="M291" s="988"/>
      <c r="N291" s="988"/>
      <c r="O291" s="988"/>
      <c r="P291" s="988"/>
      <c r="Q291" s="988"/>
      <c r="S291" s="761"/>
      <c r="T291" s="761"/>
      <c r="V291" s="809"/>
      <c r="X291" s="890"/>
    </row>
    <row r="292" spans="1:24" ht="24.6" outlineLevel="1">
      <c r="A292" s="750"/>
      <c r="B292" s="267" t="s">
        <v>1500</v>
      </c>
      <c r="C292" s="773">
        <v>1</v>
      </c>
      <c r="D292" s="268" t="s">
        <v>1464</v>
      </c>
      <c r="E292" s="161"/>
      <c r="F292" s="161"/>
      <c r="G292" s="161"/>
      <c r="H292" s="161"/>
      <c r="I292" s="161"/>
      <c r="J292" s="460"/>
      <c r="K292" s="987"/>
      <c r="L292" s="987"/>
      <c r="M292" s="987"/>
      <c r="N292" s="987"/>
      <c r="O292" s="987"/>
      <c r="P292" s="987"/>
      <c r="Q292" s="987"/>
      <c r="R292" s="435"/>
      <c r="S292" s="160" t="e">
        <f>VLOOKUP($V292,#REF!,6,FALSE)</f>
        <v>#REF!</v>
      </c>
      <c r="T292" s="160" t="e">
        <f>VLOOKUP($V292,#REF!,7,FALSE)</f>
        <v>#REF!</v>
      </c>
      <c r="V292" s="749" t="s">
        <v>1500</v>
      </c>
      <c r="X292" s="890"/>
    </row>
    <row r="293" spans="1:24" ht="24.6" outlineLevel="1">
      <c r="A293" s="750"/>
      <c r="B293" s="267" t="s">
        <v>3013</v>
      </c>
      <c r="C293" s="773">
        <v>1</v>
      </c>
      <c r="D293" s="268" t="s">
        <v>1464</v>
      </c>
      <c r="E293" s="161"/>
      <c r="F293" s="161"/>
      <c r="G293" s="161"/>
      <c r="H293" s="161"/>
      <c r="I293" s="161"/>
      <c r="J293" s="460"/>
      <c r="K293" s="987"/>
      <c r="L293" s="987"/>
      <c r="M293" s="987"/>
      <c r="N293" s="987"/>
      <c r="O293" s="987"/>
      <c r="P293" s="987"/>
      <c r="Q293" s="987"/>
      <c r="R293" s="435"/>
      <c r="S293" s="160" t="e">
        <f>VLOOKUP($V293,#REF!,6,FALSE)</f>
        <v>#REF!</v>
      </c>
      <c r="T293" s="160" t="e">
        <f>VLOOKUP($V293,#REF!,7,FALSE)</f>
        <v>#REF!</v>
      </c>
      <c r="V293" s="749" t="s">
        <v>3013</v>
      </c>
      <c r="X293" s="890"/>
    </row>
    <row r="294" spans="1:24" ht="24.6" outlineLevel="1">
      <c r="A294" s="750"/>
      <c r="B294" s="267" t="s">
        <v>1501</v>
      </c>
      <c r="C294" s="773">
        <v>1</v>
      </c>
      <c r="D294" s="268" t="s">
        <v>1464</v>
      </c>
      <c r="E294" s="161"/>
      <c r="F294" s="161"/>
      <c r="G294" s="161"/>
      <c r="H294" s="161"/>
      <c r="I294" s="161"/>
      <c r="J294" s="460"/>
      <c r="K294" s="987"/>
      <c r="L294" s="987"/>
      <c r="M294" s="987"/>
      <c r="N294" s="987"/>
      <c r="O294" s="987"/>
      <c r="P294" s="987"/>
      <c r="Q294" s="987"/>
      <c r="R294" s="435"/>
      <c r="S294" s="160" t="e">
        <f>VLOOKUP($V294,#REF!,6,FALSE)</f>
        <v>#REF!</v>
      </c>
      <c r="T294" s="160" t="e">
        <f>VLOOKUP($V294,#REF!,7,FALSE)</f>
        <v>#REF!</v>
      </c>
      <c r="V294" s="749" t="s">
        <v>1501</v>
      </c>
      <c r="X294" s="890"/>
    </row>
    <row r="295" spans="1:24" ht="24.6" outlineLevel="1">
      <c r="A295" s="750"/>
      <c r="B295" s="267" t="s">
        <v>3404</v>
      </c>
      <c r="C295" s="773">
        <v>1</v>
      </c>
      <c r="D295" s="268" t="s">
        <v>1464</v>
      </c>
      <c r="E295" s="161"/>
      <c r="F295" s="161"/>
      <c r="G295" s="161"/>
      <c r="H295" s="161"/>
      <c r="I295" s="161"/>
      <c r="J295" s="460"/>
      <c r="K295" s="987"/>
      <c r="L295" s="987"/>
      <c r="M295" s="987"/>
      <c r="N295" s="987"/>
      <c r="O295" s="987"/>
      <c r="P295" s="987"/>
      <c r="Q295" s="987"/>
      <c r="R295" s="435"/>
      <c r="S295" s="160" t="e">
        <f>VLOOKUP($V295,#REF!,6,FALSE)</f>
        <v>#REF!</v>
      </c>
      <c r="T295" s="160" t="e">
        <f>VLOOKUP($V295,#REF!,7,FALSE)</f>
        <v>#REF!</v>
      </c>
      <c r="V295" s="749" t="s">
        <v>3066</v>
      </c>
      <c r="X295" s="890"/>
    </row>
    <row r="296" spans="1:24" ht="24.6" outlineLevel="1">
      <c r="A296" s="750"/>
      <c r="B296" s="267" t="s">
        <v>1469</v>
      </c>
      <c r="C296" s="773">
        <v>1</v>
      </c>
      <c r="D296" s="268" t="s">
        <v>1464</v>
      </c>
      <c r="E296" s="161"/>
      <c r="F296" s="161"/>
      <c r="G296" s="161"/>
      <c r="H296" s="161"/>
      <c r="I296" s="161"/>
      <c r="J296" s="460"/>
      <c r="K296" s="987"/>
      <c r="L296" s="987"/>
      <c r="M296" s="987"/>
      <c r="N296" s="987"/>
      <c r="O296" s="987"/>
      <c r="P296" s="987"/>
      <c r="Q296" s="987"/>
      <c r="R296" s="435"/>
      <c r="S296" s="160" t="e">
        <f>VLOOKUP($V296,#REF!,6,FALSE)</f>
        <v>#REF!</v>
      </c>
      <c r="T296" s="160" t="e">
        <f>VLOOKUP($V296,#REF!,7,FALSE)</f>
        <v>#REF!</v>
      </c>
      <c r="V296" s="749" t="s">
        <v>1469</v>
      </c>
      <c r="X296" s="890"/>
    </row>
    <row r="297" spans="1:24" ht="24.6" outlineLevel="1">
      <c r="A297" s="750"/>
      <c r="B297" s="267" t="s">
        <v>1503</v>
      </c>
      <c r="C297" s="773">
        <v>2</v>
      </c>
      <c r="D297" s="268" t="s">
        <v>1464</v>
      </c>
      <c r="E297" s="161"/>
      <c r="F297" s="161"/>
      <c r="G297" s="161"/>
      <c r="H297" s="161"/>
      <c r="I297" s="161"/>
      <c r="J297" s="460"/>
      <c r="K297" s="987"/>
      <c r="L297" s="987"/>
      <c r="M297" s="987"/>
      <c r="N297" s="987"/>
      <c r="O297" s="987"/>
      <c r="P297" s="987"/>
      <c r="Q297" s="987"/>
      <c r="R297" s="435"/>
      <c r="S297" s="160" t="e">
        <f>VLOOKUP($V297,#REF!,6,FALSE)</f>
        <v>#REF!</v>
      </c>
      <c r="T297" s="160" t="e">
        <f>VLOOKUP($V297,#REF!,7,FALSE)</f>
        <v>#REF!</v>
      </c>
      <c r="V297" s="749" t="s">
        <v>1503</v>
      </c>
      <c r="X297" s="890"/>
    </row>
    <row r="298" spans="1:24" ht="24.6" outlineLevel="1">
      <c r="A298" s="750"/>
      <c r="B298" s="267" t="s">
        <v>1504</v>
      </c>
      <c r="C298" s="773">
        <v>2</v>
      </c>
      <c r="D298" s="268" t="s">
        <v>1464</v>
      </c>
      <c r="E298" s="161"/>
      <c r="F298" s="161"/>
      <c r="G298" s="161"/>
      <c r="H298" s="161"/>
      <c r="I298" s="161"/>
      <c r="J298" s="460"/>
      <c r="K298" s="987"/>
      <c r="L298" s="987"/>
      <c r="M298" s="987"/>
      <c r="N298" s="987"/>
      <c r="O298" s="987"/>
      <c r="P298" s="987"/>
      <c r="Q298" s="987"/>
      <c r="R298" s="435"/>
      <c r="S298" s="160" t="e">
        <f>VLOOKUP($V298,#REF!,6,FALSE)</f>
        <v>#REF!</v>
      </c>
      <c r="T298" s="160" t="e">
        <f>VLOOKUP($V298,#REF!,7,FALSE)</f>
        <v>#REF!</v>
      </c>
      <c r="V298" s="749" t="s">
        <v>3064</v>
      </c>
      <c r="X298" s="890"/>
    </row>
    <row r="299" spans="1:24" ht="24.6" outlineLevel="1">
      <c r="A299" s="750"/>
      <c r="B299" s="267" t="s">
        <v>1505</v>
      </c>
      <c r="C299" s="773">
        <v>1</v>
      </c>
      <c r="D299" s="268" t="s">
        <v>1464</v>
      </c>
      <c r="E299" s="161"/>
      <c r="F299" s="161"/>
      <c r="G299" s="161"/>
      <c r="H299" s="161"/>
      <c r="I299" s="161"/>
      <c r="J299" s="460"/>
      <c r="K299" s="987"/>
      <c r="L299" s="987"/>
      <c r="M299" s="987"/>
      <c r="N299" s="987"/>
      <c r="O299" s="987"/>
      <c r="P299" s="987"/>
      <c r="Q299" s="987"/>
      <c r="R299" s="435"/>
      <c r="S299" s="160" t="e">
        <f>VLOOKUP($V299,#REF!,6,FALSE)</f>
        <v>#REF!</v>
      </c>
      <c r="T299" s="160" t="e">
        <f>VLOOKUP($V299,#REF!,7,FALSE)</f>
        <v>#REF!</v>
      </c>
      <c r="V299" s="749" t="s">
        <v>1505</v>
      </c>
      <c r="X299" s="890"/>
    </row>
    <row r="300" spans="1:24" ht="24.6" outlineLevel="1">
      <c r="A300" s="750"/>
      <c r="B300" s="267" t="s">
        <v>3057</v>
      </c>
      <c r="C300" s="773">
        <v>2</v>
      </c>
      <c r="D300" s="268" t="s">
        <v>1464</v>
      </c>
      <c r="E300" s="161"/>
      <c r="F300" s="161"/>
      <c r="G300" s="161"/>
      <c r="H300" s="161"/>
      <c r="I300" s="161"/>
      <c r="J300" s="460"/>
      <c r="K300" s="987"/>
      <c r="L300" s="987"/>
      <c r="M300" s="987"/>
      <c r="N300" s="987"/>
      <c r="O300" s="987"/>
      <c r="P300" s="987"/>
      <c r="Q300" s="987"/>
      <c r="R300" s="435"/>
      <c r="S300" s="160" t="e">
        <f>VLOOKUP($V300,#REF!,6,FALSE)</f>
        <v>#REF!</v>
      </c>
      <c r="T300" s="160" t="e">
        <f>VLOOKUP($V300,#REF!,7,FALSE)</f>
        <v>#REF!</v>
      </c>
      <c r="V300" s="749" t="s">
        <v>3057</v>
      </c>
      <c r="X300" s="890"/>
    </row>
    <row r="301" spans="1:24" ht="24.6" outlineLevel="1">
      <c r="A301" s="750"/>
      <c r="B301" s="267" t="s">
        <v>3057</v>
      </c>
      <c r="C301" s="773">
        <v>2</v>
      </c>
      <c r="D301" s="268" t="s">
        <v>1464</v>
      </c>
      <c r="E301" s="161"/>
      <c r="F301" s="161"/>
      <c r="G301" s="161"/>
      <c r="H301" s="161"/>
      <c r="I301" s="161"/>
      <c r="J301" s="460"/>
      <c r="K301" s="987"/>
      <c r="L301" s="987"/>
      <c r="M301" s="987"/>
      <c r="N301" s="987"/>
      <c r="O301" s="987"/>
      <c r="P301" s="987"/>
      <c r="Q301" s="987"/>
      <c r="R301" s="435"/>
      <c r="S301" s="160" t="e">
        <f>VLOOKUP($V301,#REF!,6,FALSE)</f>
        <v>#REF!</v>
      </c>
      <c r="T301" s="160" t="e">
        <f>VLOOKUP($V301,#REF!,7,FALSE)</f>
        <v>#REF!</v>
      </c>
      <c r="V301" s="749" t="s">
        <v>3057</v>
      </c>
      <c r="X301" s="890"/>
    </row>
    <row r="302" spans="1:24" outlineLevel="1">
      <c r="A302" s="750">
        <v>6.5</v>
      </c>
      <c r="B302" s="264" t="s">
        <v>3406</v>
      </c>
      <c r="C302" s="276"/>
      <c r="D302" s="277"/>
      <c r="E302" s="158"/>
      <c r="F302" s="158"/>
      <c r="G302" s="158"/>
      <c r="H302" s="158"/>
      <c r="I302" s="279"/>
      <c r="J302" s="761"/>
      <c r="K302" s="988"/>
      <c r="L302" s="988"/>
      <c r="M302" s="988"/>
      <c r="N302" s="988"/>
      <c r="O302" s="988"/>
      <c r="P302" s="988"/>
      <c r="Q302" s="988"/>
      <c r="S302" s="761"/>
      <c r="T302" s="761"/>
      <c r="V302" s="809"/>
      <c r="X302" s="890"/>
    </row>
    <row r="303" spans="1:24" outlineLevel="1">
      <c r="A303" s="750" t="s">
        <v>1517</v>
      </c>
      <c r="B303" s="264" t="s">
        <v>1508</v>
      </c>
      <c r="C303" s="276">
        <v>17</v>
      </c>
      <c r="D303" s="277" t="s">
        <v>1462</v>
      </c>
      <c r="E303" s="278"/>
      <c r="F303" s="278"/>
      <c r="G303" s="278"/>
      <c r="H303" s="278"/>
      <c r="I303" s="278"/>
      <c r="J303" s="688"/>
      <c r="K303" s="990"/>
      <c r="L303" s="990"/>
      <c r="M303" s="990"/>
      <c r="N303" s="990"/>
      <c r="O303" s="990"/>
      <c r="P303" s="990"/>
      <c r="Q303" s="990"/>
      <c r="R303" s="663"/>
      <c r="S303" s="304"/>
      <c r="T303" s="304"/>
      <c r="V303" s="809"/>
      <c r="X303" s="890"/>
    </row>
    <row r="304" spans="1:24" ht="24.6" outlineLevel="1">
      <c r="A304" s="750"/>
      <c r="B304" s="267" t="s">
        <v>3024</v>
      </c>
      <c r="C304" s="773">
        <v>17</v>
      </c>
      <c r="D304" s="268" t="s">
        <v>1464</v>
      </c>
      <c r="E304" s="161"/>
      <c r="F304" s="161"/>
      <c r="G304" s="161"/>
      <c r="H304" s="161"/>
      <c r="I304" s="161"/>
      <c r="J304" s="460"/>
      <c r="K304" s="987"/>
      <c r="L304" s="987"/>
      <c r="M304" s="987"/>
      <c r="N304" s="987"/>
      <c r="O304" s="987"/>
      <c r="P304" s="987"/>
      <c r="Q304" s="987"/>
      <c r="R304" s="435"/>
      <c r="S304" s="160" t="e">
        <f>VLOOKUP($V304,#REF!,6,FALSE)</f>
        <v>#REF!</v>
      </c>
      <c r="T304" s="160" t="e">
        <f>VLOOKUP($V304,#REF!,7,FALSE)</f>
        <v>#REF!</v>
      </c>
      <c r="V304" s="749" t="s">
        <v>3009</v>
      </c>
      <c r="X304" s="890"/>
    </row>
    <row r="305" spans="1:24" ht="24.6" outlineLevel="1">
      <c r="A305" s="750"/>
      <c r="B305" s="267" t="s">
        <v>1493</v>
      </c>
      <c r="C305" s="773">
        <v>17</v>
      </c>
      <c r="D305" s="268" t="s">
        <v>1464</v>
      </c>
      <c r="E305" s="161"/>
      <c r="F305" s="161"/>
      <c r="G305" s="161"/>
      <c r="H305" s="161"/>
      <c r="I305" s="161"/>
      <c r="J305" s="460"/>
      <c r="K305" s="987"/>
      <c r="L305" s="987"/>
      <c r="M305" s="987"/>
      <c r="N305" s="987"/>
      <c r="O305" s="987"/>
      <c r="P305" s="987"/>
      <c r="Q305" s="987"/>
      <c r="R305" s="435"/>
      <c r="S305" s="160" t="e">
        <f>VLOOKUP($V305,#REF!,6,FALSE)</f>
        <v>#REF!</v>
      </c>
      <c r="T305" s="160" t="e">
        <f>VLOOKUP($V305,#REF!,7,FALSE)</f>
        <v>#REF!</v>
      </c>
      <c r="V305" s="749" t="s">
        <v>1493</v>
      </c>
      <c r="X305" s="890"/>
    </row>
    <row r="306" spans="1:24" ht="24.6" outlineLevel="1">
      <c r="A306" s="750"/>
      <c r="B306" s="267" t="s">
        <v>3056</v>
      </c>
      <c r="C306" s="773">
        <v>17</v>
      </c>
      <c r="D306" s="268" t="s">
        <v>1464</v>
      </c>
      <c r="E306" s="161"/>
      <c r="F306" s="161"/>
      <c r="G306" s="161"/>
      <c r="H306" s="161"/>
      <c r="I306" s="161"/>
      <c r="J306" s="460"/>
      <c r="K306" s="987"/>
      <c r="L306" s="987"/>
      <c r="M306" s="987"/>
      <c r="N306" s="987"/>
      <c r="O306" s="987"/>
      <c r="P306" s="987"/>
      <c r="Q306" s="987"/>
      <c r="R306" s="435"/>
      <c r="S306" s="160" t="e">
        <f>VLOOKUP($V306,#REF!,6,FALSE)</f>
        <v>#REF!</v>
      </c>
      <c r="T306" s="160" t="e">
        <f>VLOOKUP($V306,#REF!,7,FALSE)</f>
        <v>#REF!</v>
      </c>
      <c r="V306" s="749" t="s">
        <v>3056</v>
      </c>
      <c r="X306" s="890"/>
    </row>
    <row r="307" spans="1:24" ht="24.6" outlineLevel="1">
      <c r="A307" s="750"/>
      <c r="B307" s="267" t="s">
        <v>1495</v>
      </c>
      <c r="C307" s="773">
        <v>17</v>
      </c>
      <c r="D307" s="268" t="s">
        <v>1464</v>
      </c>
      <c r="E307" s="161"/>
      <c r="F307" s="161"/>
      <c r="G307" s="161"/>
      <c r="H307" s="161"/>
      <c r="I307" s="161"/>
      <c r="J307" s="460"/>
      <c r="K307" s="987"/>
      <c r="L307" s="987"/>
      <c r="M307" s="987"/>
      <c r="N307" s="987"/>
      <c r="O307" s="987"/>
      <c r="P307" s="987"/>
      <c r="Q307" s="987"/>
      <c r="R307" s="435"/>
      <c r="S307" s="160" t="e">
        <f>VLOOKUP($V307,#REF!,6,FALSE)</f>
        <v>#REF!</v>
      </c>
      <c r="T307" s="160" t="e">
        <f>VLOOKUP($V307,#REF!,7,FALSE)</f>
        <v>#REF!</v>
      </c>
      <c r="V307" s="749" t="s">
        <v>1495</v>
      </c>
      <c r="X307" s="890"/>
    </row>
    <row r="308" spans="1:24" ht="24.6" outlineLevel="1">
      <c r="A308" s="750"/>
      <c r="B308" s="267" t="s">
        <v>1505</v>
      </c>
      <c r="C308" s="773">
        <v>34</v>
      </c>
      <c r="D308" s="268" t="s">
        <v>1464</v>
      </c>
      <c r="E308" s="161"/>
      <c r="F308" s="161"/>
      <c r="G308" s="161"/>
      <c r="H308" s="161"/>
      <c r="I308" s="161"/>
      <c r="J308" s="460"/>
      <c r="K308" s="987"/>
      <c r="L308" s="987"/>
      <c r="M308" s="987"/>
      <c r="N308" s="987"/>
      <c r="O308" s="987"/>
      <c r="P308" s="987"/>
      <c r="Q308" s="987"/>
      <c r="R308" s="435"/>
      <c r="S308" s="160" t="e">
        <f>VLOOKUP($V308,#REF!,6,FALSE)</f>
        <v>#REF!</v>
      </c>
      <c r="T308" s="160" t="e">
        <f>VLOOKUP($V308,#REF!,7,FALSE)</f>
        <v>#REF!</v>
      </c>
      <c r="V308" s="749" t="s">
        <v>1505</v>
      </c>
      <c r="X308" s="890"/>
    </row>
    <row r="309" spans="1:24" outlineLevel="1">
      <c r="A309" s="750" t="s">
        <v>1518</v>
      </c>
      <c r="B309" s="264" t="s">
        <v>1510</v>
      </c>
      <c r="C309" s="276">
        <v>1</v>
      </c>
      <c r="D309" s="277" t="s">
        <v>1462</v>
      </c>
      <c r="E309" s="278"/>
      <c r="F309" s="278"/>
      <c r="G309" s="278"/>
      <c r="H309" s="278"/>
      <c r="I309" s="278"/>
      <c r="J309" s="688"/>
      <c r="K309" s="990"/>
      <c r="L309" s="990"/>
      <c r="M309" s="990"/>
      <c r="N309" s="990"/>
      <c r="O309" s="990"/>
      <c r="P309" s="990"/>
      <c r="Q309" s="990"/>
      <c r="R309" s="663"/>
      <c r="S309" s="304"/>
      <c r="T309" s="304"/>
      <c r="V309" s="809"/>
      <c r="X309" s="890"/>
    </row>
    <row r="310" spans="1:24" ht="24.6" outlineLevel="1">
      <c r="A310" s="750"/>
      <c r="B310" s="267" t="s">
        <v>3025</v>
      </c>
      <c r="C310" s="773">
        <v>1</v>
      </c>
      <c r="D310" s="268" t="s">
        <v>1464</v>
      </c>
      <c r="E310" s="161"/>
      <c r="F310" s="161"/>
      <c r="G310" s="161"/>
      <c r="H310" s="161"/>
      <c r="I310" s="161"/>
      <c r="J310" s="460"/>
      <c r="K310" s="987"/>
      <c r="L310" s="987"/>
      <c r="M310" s="987"/>
      <c r="N310" s="987"/>
      <c r="O310" s="987"/>
      <c r="P310" s="987"/>
      <c r="Q310" s="987"/>
      <c r="R310" s="435"/>
      <c r="S310" s="160" t="e">
        <f>VLOOKUP($V310,#REF!,6,FALSE)</f>
        <v>#REF!</v>
      </c>
      <c r="T310" s="160" t="e">
        <f>VLOOKUP($V310,#REF!,7,FALSE)</f>
        <v>#REF!</v>
      </c>
      <c r="V310" s="749" t="s">
        <v>3010</v>
      </c>
      <c r="X310" s="890"/>
    </row>
    <row r="311" spans="1:24" ht="24.6" outlineLevel="1">
      <c r="A311" s="750"/>
      <c r="B311" s="267" t="s">
        <v>1493</v>
      </c>
      <c r="C311" s="773">
        <v>1</v>
      </c>
      <c r="D311" s="268" t="s">
        <v>1464</v>
      </c>
      <c r="E311" s="161"/>
      <c r="F311" s="161"/>
      <c r="G311" s="161"/>
      <c r="H311" s="161"/>
      <c r="I311" s="161"/>
      <c r="J311" s="460"/>
      <c r="K311" s="987"/>
      <c r="L311" s="987"/>
      <c r="M311" s="987"/>
      <c r="N311" s="987"/>
      <c r="O311" s="987"/>
      <c r="P311" s="987"/>
      <c r="Q311" s="987"/>
      <c r="R311" s="435"/>
      <c r="S311" s="160" t="e">
        <f>VLOOKUP($V311,#REF!,6,FALSE)</f>
        <v>#REF!</v>
      </c>
      <c r="T311" s="160" t="e">
        <f>VLOOKUP($V311,#REF!,7,FALSE)</f>
        <v>#REF!</v>
      </c>
      <c r="V311" s="749" t="s">
        <v>1493</v>
      </c>
      <c r="X311" s="890"/>
    </row>
    <row r="312" spans="1:24" ht="24.6" outlineLevel="1">
      <c r="A312" s="750"/>
      <c r="B312" s="267" t="s">
        <v>3056</v>
      </c>
      <c r="C312" s="773">
        <v>1</v>
      </c>
      <c r="D312" s="268" t="s">
        <v>1464</v>
      </c>
      <c r="E312" s="161"/>
      <c r="F312" s="161"/>
      <c r="G312" s="161"/>
      <c r="H312" s="161"/>
      <c r="I312" s="161"/>
      <c r="J312" s="460"/>
      <c r="K312" s="987"/>
      <c r="L312" s="987"/>
      <c r="M312" s="987"/>
      <c r="N312" s="987"/>
      <c r="O312" s="987"/>
      <c r="P312" s="987"/>
      <c r="Q312" s="987"/>
      <c r="R312" s="435"/>
      <c r="S312" s="160" t="e">
        <f>VLOOKUP($V312,#REF!,6,FALSE)</f>
        <v>#REF!</v>
      </c>
      <c r="T312" s="160" t="e">
        <f>VLOOKUP($V312,#REF!,7,FALSE)</f>
        <v>#REF!</v>
      </c>
      <c r="V312" s="749" t="s">
        <v>3056</v>
      </c>
      <c r="X312" s="890"/>
    </row>
    <row r="313" spans="1:24" ht="24.6" outlineLevel="1">
      <c r="A313" s="750"/>
      <c r="B313" s="267" t="s">
        <v>1494</v>
      </c>
      <c r="C313" s="773">
        <v>1</v>
      </c>
      <c r="D313" s="268" t="s">
        <v>1464</v>
      </c>
      <c r="E313" s="161"/>
      <c r="F313" s="161"/>
      <c r="G313" s="161"/>
      <c r="H313" s="161"/>
      <c r="I313" s="161"/>
      <c r="J313" s="460"/>
      <c r="K313" s="987"/>
      <c r="L313" s="987"/>
      <c r="M313" s="987"/>
      <c r="N313" s="987"/>
      <c r="O313" s="987"/>
      <c r="P313" s="987"/>
      <c r="Q313" s="987"/>
      <c r="R313" s="435"/>
      <c r="S313" s="160" t="e">
        <f>VLOOKUP($V313,#REF!,6,FALSE)</f>
        <v>#REF!</v>
      </c>
      <c r="T313" s="160" t="e">
        <f>VLOOKUP($V313,#REF!,7,FALSE)</f>
        <v>#REF!</v>
      </c>
      <c r="V313" s="749" t="s">
        <v>1494</v>
      </c>
      <c r="X313" s="890"/>
    </row>
    <row r="314" spans="1:24" ht="24.6" outlineLevel="1">
      <c r="A314" s="750"/>
      <c r="B314" s="267" t="s">
        <v>1495</v>
      </c>
      <c r="C314" s="773">
        <v>1</v>
      </c>
      <c r="D314" s="268" t="s">
        <v>1464</v>
      </c>
      <c r="E314" s="161"/>
      <c r="F314" s="161"/>
      <c r="G314" s="161"/>
      <c r="H314" s="161"/>
      <c r="I314" s="161"/>
      <c r="J314" s="460"/>
      <c r="K314" s="987"/>
      <c r="L314" s="987"/>
      <c r="M314" s="987"/>
      <c r="N314" s="987"/>
      <c r="O314" s="987"/>
      <c r="P314" s="987"/>
      <c r="Q314" s="987"/>
      <c r="R314" s="435"/>
      <c r="S314" s="160" t="e">
        <f>VLOOKUP($V314,#REF!,6,FALSE)</f>
        <v>#REF!</v>
      </c>
      <c r="T314" s="160" t="e">
        <f>VLOOKUP($V314,#REF!,7,FALSE)</f>
        <v>#REF!</v>
      </c>
      <c r="V314" s="749" t="s">
        <v>1495</v>
      </c>
      <c r="X314" s="890"/>
    </row>
    <row r="315" spans="1:24" ht="24.6" outlineLevel="1">
      <c r="A315" s="750"/>
      <c r="B315" s="267" t="s">
        <v>1505</v>
      </c>
      <c r="C315" s="773">
        <v>2</v>
      </c>
      <c r="D315" s="268" t="s">
        <v>1464</v>
      </c>
      <c r="E315" s="161"/>
      <c r="F315" s="161"/>
      <c r="G315" s="161"/>
      <c r="H315" s="161"/>
      <c r="I315" s="161"/>
      <c r="J315" s="460"/>
      <c r="K315" s="987"/>
      <c r="L315" s="987"/>
      <c r="M315" s="987"/>
      <c r="N315" s="987"/>
      <c r="O315" s="987"/>
      <c r="P315" s="987"/>
      <c r="Q315" s="987"/>
      <c r="R315" s="435"/>
      <c r="S315" s="160" t="e">
        <f>VLOOKUP($V315,#REF!,6,FALSE)</f>
        <v>#REF!</v>
      </c>
      <c r="T315" s="160" t="e">
        <f>VLOOKUP($V315,#REF!,7,FALSE)</f>
        <v>#REF!</v>
      </c>
      <c r="V315" s="749" t="s">
        <v>1505</v>
      </c>
      <c r="X315" s="890"/>
    </row>
    <row r="316" spans="1:24" outlineLevel="1">
      <c r="A316" s="750" t="s">
        <v>1519</v>
      </c>
      <c r="B316" s="264" t="s">
        <v>1512</v>
      </c>
      <c r="C316" s="276">
        <v>1</v>
      </c>
      <c r="D316" s="277" t="s">
        <v>1462</v>
      </c>
      <c r="E316" s="278"/>
      <c r="F316" s="278"/>
      <c r="G316" s="278"/>
      <c r="H316" s="278"/>
      <c r="I316" s="278"/>
      <c r="J316" s="688"/>
      <c r="K316" s="990"/>
      <c r="L316" s="990"/>
      <c r="M316" s="990"/>
      <c r="N316" s="990"/>
      <c r="O316" s="990"/>
      <c r="P316" s="990"/>
      <c r="Q316" s="990"/>
      <c r="R316" s="663"/>
      <c r="S316" s="304"/>
      <c r="T316" s="304"/>
      <c r="V316" s="809"/>
      <c r="X316" s="890"/>
    </row>
    <row r="317" spans="1:24" ht="24.6" outlineLevel="1">
      <c r="A317" s="750"/>
      <c r="B317" s="267" t="s">
        <v>3026</v>
      </c>
      <c r="C317" s="773">
        <v>1</v>
      </c>
      <c r="D317" s="268" t="s">
        <v>1464</v>
      </c>
      <c r="E317" s="161"/>
      <c r="F317" s="161"/>
      <c r="G317" s="161"/>
      <c r="H317" s="161"/>
      <c r="I317" s="161"/>
      <c r="J317" s="460"/>
      <c r="K317" s="987"/>
      <c r="L317" s="987"/>
      <c r="M317" s="987"/>
      <c r="N317" s="987"/>
      <c r="O317" s="987"/>
      <c r="P317" s="987"/>
      <c r="Q317" s="987"/>
      <c r="R317" s="435"/>
      <c r="S317" s="160" t="e">
        <f>VLOOKUP($V317,#REF!,6,FALSE)</f>
        <v>#REF!</v>
      </c>
      <c r="T317" s="160" t="e">
        <f>VLOOKUP($V317,#REF!,7,FALSE)</f>
        <v>#REF!</v>
      </c>
      <c r="V317" s="749" t="s">
        <v>3011</v>
      </c>
      <c r="X317" s="890"/>
    </row>
    <row r="318" spans="1:24" ht="24.6" outlineLevel="1">
      <c r="A318" s="750"/>
      <c r="B318" s="267" t="s">
        <v>1493</v>
      </c>
      <c r="C318" s="773">
        <v>1</v>
      </c>
      <c r="D318" s="268" t="s">
        <v>1464</v>
      </c>
      <c r="E318" s="161"/>
      <c r="F318" s="161"/>
      <c r="G318" s="161"/>
      <c r="H318" s="161"/>
      <c r="I318" s="161"/>
      <c r="J318" s="460"/>
      <c r="K318" s="987"/>
      <c r="L318" s="987"/>
      <c r="M318" s="987"/>
      <c r="N318" s="987"/>
      <c r="O318" s="987"/>
      <c r="P318" s="987"/>
      <c r="Q318" s="987"/>
      <c r="R318" s="435"/>
      <c r="S318" s="160" t="e">
        <f>VLOOKUP($V318,#REF!,6,FALSE)</f>
        <v>#REF!</v>
      </c>
      <c r="T318" s="160" t="e">
        <f>VLOOKUP($V318,#REF!,7,FALSE)</f>
        <v>#REF!</v>
      </c>
      <c r="V318" s="749" t="s">
        <v>1493</v>
      </c>
      <c r="X318" s="890"/>
    </row>
    <row r="319" spans="1:24" ht="24.6" outlineLevel="1">
      <c r="A319" s="750"/>
      <c r="B319" s="267" t="s">
        <v>3056</v>
      </c>
      <c r="C319" s="773">
        <v>1</v>
      </c>
      <c r="D319" s="268" t="s">
        <v>1464</v>
      </c>
      <c r="E319" s="161"/>
      <c r="F319" s="161"/>
      <c r="G319" s="161"/>
      <c r="H319" s="161"/>
      <c r="I319" s="161"/>
      <c r="J319" s="460"/>
      <c r="K319" s="987"/>
      <c r="L319" s="987"/>
      <c r="M319" s="987"/>
      <c r="N319" s="987"/>
      <c r="O319" s="987"/>
      <c r="P319" s="987"/>
      <c r="Q319" s="987"/>
      <c r="R319" s="435"/>
      <c r="S319" s="160" t="e">
        <f>VLOOKUP($V319,#REF!,6,FALSE)</f>
        <v>#REF!</v>
      </c>
      <c r="T319" s="160" t="e">
        <f>VLOOKUP($V319,#REF!,7,FALSE)</f>
        <v>#REF!</v>
      </c>
      <c r="V319" s="749" t="s">
        <v>3056</v>
      </c>
      <c r="X319" s="890"/>
    </row>
    <row r="320" spans="1:24" ht="24.6" outlineLevel="1">
      <c r="A320" s="750"/>
      <c r="B320" s="267" t="s">
        <v>1494</v>
      </c>
      <c r="C320" s="773">
        <v>1</v>
      </c>
      <c r="D320" s="268" t="s">
        <v>1464</v>
      </c>
      <c r="E320" s="161"/>
      <c r="F320" s="161"/>
      <c r="G320" s="161"/>
      <c r="H320" s="161"/>
      <c r="I320" s="161"/>
      <c r="J320" s="460"/>
      <c r="K320" s="987"/>
      <c r="L320" s="987"/>
      <c r="M320" s="987"/>
      <c r="N320" s="987"/>
      <c r="O320" s="987"/>
      <c r="P320" s="987"/>
      <c r="Q320" s="987"/>
      <c r="R320" s="435"/>
      <c r="S320" s="160" t="e">
        <f>VLOOKUP($V320,#REF!,6,FALSE)</f>
        <v>#REF!</v>
      </c>
      <c r="T320" s="160" t="e">
        <f>VLOOKUP($V320,#REF!,7,FALSE)</f>
        <v>#REF!</v>
      </c>
      <c r="V320" s="749" t="s">
        <v>1494</v>
      </c>
      <c r="X320" s="890"/>
    </row>
    <row r="321" spans="1:24" ht="24.6" outlineLevel="1">
      <c r="A321" s="750"/>
      <c r="B321" s="267" t="s">
        <v>1495</v>
      </c>
      <c r="C321" s="773">
        <v>1</v>
      </c>
      <c r="D321" s="268" t="s">
        <v>1464</v>
      </c>
      <c r="E321" s="161"/>
      <c r="F321" s="161"/>
      <c r="G321" s="161"/>
      <c r="H321" s="161"/>
      <c r="I321" s="161"/>
      <c r="J321" s="460"/>
      <c r="K321" s="987"/>
      <c r="L321" s="987"/>
      <c r="M321" s="987"/>
      <c r="N321" s="987"/>
      <c r="O321" s="987"/>
      <c r="P321" s="987"/>
      <c r="Q321" s="987"/>
      <c r="R321" s="435"/>
      <c r="S321" s="160" t="e">
        <f>VLOOKUP($V321,#REF!,6,FALSE)</f>
        <v>#REF!</v>
      </c>
      <c r="T321" s="160" t="e">
        <f>VLOOKUP($V321,#REF!,7,FALSE)</f>
        <v>#REF!</v>
      </c>
      <c r="V321" s="749" t="s">
        <v>1495</v>
      </c>
      <c r="X321" s="890"/>
    </row>
    <row r="322" spans="1:24" ht="24.6" outlineLevel="1">
      <c r="A322" s="750"/>
      <c r="B322" s="267" t="s">
        <v>1505</v>
      </c>
      <c r="C322" s="773">
        <v>2</v>
      </c>
      <c r="D322" s="268" t="s">
        <v>1464</v>
      </c>
      <c r="E322" s="161"/>
      <c r="F322" s="161"/>
      <c r="G322" s="161"/>
      <c r="H322" s="161"/>
      <c r="I322" s="161"/>
      <c r="J322" s="460"/>
      <c r="K322" s="987"/>
      <c r="L322" s="987"/>
      <c r="M322" s="987"/>
      <c r="N322" s="987"/>
      <c r="O322" s="987"/>
      <c r="P322" s="987"/>
      <c r="Q322" s="987"/>
      <c r="R322" s="435"/>
      <c r="S322" s="160" t="e">
        <f>VLOOKUP($V322,#REF!,6,FALSE)</f>
        <v>#REF!</v>
      </c>
      <c r="T322" s="160" t="e">
        <f>VLOOKUP($V322,#REF!,7,FALSE)</f>
        <v>#REF!</v>
      </c>
      <c r="V322" s="749" t="s">
        <v>1505</v>
      </c>
      <c r="X322" s="890"/>
    </row>
    <row r="323" spans="1:24" outlineLevel="1">
      <c r="A323" s="750" t="s">
        <v>1520</v>
      </c>
      <c r="B323" s="264" t="s">
        <v>1514</v>
      </c>
      <c r="C323" s="276">
        <v>1</v>
      </c>
      <c r="D323" s="277" t="s">
        <v>1462</v>
      </c>
      <c r="E323" s="278"/>
      <c r="F323" s="278"/>
      <c r="G323" s="278"/>
      <c r="H323" s="278"/>
      <c r="I323" s="278"/>
      <c r="J323" s="688"/>
      <c r="K323" s="990"/>
      <c r="L323" s="990"/>
      <c r="M323" s="990"/>
      <c r="N323" s="990"/>
      <c r="O323" s="990"/>
      <c r="P323" s="990"/>
      <c r="Q323" s="990"/>
      <c r="R323" s="663"/>
      <c r="S323" s="304"/>
      <c r="T323" s="304"/>
      <c r="V323" s="809"/>
      <c r="X323" s="890"/>
    </row>
    <row r="324" spans="1:24" ht="24.6" outlineLevel="1">
      <c r="A324" s="750"/>
      <c r="B324" s="267" t="s">
        <v>3025</v>
      </c>
      <c r="C324" s="773">
        <v>1</v>
      </c>
      <c r="D324" s="268" t="s">
        <v>1464</v>
      </c>
      <c r="E324" s="161"/>
      <c r="F324" s="161"/>
      <c r="G324" s="161"/>
      <c r="H324" s="161"/>
      <c r="I324" s="161"/>
      <c r="J324" s="460"/>
      <c r="K324" s="987"/>
      <c r="L324" s="987"/>
      <c r="M324" s="987"/>
      <c r="N324" s="987"/>
      <c r="O324" s="987"/>
      <c r="P324" s="987"/>
      <c r="Q324" s="987"/>
      <c r="R324" s="435"/>
      <c r="S324" s="160" t="e">
        <f>VLOOKUP($V324,#REF!,6,FALSE)</f>
        <v>#REF!</v>
      </c>
      <c r="T324" s="160" t="e">
        <f>VLOOKUP($V324,#REF!,7,FALSE)</f>
        <v>#REF!</v>
      </c>
      <c r="V324" s="749" t="s">
        <v>3010</v>
      </c>
      <c r="X324" s="890"/>
    </row>
    <row r="325" spans="1:24" ht="24.6" outlineLevel="1">
      <c r="A325" s="750"/>
      <c r="B325" s="267" t="s">
        <v>1493</v>
      </c>
      <c r="C325" s="773">
        <v>1</v>
      </c>
      <c r="D325" s="268" t="s">
        <v>1464</v>
      </c>
      <c r="E325" s="161"/>
      <c r="F325" s="161"/>
      <c r="G325" s="161"/>
      <c r="H325" s="161"/>
      <c r="I325" s="161"/>
      <c r="J325" s="460"/>
      <c r="K325" s="987"/>
      <c r="L325" s="987"/>
      <c r="M325" s="987"/>
      <c r="N325" s="987"/>
      <c r="O325" s="987"/>
      <c r="P325" s="987"/>
      <c r="Q325" s="987"/>
      <c r="R325" s="435"/>
      <c r="S325" s="160" t="e">
        <f>VLOOKUP($V325,#REF!,6,FALSE)</f>
        <v>#REF!</v>
      </c>
      <c r="T325" s="160" t="e">
        <f>VLOOKUP($V325,#REF!,7,FALSE)</f>
        <v>#REF!</v>
      </c>
      <c r="V325" s="749" t="s">
        <v>1493</v>
      </c>
      <c r="X325" s="890"/>
    </row>
    <row r="326" spans="1:24" ht="24.6" outlineLevel="1">
      <c r="A326" s="750"/>
      <c r="B326" s="267" t="s">
        <v>3056</v>
      </c>
      <c r="C326" s="773">
        <v>1</v>
      </c>
      <c r="D326" s="268" t="s">
        <v>1464</v>
      </c>
      <c r="E326" s="161"/>
      <c r="F326" s="161"/>
      <c r="G326" s="161"/>
      <c r="H326" s="161"/>
      <c r="I326" s="161"/>
      <c r="J326" s="460"/>
      <c r="K326" s="987"/>
      <c r="L326" s="987"/>
      <c r="M326" s="987"/>
      <c r="N326" s="987"/>
      <c r="O326" s="987"/>
      <c r="P326" s="987"/>
      <c r="Q326" s="987"/>
      <c r="R326" s="435"/>
      <c r="S326" s="160" t="e">
        <f>VLOOKUP($V326,#REF!,6,FALSE)</f>
        <v>#REF!</v>
      </c>
      <c r="T326" s="160" t="e">
        <f>VLOOKUP($V326,#REF!,7,FALSE)</f>
        <v>#REF!</v>
      </c>
      <c r="V326" s="749" t="s">
        <v>3056</v>
      </c>
      <c r="X326" s="890"/>
    </row>
    <row r="327" spans="1:24" ht="24.6" outlineLevel="1">
      <c r="A327" s="750"/>
      <c r="B327" s="267" t="s">
        <v>1494</v>
      </c>
      <c r="C327" s="773">
        <v>1</v>
      </c>
      <c r="D327" s="268" t="s">
        <v>1464</v>
      </c>
      <c r="E327" s="161"/>
      <c r="F327" s="161"/>
      <c r="G327" s="161"/>
      <c r="H327" s="161"/>
      <c r="I327" s="161"/>
      <c r="J327" s="460"/>
      <c r="K327" s="987"/>
      <c r="L327" s="987"/>
      <c r="M327" s="987"/>
      <c r="N327" s="987"/>
      <c r="O327" s="987"/>
      <c r="P327" s="987"/>
      <c r="Q327" s="987"/>
      <c r="R327" s="435"/>
      <c r="S327" s="160" t="e">
        <f>VLOOKUP($V327,#REF!,6,FALSE)</f>
        <v>#REF!</v>
      </c>
      <c r="T327" s="160" t="e">
        <f>VLOOKUP($V327,#REF!,7,FALSE)</f>
        <v>#REF!</v>
      </c>
      <c r="V327" s="749" t="s">
        <v>1494</v>
      </c>
      <c r="X327" s="890"/>
    </row>
    <row r="328" spans="1:24" ht="24.6" outlineLevel="1">
      <c r="A328" s="750"/>
      <c r="B328" s="267" t="s">
        <v>1495</v>
      </c>
      <c r="C328" s="773">
        <v>1</v>
      </c>
      <c r="D328" s="268" t="s">
        <v>1464</v>
      </c>
      <c r="E328" s="161"/>
      <c r="F328" s="161"/>
      <c r="G328" s="161"/>
      <c r="H328" s="161"/>
      <c r="I328" s="161"/>
      <c r="J328" s="460"/>
      <c r="K328" s="987"/>
      <c r="L328" s="987"/>
      <c r="M328" s="987"/>
      <c r="N328" s="987"/>
      <c r="O328" s="987"/>
      <c r="P328" s="987"/>
      <c r="Q328" s="987"/>
      <c r="R328" s="435"/>
      <c r="S328" s="160" t="e">
        <f>VLOOKUP($V328,#REF!,6,FALSE)</f>
        <v>#REF!</v>
      </c>
      <c r="T328" s="160" t="e">
        <f>VLOOKUP($V328,#REF!,7,FALSE)</f>
        <v>#REF!</v>
      </c>
      <c r="V328" s="749" t="s">
        <v>1495</v>
      </c>
      <c r="X328" s="890"/>
    </row>
    <row r="329" spans="1:24" ht="24.6" outlineLevel="1">
      <c r="A329" s="750"/>
      <c r="B329" s="267" t="s">
        <v>1505</v>
      </c>
      <c r="C329" s="773">
        <v>2</v>
      </c>
      <c r="D329" s="268" t="s">
        <v>1464</v>
      </c>
      <c r="E329" s="161"/>
      <c r="F329" s="161"/>
      <c r="G329" s="161"/>
      <c r="H329" s="161"/>
      <c r="I329" s="161"/>
      <c r="J329" s="460"/>
      <c r="K329" s="987"/>
      <c r="L329" s="987"/>
      <c r="M329" s="987"/>
      <c r="N329" s="987"/>
      <c r="O329" s="987"/>
      <c r="P329" s="987"/>
      <c r="Q329" s="987"/>
      <c r="R329" s="435"/>
      <c r="S329" s="160" t="e">
        <f>VLOOKUP($V329,#REF!,6,FALSE)</f>
        <v>#REF!</v>
      </c>
      <c r="T329" s="160" t="e">
        <f>VLOOKUP($V329,#REF!,7,FALSE)</f>
        <v>#REF!</v>
      </c>
      <c r="V329" s="749" t="s">
        <v>1505</v>
      </c>
      <c r="X329" s="890"/>
    </row>
    <row r="330" spans="1:24" outlineLevel="1">
      <c r="A330" s="750" t="s">
        <v>1521</v>
      </c>
      <c r="B330" s="264" t="s">
        <v>3398</v>
      </c>
      <c r="C330" s="276">
        <v>1</v>
      </c>
      <c r="D330" s="277" t="s">
        <v>1462</v>
      </c>
      <c r="E330" s="278"/>
      <c r="F330" s="278"/>
      <c r="G330" s="278"/>
      <c r="H330" s="278"/>
      <c r="I330" s="278"/>
      <c r="J330" s="688"/>
      <c r="K330" s="990"/>
      <c r="L330" s="990"/>
      <c r="M330" s="990"/>
      <c r="N330" s="990"/>
      <c r="O330" s="990"/>
      <c r="P330" s="990"/>
      <c r="Q330" s="990"/>
      <c r="R330" s="663"/>
      <c r="S330" s="304"/>
      <c r="T330" s="304"/>
      <c r="V330" s="809"/>
      <c r="X330" s="890"/>
    </row>
    <row r="331" spans="1:24" ht="24.6" outlineLevel="1">
      <c r="A331" s="750"/>
      <c r="B331" s="267" t="s">
        <v>3023</v>
      </c>
      <c r="C331" s="773">
        <v>1</v>
      </c>
      <c r="D331" s="268" t="s">
        <v>1464</v>
      </c>
      <c r="E331" s="161"/>
      <c r="F331" s="161"/>
      <c r="G331" s="161"/>
      <c r="H331" s="161"/>
      <c r="I331" s="161"/>
      <c r="J331" s="460"/>
      <c r="K331" s="987"/>
      <c r="L331" s="987"/>
      <c r="M331" s="987"/>
      <c r="N331" s="987"/>
      <c r="O331" s="987"/>
      <c r="P331" s="987"/>
      <c r="Q331" s="987"/>
      <c r="R331" s="435"/>
      <c r="S331" s="160" t="e">
        <f>VLOOKUP($V331,#REF!,6,FALSE)</f>
        <v>#REF!</v>
      </c>
      <c r="T331" s="160" t="e">
        <f>VLOOKUP($V331,#REF!,7,FALSE)</f>
        <v>#REF!</v>
      </c>
      <c r="V331" s="749" t="s">
        <v>3012</v>
      </c>
      <c r="X331" s="890"/>
    </row>
    <row r="332" spans="1:24" ht="24.6" outlineLevel="1">
      <c r="A332" s="750"/>
      <c r="B332" s="267" t="s">
        <v>1493</v>
      </c>
      <c r="C332" s="773">
        <v>1</v>
      </c>
      <c r="D332" s="268" t="s">
        <v>1464</v>
      </c>
      <c r="E332" s="161"/>
      <c r="F332" s="161"/>
      <c r="G332" s="161"/>
      <c r="H332" s="161"/>
      <c r="I332" s="161"/>
      <c r="J332" s="460"/>
      <c r="K332" s="987"/>
      <c r="L332" s="987"/>
      <c r="M332" s="987"/>
      <c r="N332" s="987"/>
      <c r="O332" s="987"/>
      <c r="P332" s="987"/>
      <c r="Q332" s="987"/>
      <c r="R332" s="435"/>
      <c r="S332" s="160" t="e">
        <f>VLOOKUP($V332,#REF!,6,FALSE)</f>
        <v>#REF!</v>
      </c>
      <c r="T332" s="160" t="e">
        <f>VLOOKUP($V332,#REF!,7,FALSE)</f>
        <v>#REF!</v>
      </c>
      <c r="V332" s="749" t="s">
        <v>1493</v>
      </c>
      <c r="X332" s="890"/>
    </row>
    <row r="333" spans="1:24" ht="24.6" outlineLevel="1">
      <c r="A333" s="750"/>
      <c r="B333" s="267" t="s">
        <v>3056</v>
      </c>
      <c r="C333" s="773">
        <v>1</v>
      </c>
      <c r="D333" s="268" t="s">
        <v>1464</v>
      </c>
      <c r="E333" s="161"/>
      <c r="F333" s="161"/>
      <c r="G333" s="161"/>
      <c r="H333" s="161"/>
      <c r="I333" s="161"/>
      <c r="J333" s="460"/>
      <c r="K333" s="987"/>
      <c r="L333" s="987"/>
      <c r="M333" s="987"/>
      <c r="N333" s="987"/>
      <c r="O333" s="987"/>
      <c r="P333" s="987"/>
      <c r="Q333" s="987"/>
      <c r="R333" s="435"/>
      <c r="S333" s="160" t="e">
        <f>VLOOKUP($V333,#REF!,6,FALSE)</f>
        <v>#REF!</v>
      </c>
      <c r="T333" s="160" t="e">
        <f>VLOOKUP($V333,#REF!,7,FALSE)</f>
        <v>#REF!</v>
      </c>
      <c r="V333" s="749" t="s">
        <v>3056</v>
      </c>
      <c r="X333" s="890"/>
    </row>
    <row r="334" spans="1:24" ht="24.6" outlineLevel="1">
      <c r="A334" s="750"/>
      <c r="B334" s="267" t="s">
        <v>1494</v>
      </c>
      <c r="C334" s="773">
        <v>1</v>
      </c>
      <c r="D334" s="268" t="s">
        <v>1464</v>
      </c>
      <c r="E334" s="161"/>
      <c r="F334" s="161"/>
      <c r="G334" s="161"/>
      <c r="H334" s="161"/>
      <c r="I334" s="161"/>
      <c r="J334" s="460"/>
      <c r="K334" s="987"/>
      <c r="L334" s="987"/>
      <c r="M334" s="987"/>
      <c r="N334" s="987"/>
      <c r="O334" s="987"/>
      <c r="P334" s="987"/>
      <c r="Q334" s="987"/>
      <c r="R334" s="435"/>
      <c r="S334" s="160" t="e">
        <f>VLOOKUP($V334,#REF!,6,FALSE)</f>
        <v>#REF!</v>
      </c>
      <c r="T334" s="160" t="e">
        <f>VLOOKUP($V334,#REF!,7,FALSE)</f>
        <v>#REF!</v>
      </c>
      <c r="V334" s="749" t="s">
        <v>1494</v>
      </c>
      <c r="X334" s="890"/>
    </row>
    <row r="335" spans="1:24" ht="24.6" outlineLevel="1">
      <c r="A335" s="750"/>
      <c r="B335" s="267" t="s">
        <v>1469</v>
      </c>
      <c r="C335" s="773">
        <v>1</v>
      </c>
      <c r="D335" s="268" t="s">
        <v>1464</v>
      </c>
      <c r="E335" s="161"/>
      <c r="F335" s="161"/>
      <c r="G335" s="161"/>
      <c r="H335" s="161"/>
      <c r="I335" s="161"/>
      <c r="J335" s="460"/>
      <c r="K335" s="987"/>
      <c r="L335" s="987"/>
      <c r="M335" s="987"/>
      <c r="N335" s="987"/>
      <c r="O335" s="987"/>
      <c r="P335" s="987"/>
      <c r="Q335" s="987"/>
      <c r="R335" s="435"/>
      <c r="S335" s="160" t="e">
        <f>VLOOKUP($V335,#REF!,6,FALSE)</f>
        <v>#REF!</v>
      </c>
      <c r="T335" s="160" t="e">
        <f>VLOOKUP($V335,#REF!,7,FALSE)</f>
        <v>#REF!</v>
      </c>
      <c r="V335" s="749" t="s">
        <v>1469</v>
      </c>
      <c r="X335" s="890"/>
    </row>
    <row r="336" spans="1:24" ht="24.6" outlineLevel="1">
      <c r="A336" s="750"/>
      <c r="B336" s="267" t="s">
        <v>1495</v>
      </c>
      <c r="C336" s="773">
        <v>1</v>
      </c>
      <c r="D336" s="268" t="s">
        <v>1464</v>
      </c>
      <c r="E336" s="161"/>
      <c r="F336" s="161"/>
      <c r="G336" s="161"/>
      <c r="H336" s="161"/>
      <c r="I336" s="161"/>
      <c r="J336" s="460"/>
      <c r="K336" s="987"/>
      <c r="L336" s="987"/>
      <c r="M336" s="987"/>
      <c r="N336" s="987"/>
      <c r="O336" s="987"/>
      <c r="P336" s="987"/>
      <c r="Q336" s="987"/>
      <c r="R336" s="435"/>
      <c r="S336" s="160" t="e">
        <f>VLOOKUP($V336,#REF!,6,FALSE)</f>
        <v>#REF!</v>
      </c>
      <c r="T336" s="160" t="e">
        <f>VLOOKUP($V336,#REF!,7,FALSE)</f>
        <v>#REF!</v>
      </c>
      <c r="V336" s="749" t="s">
        <v>1495</v>
      </c>
      <c r="X336" s="890"/>
    </row>
    <row r="337" spans="1:24" ht="24.6" outlineLevel="1">
      <c r="A337" s="750"/>
      <c r="B337" s="267" t="s">
        <v>1505</v>
      </c>
      <c r="C337" s="773">
        <v>2</v>
      </c>
      <c r="D337" s="268" t="s">
        <v>1464</v>
      </c>
      <c r="E337" s="161"/>
      <c r="F337" s="161"/>
      <c r="G337" s="161"/>
      <c r="H337" s="161"/>
      <c r="I337" s="161"/>
      <c r="J337" s="460"/>
      <c r="K337" s="987"/>
      <c r="L337" s="987"/>
      <c r="M337" s="987"/>
      <c r="N337" s="987"/>
      <c r="O337" s="987"/>
      <c r="P337" s="987"/>
      <c r="Q337" s="987"/>
      <c r="R337" s="435"/>
      <c r="S337" s="160" t="e">
        <f>VLOOKUP($V337,#REF!,6,FALSE)</f>
        <v>#REF!</v>
      </c>
      <c r="T337" s="160" t="e">
        <f>VLOOKUP($V337,#REF!,7,FALSE)</f>
        <v>#REF!</v>
      </c>
      <c r="V337" s="749" t="s">
        <v>1505</v>
      </c>
      <c r="X337" s="890"/>
    </row>
    <row r="338" spans="1:24" outlineLevel="1">
      <c r="A338" s="750" t="s">
        <v>1522</v>
      </c>
      <c r="B338" s="264" t="s">
        <v>1499</v>
      </c>
      <c r="C338" s="276"/>
      <c r="D338" s="277"/>
      <c r="E338" s="158"/>
      <c r="F338" s="158"/>
      <c r="G338" s="158"/>
      <c r="H338" s="158"/>
      <c r="I338" s="279"/>
      <c r="J338" s="761"/>
      <c r="K338" s="988"/>
      <c r="L338" s="988"/>
      <c r="M338" s="988"/>
      <c r="N338" s="988"/>
      <c r="O338" s="988"/>
      <c r="P338" s="988"/>
      <c r="Q338" s="988"/>
      <c r="S338" s="761"/>
      <c r="T338" s="761"/>
      <c r="V338" s="809"/>
      <c r="X338" s="890"/>
    </row>
    <row r="339" spans="1:24" ht="24.6" outlineLevel="1">
      <c r="A339" s="750"/>
      <c r="B339" s="267" t="s">
        <v>1500</v>
      </c>
      <c r="C339" s="773">
        <v>1</v>
      </c>
      <c r="D339" s="268" t="s">
        <v>1464</v>
      </c>
      <c r="E339" s="161"/>
      <c r="F339" s="161"/>
      <c r="G339" s="161"/>
      <c r="H339" s="161"/>
      <c r="I339" s="161"/>
      <c r="J339" s="460"/>
      <c r="K339" s="987"/>
      <c r="L339" s="987"/>
      <c r="M339" s="987"/>
      <c r="N339" s="987"/>
      <c r="O339" s="987"/>
      <c r="P339" s="987"/>
      <c r="Q339" s="987"/>
      <c r="R339" s="435"/>
      <c r="S339" s="160" t="e">
        <f>VLOOKUP($V339,#REF!,6,FALSE)</f>
        <v>#REF!</v>
      </c>
      <c r="T339" s="160" t="e">
        <f>VLOOKUP($V339,#REF!,7,FALSE)</f>
        <v>#REF!</v>
      </c>
      <c r="V339" s="749" t="s">
        <v>1500</v>
      </c>
      <c r="X339" s="890"/>
    </row>
    <row r="340" spans="1:24" ht="24.6" outlineLevel="1">
      <c r="A340" s="750"/>
      <c r="B340" s="267" t="s">
        <v>3013</v>
      </c>
      <c r="C340" s="773">
        <v>1</v>
      </c>
      <c r="D340" s="268" t="s">
        <v>1464</v>
      </c>
      <c r="E340" s="161"/>
      <c r="F340" s="161"/>
      <c r="G340" s="161"/>
      <c r="H340" s="161"/>
      <c r="I340" s="161"/>
      <c r="J340" s="460"/>
      <c r="K340" s="987"/>
      <c r="L340" s="987"/>
      <c r="M340" s="987"/>
      <c r="N340" s="987"/>
      <c r="O340" s="987"/>
      <c r="P340" s="987"/>
      <c r="Q340" s="987"/>
      <c r="R340" s="435"/>
      <c r="S340" s="160" t="e">
        <f>VLOOKUP($V340,#REF!,6,FALSE)</f>
        <v>#REF!</v>
      </c>
      <c r="T340" s="160" t="e">
        <f>VLOOKUP($V340,#REF!,7,FALSE)</f>
        <v>#REF!</v>
      </c>
      <c r="V340" s="749" t="s">
        <v>3013</v>
      </c>
      <c r="X340" s="890"/>
    </row>
    <row r="341" spans="1:24" ht="24.6" outlineLevel="1">
      <c r="A341" s="750"/>
      <c r="B341" s="267" t="s">
        <v>1501</v>
      </c>
      <c r="C341" s="773">
        <v>1</v>
      </c>
      <c r="D341" s="268" t="s">
        <v>1464</v>
      </c>
      <c r="E341" s="161"/>
      <c r="F341" s="161"/>
      <c r="G341" s="161"/>
      <c r="H341" s="161"/>
      <c r="I341" s="161"/>
      <c r="J341" s="460"/>
      <c r="K341" s="987"/>
      <c r="L341" s="987"/>
      <c r="M341" s="987"/>
      <c r="N341" s="987"/>
      <c r="O341" s="987"/>
      <c r="P341" s="987"/>
      <c r="Q341" s="987"/>
      <c r="R341" s="435"/>
      <c r="S341" s="160" t="e">
        <f>VLOOKUP($V341,#REF!,6,FALSE)</f>
        <v>#REF!</v>
      </c>
      <c r="T341" s="160" t="e">
        <f>VLOOKUP($V341,#REF!,7,FALSE)</f>
        <v>#REF!</v>
      </c>
      <c r="V341" s="749" t="s">
        <v>1501</v>
      </c>
      <c r="X341" s="890"/>
    </row>
    <row r="342" spans="1:24" ht="24.6" outlineLevel="1">
      <c r="A342" s="750"/>
      <c r="B342" s="267" t="s">
        <v>3066</v>
      </c>
      <c r="C342" s="773">
        <v>1</v>
      </c>
      <c r="D342" s="268" t="s">
        <v>1464</v>
      </c>
      <c r="E342" s="161"/>
      <c r="F342" s="161"/>
      <c r="G342" s="161"/>
      <c r="H342" s="161"/>
      <c r="I342" s="161"/>
      <c r="J342" s="460"/>
      <c r="K342" s="987"/>
      <c r="L342" s="987"/>
      <c r="M342" s="987"/>
      <c r="N342" s="987"/>
      <c r="O342" s="987"/>
      <c r="P342" s="987"/>
      <c r="Q342" s="987"/>
      <c r="R342" s="435"/>
      <c r="S342" s="160" t="e">
        <f>VLOOKUP($V342,#REF!,6,FALSE)</f>
        <v>#REF!</v>
      </c>
      <c r="T342" s="160" t="e">
        <f>VLOOKUP($V342,#REF!,7,FALSE)</f>
        <v>#REF!</v>
      </c>
      <c r="V342" s="749" t="s">
        <v>3066</v>
      </c>
      <c r="X342" s="890"/>
    </row>
    <row r="343" spans="1:24" ht="24.6" outlineLevel="1">
      <c r="A343" s="750"/>
      <c r="B343" s="267" t="s">
        <v>1469</v>
      </c>
      <c r="C343" s="773">
        <v>1</v>
      </c>
      <c r="D343" s="268" t="s">
        <v>1464</v>
      </c>
      <c r="E343" s="161"/>
      <c r="F343" s="161"/>
      <c r="G343" s="161"/>
      <c r="H343" s="161"/>
      <c r="I343" s="161"/>
      <c r="J343" s="460"/>
      <c r="K343" s="987"/>
      <c r="L343" s="987"/>
      <c r="M343" s="987"/>
      <c r="N343" s="987"/>
      <c r="O343" s="987"/>
      <c r="P343" s="987"/>
      <c r="Q343" s="987"/>
      <c r="R343" s="435"/>
      <c r="S343" s="160" t="e">
        <f>VLOOKUP($V343,#REF!,6,FALSE)</f>
        <v>#REF!</v>
      </c>
      <c r="T343" s="160" t="e">
        <f>VLOOKUP($V343,#REF!,7,FALSE)</f>
        <v>#REF!</v>
      </c>
      <c r="V343" s="749" t="s">
        <v>1469</v>
      </c>
      <c r="X343" s="890"/>
    </row>
    <row r="344" spans="1:24" ht="24.6" outlineLevel="1">
      <c r="A344" s="750"/>
      <c r="B344" s="267" t="s">
        <v>1503</v>
      </c>
      <c r="C344" s="773">
        <v>2</v>
      </c>
      <c r="D344" s="268" t="s">
        <v>1464</v>
      </c>
      <c r="E344" s="161"/>
      <c r="F344" s="161"/>
      <c r="G344" s="161"/>
      <c r="H344" s="161"/>
      <c r="I344" s="161"/>
      <c r="J344" s="460"/>
      <c r="K344" s="987"/>
      <c r="L344" s="987"/>
      <c r="M344" s="987"/>
      <c r="N344" s="987"/>
      <c r="O344" s="987"/>
      <c r="P344" s="987"/>
      <c r="Q344" s="987"/>
      <c r="R344" s="435"/>
      <c r="S344" s="160" t="e">
        <f>VLOOKUP($V344,#REF!,6,FALSE)</f>
        <v>#REF!</v>
      </c>
      <c r="T344" s="160" t="e">
        <f>VLOOKUP($V344,#REF!,7,FALSE)</f>
        <v>#REF!</v>
      </c>
      <c r="V344" s="749" t="s">
        <v>1503</v>
      </c>
      <c r="X344" s="890"/>
    </row>
    <row r="345" spans="1:24" ht="24.6" outlineLevel="1">
      <c r="A345" s="750"/>
      <c r="B345" s="267" t="s">
        <v>1504</v>
      </c>
      <c r="C345" s="773">
        <v>2</v>
      </c>
      <c r="D345" s="268" t="s">
        <v>1464</v>
      </c>
      <c r="E345" s="161"/>
      <c r="F345" s="161"/>
      <c r="G345" s="161"/>
      <c r="H345" s="161"/>
      <c r="I345" s="161"/>
      <c r="J345" s="460"/>
      <c r="K345" s="987"/>
      <c r="L345" s="987"/>
      <c r="M345" s="987"/>
      <c r="N345" s="987"/>
      <c r="O345" s="987"/>
      <c r="P345" s="987"/>
      <c r="Q345" s="987"/>
      <c r="R345" s="435"/>
      <c r="S345" s="160" t="e">
        <f>VLOOKUP($V345,#REF!,6,FALSE)</f>
        <v>#REF!</v>
      </c>
      <c r="T345" s="160" t="e">
        <f>VLOOKUP($V345,#REF!,7,FALSE)</f>
        <v>#REF!</v>
      </c>
      <c r="V345" s="749" t="s">
        <v>3064</v>
      </c>
      <c r="X345" s="890"/>
    </row>
    <row r="346" spans="1:24" ht="24.6" outlineLevel="1">
      <c r="A346" s="750"/>
      <c r="B346" s="267" t="s">
        <v>1505</v>
      </c>
      <c r="C346" s="773">
        <v>1</v>
      </c>
      <c r="D346" s="268" t="s">
        <v>1464</v>
      </c>
      <c r="E346" s="161"/>
      <c r="F346" s="161"/>
      <c r="G346" s="161"/>
      <c r="H346" s="161"/>
      <c r="I346" s="161"/>
      <c r="J346" s="460"/>
      <c r="K346" s="987"/>
      <c r="L346" s="987"/>
      <c r="M346" s="987"/>
      <c r="N346" s="987"/>
      <c r="O346" s="987"/>
      <c r="P346" s="987"/>
      <c r="Q346" s="987"/>
      <c r="R346" s="435"/>
      <c r="S346" s="160" t="e">
        <f>VLOOKUP($V346,#REF!,6,FALSE)</f>
        <v>#REF!</v>
      </c>
      <c r="T346" s="160" t="e">
        <f>VLOOKUP($V346,#REF!,7,FALSE)</f>
        <v>#REF!</v>
      </c>
      <c r="V346" s="749" t="s">
        <v>1505</v>
      </c>
      <c r="X346" s="890"/>
    </row>
    <row r="347" spans="1:24" ht="24.6" outlineLevel="1">
      <c r="A347" s="750"/>
      <c r="B347" s="267" t="s">
        <v>3057</v>
      </c>
      <c r="C347" s="773">
        <v>2</v>
      </c>
      <c r="D347" s="268" t="s">
        <v>1464</v>
      </c>
      <c r="E347" s="161"/>
      <c r="F347" s="161"/>
      <c r="G347" s="161"/>
      <c r="H347" s="161"/>
      <c r="I347" s="161"/>
      <c r="J347" s="460"/>
      <c r="K347" s="987"/>
      <c r="L347" s="987"/>
      <c r="M347" s="987"/>
      <c r="N347" s="987"/>
      <c r="O347" s="987"/>
      <c r="P347" s="987"/>
      <c r="Q347" s="987"/>
      <c r="R347" s="435"/>
      <c r="S347" s="160" t="e">
        <f>VLOOKUP($V347,#REF!,6,FALSE)</f>
        <v>#REF!</v>
      </c>
      <c r="T347" s="160" t="e">
        <f>VLOOKUP($V347,#REF!,7,FALSE)</f>
        <v>#REF!</v>
      </c>
      <c r="V347" s="749" t="s">
        <v>3057</v>
      </c>
      <c r="X347" s="890"/>
    </row>
    <row r="348" spans="1:24" ht="24.6" outlineLevel="1">
      <c r="A348" s="750"/>
      <c r="B348" s="267" t="s">
        <v>3057</v>
      </c>
      <c r="C348" s="773">
        <v>2</v>
      </c>
      <c r="D348" s="268" t="s">
        <v>1464</v>
      </c>
      <c r="E348" s="161"/>
      <c r="F348" s="161"/>
      <c r="G348" s="161"/>
      <c r="H348" s="161"/>
      <c r="I348" s="161"/>
      <c r="J348" s="460"/>
      <c r="K348" s="987"/>
      <c r="L348" s="987"/>
      <c r="M348" s="987"/>
      <c r="N348" s="987"/>
      <c r="O348" s="987"/>
      <c r="P348" s="987"/>
      <c r="Q348" s="987"/>
      <c r="R348" s="435"/>
      <c r="S348" s="160" t="e">
        <f>VLOOKUP($V348,#REF!,6,FALSE)</f>
        <v>#REF!</v>
      </c>
      <c r="T348" s="160" t="e">
        <f>VLOOKUP($V348,#REF!,7,FALSE)</f>
        <v>#REF!</v>
      </c>
      <c r="V348" s="749" t="s">
        <v>3057</v>
      </c>
      <c r="X348" s="890"/>
    </row>
    <row r="349" spans="1:24" outlineLevel="1">
      <c r="A349" s="750">
        <v>6.6</v>
      </c>
      <c r="B349" s="264" t="s">
        <v>3407</v>
      </c>
      <c r="C349" s="276"/>
      <c r="D349" s="277"/>
      <c r="E349" s="158"/>
      <c r="F349" s="158"/>
      <c r="G349" s="158"/>
      <c r="H349" s="158"/>
      <c r="I349" s="279"/>
      <c r="J349" s="761"/>
      <c r="K349" s="988"/>
      <c r="L349" s="988"/>
      <c r="M349" s="988"/>
      <c r="N349" s="988"/>
      <c r="O349" s="988"/>
      <c r="P349" s="988"/>
      <c r="Q349" s="988"/>
      <c r="S349" s="761"/>
      <c r="T349" s="761"/>
      <c r="V349" s="809"/>
      <c r="X349" s="890"/>
    </row>
    <row r="350" spans="1:24" outlineLevel="1">
      <c r="A350" s="750" t="s">
        <v>1523</v>
      </c>
      <c r="B350" s="264" t="s">
        <v>1508</v>
      </c>
      <c r="C350" s="276">
        <v>17</v>
      </c>
      <c r="D350" s="277" t="s">
        <v>1462</v>
      </c>
      <c r="E350" s="278"/>
      <c r="F350" s="278"/>
      <c r="G350" s="278"/>
      <c r="H350" s="278"/>
      <c r="I350" s="278"/>
      <c r="J350" s="688"/>
      <c r="K350" s="990"/>
      <c r="L350" s="990"/>
      <c r="M350" s="990"/>
      <c r="N350" s="990"/>
      <c r="O350" s="990"/>
      <c r="P350" s="990"/>
      <c r="Q350" s="990"/>
      <c r="R350" s="663"/>
      <c r="S350" s="304"/>
      <c r="T350" s="304"/>
      <c r="V350" s="809"/>
      <c r="X350" s="890"/>
    </row>
    <row r="351" spans="1:24" ht="24.6" outlineLevel="1">
      <c r="A351" s="750"/>
      <c r="B351" s="267" t="s">
        <v>3024</v>
      </c>
      <c r="C351" s="773">
        <v>17</v>
      </c>
      <c r="D351" s="268" t="s">
        <v>1464</v>
      </c>
      <c r="E351" s="161"/>
      <c r="F351" s="161"/>
      <c r="G351" s="161"/>
      <c r="H351" s="161"/>
      <c r="I351" s="161"/>
      <c r="J351" s="460"/>
      <c r="K351" s="987"/>
      <c r="L351" s="987"/>
      <c r="M351" s="987"/>
      <c r="N351" s="987"/>
      <c r="O351" s="987"/>
      <c r="P351" s="987"/>
      <c r="Q351" s="987"/>
      <c r="R351" s="435"/>
      <c r="S351" s="160" t="e">
        <f>VLOOKUP($V351,#REF!,6,FALSE)</f>
        <v>#REF!</v>
      </c>
      <c r="T351" s="160" t="e">
        <f>VLOOKUP($V351,#REF!,7,FALSE)</f>
        <v>#REF!</v>
      </c>
      <c r="V351" s="749" t="s">
        <v>3009</v>
      </c>
      <c r="X351" s="890"/>
    </row>
    <row r="352" spans="1:24" ht="24.6" outlineLevel="1">
      <c r="A352" s="750"/>
      <c r="B352" s="267" t="s">
        <v>1493</v>
      </c>
      <c r="C352" s="773">
        <v>17</v>
      </c>
      <c r="D352" s="268" t="s">
        <v>1464</v>
      </c>
      <c r="E352" s="161"/>
      <c r="F352" s="161"/>
      <c r="G352" s="161"/>
      <c r="H352" s="161"/>
      <c r="I352" s="161"/>
      <c r="J352" s="460"/>
      <c r="K352" s="987"/>
      <c r="L352" s="987"/>
      <c r="M352" s="987"/>
      <c r="N352" s="987"/>
      <c r="O352" s="987"/>
      <c r="P352" s="987"/>
      <c r="Q352" s="987"/>
      <c r="R352" s="435"/>
      <c r="S352" s="160" t="e">
        <f>VLOOKUP($V352,#REF!,6,FALSE)</f>
        <v>#REF!</v>
      </c>
      <c r="T352" s="160" t="e">
        <f>VLOOKUP($V352,#REF!,7,FALSE)</f>
        <v>#REF!</v>
      </c>
      <c r="V352" s="749" t="s">
        <v>1493</v>
      </c>
      <c r="X352" s="890"/>
    </row>
    <row r="353" spans="1:24" ht="24.6" outlineLevel="1">
      <c r="A353" s="750"/>
      <c r="B353" s="267" t="s">
        <v>3056</v>
      </c>
      <c r="C353" s="773">
        <v>17</v>
      </c>
      <c r="D353" s="268" t="s">
        <v>1464</v>
      </c>
      <c r="E353" s="161"/>
      <c r="F353" s="161"/>
      <c r="G353" s="161"/>
      <c r="H353" s="161"/>
      <c r="I353" s="161"/>
      <c r="J353" s="460"/>
      <c r="K353" s="987"/>
      <c r="L353" s="987"/>
      <c r="M353" s="987"/>
      <c r="N353" s="987"/>
      <c r="O353" s="987"/>
      <c r="P353" s="987"/>
      <c r="Q353" s="987"/>
      <c r="R353" s="435"/>
      <c r="S353" s="160" t="e">
        <f>VLOOKUP($V353,#REF!,6,FALSE)</f>
        <v>#REF!</v>
      </c>
      <c r="T353" s="160" t="e">
        <f>VLOOKUP($V353,#REF!,7,FALSE)</f>
        <v>#REF!</v>
      </c>
      <c r="V353" s="749" t="s">
        <v>3056</v>
      </c>
      <c r="X353" s="890"/>
    </row>
    <row r="354" spans="1:24" ht="24.6" outlineLevel="1">
      <c r="A354" s="750"/>
      <c r="B354" s="267" t="s">
        <v>1495</v>
      </c>
      <c r="C354" s="773">
        <v>17</v>
      </c>
      <c r="D354" s="268" t="s">
        <v>1464</v>
      </c>
      <c r="E354" s="161"/>
      <c r="F354" s="161"/>
      <c r="G354" s="161"/>
      <c r="H354" s="161"/>
      <c r="I354" s="161"/>
      <c r="J354" s="460"/>
      <c r="K354" s="987"/>
      <c r="L354" s="987"/>
      <c r="M354" s="987"/>
      <c r="N354" s="987"/>
      <c r="O354" s="987"/>
      <c r="P354" s="987"/>
      <c r="Q354" s="987"/>
      <c r="R354" s="435"/>
      <c r="S354" s="160" t="e">
        <f>VLOOKUP($V354,#REF!,6,FALSE)</f>
        <v>#REF!</v>
      </c>
      <c r="T354" s="160" t="e">
        <f>VLOOKUP($V354,#REF!,7,FALSE)</f>
        <v>#REF!</v>
      </c>
      <c r="V354" s="749" t="s">
        <v>1495</v>
      </c>
      <c r="X354" s="890"/>
    </row>
    <row r="355" spans="1:24" ht="24.6" outlineLevel="1">
      <c r="A355" s="750"/>
      <c r="B355" s="267" t="s">
        <v>1505</v>
      </c>
      <c r="C355" s="773">
        <v>34</v>
      </c>
      <c r="D355" s="268" t="s">
        <v>1464</v>
      </c>
      <c r="E355" s="161"/>
      <c r="F355" s="161"/>
      <c r="G355" s="161"/>
      <c r="H355" s="161"/>
      <c r="I355" s="161"/>
      <c r="J355" s="460"/>
      <c r="K355" s="987"/>
      <c r="L355" s="987"/>
      <c r="M355" s="987"/>
      <c r="N355" s="987"/>
      <c r="O355" s="987"/>
      <c r="P355" s="987"/>
      <c r="Q355" s="987"/>
      <c r="R355" s="435"/>
      <c r="S355" s="160" t="e">
        <f>VLOOKUP($V355,#REF!,6,FALSE)</f>
        <v>#REF!</v>
      </c>
      <c r="T355" s="160" t="e">
        <f>VLOOKUP($V355,#REF!,7,FALSE)</f>
        <v>#REF!</v>
      </c>
      <c r="V355" s="749" t="s">
        <v>1505</v>
      </c>
      <c r="X355" s="890"/>
    </row>
    <row r="356" spans="1:24" outlineLevel="1">
      <c r="A356" s="750" t="s">
        <v>1524</v>
      </c>
      <c r="B356" s="264" t="s">
        <v>1510</v>
      </c>
      <c r="C356" s="276">
        <v>1</v>
      </c>
      <c r="D356" s="277" t="s">
        <v>1462</v>
      </c>
      <c r="E356" s="278"/>
      <c r="F356" s="278"/>
      <c r="G356" s="278"/>
      <c r="H356" s="278"/>
      <c r="I356" s="278"/>
      <c r="J356" s="688"/>
      <c r="K356" s="990"/>
      <c r="L356" s="990"/>
      <c r="M356" s="990"/>
      <c r="N356" s="990"/>
      <c r="O356" s="990"/>
      <c r="P356" s="990"/>
      <c r="Q356" s="990"/>
      <c r="R356" s="663"/>
      <c r="S356" s="304"/>
      <c r="T356" s="304"/>
      <c r="V356" s="809"/>
      <c r="X356" s="890"/>
    </row>
    <row r="357" spans="1:24" ht="24.6" outlineLevel="1">
      <c r="A357" s="750"/>
      <c r="B357" s="267" t="s">
        <v>3025</v>
      </c>
      <c r="C357" s="773">
        <v>1</v>
      </c>
      <c r="D357" s="268" t="s">
        <v>1464</v>
      </c>
      <c r="E357" s="161"/>
      <c r="F357" s="161"/>
      <c r="G357" s="161"/>
      <c r="H357" s="161"/>
      <c r="I357" s="161"/>
      <c r="J357" s="460"/>
      <c r="K357" s="987"/>
      <c r="L357" s="987"/>
      <c r="M357" s="987"/>
      <c r="N357" s="987"/>
      <c r="O357" s="987"/>
      <c r="P357" s="987"/>
      <c r="Q357" s="987"/>
      <c r="R357" s="435"/>
      <c r="S357" s="160" t="e">
        <f>VLOOKUP($V357,#REF!,6,FALSE)</f>
        <v>#REF!</v>
      </c>
      <c r="T357" s="160" t="e">
        <f>VLOOKUP($V357,#REF!,7,FALSE)</f>
        <v>#REF!</v>
      </c>
      <c r="V357" s="749" t="s">
        <v>3010</v>
      </c>
      <c r="X357" s="890"/>
    </row>
    <row r="358" spans="1:24" ht="24.6" outlineLevel="1">
      <c r="A358" s="750"/>
      <c r="B358" s="267" t="s">
        <v>1493</v>
      </c>
      <c r="C358" s="773">
        <v>1</v>
      </c>
      <c r="D358" s="268" t="s">
        <v>1464</v>
      </c>
      <c r="E358" s="161"/>
      <c r="F358" s="161"/>
      <c r="G358" s="161"/>
      <c r="H358" s="161"/>
      <c r="I358" s="161"/>
      <c r="J358" s="460"/>
      <c r="K358" s="987"/>
      <c r="L358" s="987"/>
      <c r="M358" s="987"/>
      <c r="N358" s="987"/>
      <c r="O358" s="987"/>
      <c r="P358" s="987"/>
      <c r="Q358" s="987"/>
      <c r="R358" s="435"/>
      <c r="S358" s="160" t="e">
        <f>VLOOKUP($V358,#REF!,6,FALSE)</f>
        <v>#REF!</v>
      </c>
      <c r="T358" s="160" t="e">
        <f>VLOOKUP($V358,#REF!,7,FALSE)</f>
        <v>#REF!</v>
      </c>
      <c r="V358" s="749" t="s">
        <v>1493</v>
      </c>
      <c r="X358" s="890"/>
    </row>
    <row r="359" spans="1:24" ht="24.6" outlineLevel="1">
      <c r="A359" s="750"/>
      <c r="B359" s="267" t="s">
        <v>3056</v>
      </c>
      <c r="C359" s="773">
        <v>1</v>
      </c>
      <c r="D359" s="268" t="s">
        <v>1464</v>
      </c>
      <c r="E359" s="161"/>
      <c r="F359" s="161"/>
      <c r="G359" s="161"/>
      <c r="H359" s="161"/>
      <c r="I359" s="161"/>
      <c r="J359" s="460"/>
      <c r="K359" s="987"/>
      <c r="L359" s="987"/>
      <c r="M359" s="987"/>
      <c r="N359" s="987"/>
      <c r="O359" s="987"/>
      <c r="P359" s="987"/>
      <c r="Q359" s="987"/>
      <c r="R359" s="435"/>
      <c r="S359" s="160" t="e">
        <f>VLOOKUP($V359,#REF!,6,FALSE)</f>
        <v>#REF!</v>
      </c>
      <c r="T359" s="160" t="e">
        <f>VLOOKUP($V359,#REF!,7,FALSE)</f>
        <v>#REF!</v>
      </c>
      <c r="V359" s="749" t="s">
        <v>3056</v>
      </c>
      <c r="X359" s="890"/>
    </row>
    <row r="360" spans="1:24" ht="24.6" outlineLevel="1">
      <c r="A360" s="750"/>
      <c r="B360" s="267" t="s">
        <v>1494</v>
      </c>
      <c r="C360" s="773">
        <v>1</v>
      </c>
      <c r="D360" s="268" t="s">
        <v>1464</v>
      </c>
      <c r="E360" s="161"/>
      <c r="F360" s="161"/>
      <c r="G360" s="161"/>
      <c r="H360" s="161"/>
      <c r="I360" s="161"/>
      <c r="J360" s="460"/>
      <c r="K360" s="987"/>
      <c r="L360" s="987"/>
      <c r="M360" s="987"/>
      <c r="N360" s="987"/>
      <c r="O360" s="987"/>
      <c r="P360" s="987"/>
      <c r="Q360" s="987"/>
      <c r="R360" s="435"/>
      <c r="S360" s="160" t="e">
        <f>VLOOKUP($V360,#REF!,6,FALSE)</f>
        <v>#REF!</v>
      </c>
      <c r="T360" s="160" t="e">
        <f>VLOOKUP($V360,#REF!,7,FALSE)</f>
        <v>#REF!</v>
      </c>
      <c r="V360" s="749" t="s">
        <v>1494</v>
      </c>
      <c r="X360" s="890"/>
    </row>
    <row r="361" spans="1:24" ht="24.6" outlineLevel="1">
      <c r="A361" s="750"/>
      <c r="B361" s="267" t="s">
        <v>1495</v>
      </c>
      <c r="C361" s="773">
        <v>1</v>
      </c>
      <c r="D361" s="268" t="s">
        <v>1464</v>
      </c>
      <c r="E361" s="161"/>
      <c r="F361" s="161"/>
      <c r="G361" s="161"/>
      <c r="H361" s="161"/>
      <c r="I361" s="161"/>
      <c r="J361" s="460"/>
      <c r="K361" s="987"/>
      <c r="L361" s="987"/>
      <c r="M361" s="987"/>
      <c r="N361" s="987"/>
      <c r="O361" s="987"/>
      <c r="P361" s="987"/>
      <c r="Q361" s="987"/>
      <c r="R361" s="435"/>
      <c r="S361" s="160" t="e">
        <f>VLOOKUP($V361,#REF!,6,FALSE)</f>
        <v>#REF!</v>
      </c>
      <c r="T361" s="160" t="e">
        <f>VLOOKUP($V361,#REF!,7,FALSE)</f>
        <v>#REF!</v>
      </c>
      <c r="V361" s="749" t="s">
        <v>1495</v>
      </c>
      <c r="X361" s="890"/>
    </row>
    <row r="362" spans="1:24" ht="24.6" outlineLevel="1">
      <c r="A362" s="750"/>
      <c r="B362" s="267" t="s">
        <v>1505</v>
      </c>
      <c r="C362" s="773">
        <v>2</v>
      </c>
      <c r="D362" s="268" t="s">
        <v>1464</v>
      </c>
      <c r="E362" s="161"/>
      <c r="F362" s="161"/>
      <c r="G362" s="161"/>
      <c r="H362" s="161"/>
      <c r="I362" s="161"/>
      <c r="J362" s="460"/>
      <c r="K362" s="987"/>
      <c r="L362" s="987"/>
      <c r="M362" s="987"/>
      <c r="N362" s="987"/>
      <c r="O362" s="987"/>
      <c r="P362" s="987"/>
      <c r="Q362" s="987"/>
      <c r="R362" s="435"/>
      <c r="S362" s="160" t="e">
        <f>VLOOKUP($V362,#REF!,6,FALSE)</f>
        <v>#REF!</v>
      </c>
      <c r="T362" s="160" t="e">
        <f>VLOOKUP($V362,#REF!,7,FALSE)</f>
        <v>#REF!</v>
      </c>
      <c r="V362" s="749" t="s">
        <v>1505</v>
      </c>
      <c r="X362" s="890"/>
    </row>
    <row r="363" spans="1:24" outlineLevel="1">
      <c r="A363" s="750" t="s">
        <v>1525</v>
      </c>
      <c r="B363" s="264" t="s">
        <v>1512</v>
      </c>
      <c r="C363" s="276">
        <v>1</v>
      </c>
      <c r="D363" s="277" t="s">
        <v>1462</v>
      </c>
      <c r="E363" s="278"/>
      <c r="F363" s="278"/>
      <c r="G363" s="278"/>
      <c r="H363" s="278"/>
      <c r="I363" s="278"/>
      <c r="J363" s="688"/>
      <c r="K363" s="990"/>
      <c r="L363" s="990"/>
      <c r="M363" s="990"/>
      <c r="N363" s="990"/>
      <c r="O363" s="990"/>
      <c r="P363" s="990"/>
      <c r="Q363" s="990"/>
      <c r="R363" s="663"/>
      <c r="S363" s="304"/>
      <c r="T363" s="304"/>
      <c r="V363" s="809"/>
      <c r="X363" s="890"/>
    </row>
    <row r="364" spans="1:24" ht="24.6" outlineLevel="1">
      <c r="A364" s="750"/>
      <c r="B364" s="267" t="s">
        <v>3026</v>
      </c>
      <c r="C364" s="773">
        <v>1</v>
      </c>
      <c r="D364" s="268" t="s">
        <v>1464</v>
      </c>
      <c r="E364" s="161"/>
      <c r="F364" s="161"/>
      <c r="G364" s="161"/>
      <c r="H364" s="161"/>
      <c r="I364" s="161"/>
      <c r="J364" s="460"/>
      <c r="K364" s="987"/>
      <c r="L364" s="987"/>
      <c r="M364" s="987"/>
      <c r="N364" s="987"/>
      <c r="O364" s="987"/>
      <c r="P364" s="987"/>
      <c r="Q364" s="987"/>
      <c r="R364" s="435"/>
      <c r="S364" s="160" t="e">
        <f>VLOOKUP($V364,#REF!,6,FALSE)</f>
        <v>#REF!</v>
      </c>
      <c r="T364" s="160" t="e">
        <f>VLOOKUP($V364,#REF!,7,FALSE)</f>
        <v>#REF!</v>
      </c>
      <c r="V364" s="749" t="s">
        <v>3011</v>
      </c>
      <c r="X364" s="890"/>
    </row>
    <row r="365" spans="1:24" ht="24.6" outlineLevel="1">
      <c r="A365" s="750"/>
      <c r="B365" s="267" t="s">
        <v>1493</v>
      </c>
      <c r="C365" s="773">
        <v>1</v>
      </c>
      <c r="D365" s="268" t="s">
        <v>1464</v>
      </c>
      <c r="E365" s="161"/>
      <c r="F365" s="161"/>
      <c r="G365" s="161"/>
      <c r="H365" s="161"/>
      <c r="I365" s="161"/>
      <c r="J365" s="460"/>
      <c r="K365" s="987"/>
      <c r="L365" s="987"/>
      <c r="M365" s="987"/>
      <c r="N365" s="987"/>
      <c r="O365" s="987"/>
      <c r="P365" s="987"/>
      <c r="Q365" s="987"/>
      <c r="R365" s="435"/>
      <c r="S365" s="160" t="e">
        <f>VLOOKUP($V365,#REF!,6,FALSE)</f>
        <v>#REF!</v>
      </c>
      <c r="T365" s="160" t="e">
        <f>VLOOKUP($V365,#REF!,7,FALSE)</f>
        <v>#REF!</v>
      </c>
      <c r="V365" s="749" t="s">
        <v>1493</v>
      </c>
      <c r="X365" s="890"/>
    </row>
    <row r="366" spans="1:24" ht="24.6" outlineLevel="1">
      <c r="A366" s="750"/>
      <c r="B366" s="267" t="s">
        <v>3056</v>
      </c>
      <c r="C366" s="773">
        <v>1</v>
      </c>
      <c r="D366" s="268" t="s">
        <v>1464</v>
      </c>
      <c r="E366" s="161"/>
      <c r="F366" s="161"/>
      <c r="G366" s="161"/>
      <c r="H366" s="161"/>
      <c r="I366" s="161"/>
      <c r="J366" s="460"/>
      <c r="K366" s="987"/>
      <c r="L366" s="987"/>
      <c r="M366" s="987"/>
      <c r="N366" s="987"/>
      <c r="O366" s="987"/>
      <c r="P366" s="987"/>
      <c r="Q366" s="987"/>
      <c r="R366" s="435"/>
      <c r="S366" s="160" t="e">
        <f>VLOOKUP($V366,#REF!,6,FALSE)</f>
        <v>#REF!</v>
      </c>
      <c r="T366" s="160" t="e">
        <f>VLOOKUP($V366,#REF!,7,FALSE)</f>
        <v>#REF!</v>
      </c>
      <c r="V366" s="749" t="s">
        <v>3056</v>
      </c>
      <c r="X366" s="890"/>
    </row>
    <row r="367" spans="1:24" ht="24.6" outlineLevel="1">
      <c r="A367" s="750"/>
      <c r="B367" s="267" t="s">
        <v>1494</v>
      </c>
      <c r="C367" s="773">
        <v>1</v>
      </c>
      <c r="D367" s="268" t="s">
        <v>1464</v>
      </c>
      <c r="E367" s="161"/>
      <c r="F367" s="161"/>
      <c r="G367" s="161"/>
      <c r="H367" s="161"/>
      <c r="I367" s="161"/>
      <c r="J367" s="460"/>
      <c r="K367" s="987"/>
      <c r="L367" s="987"/>
      <c r="M367" s="987"/>
      <c r="N367" s="987"/>
      <c r="O367" s="987"/>
      <c r="P367" s="987"/>
      <c r="Q367" s="987"/>
      <c r="R367" s="435"/>
      <c r="S367" s="160" t="e">
        <f>VLOOKUP($V367,#REF!,6,FALSE)</f>
        <v>#REF!</v>
      </c>
      <c r="T367" s="160" t="e">
        <f>VLOOKUP($V367,#REF!,7,FALSE)</f>
        <v>#REF!</v>
      </c>
      <c r="V367" s="749" t="s">
        <v>1494</v>
      </c>
      <c r="X367" s="890"/>
    </row>
    <row r="368" spans="1:24" ht="24.6" outlineLevel="1">
      <c r="A368" s="750"/>
      <c r="B368" s="267" t="s">
        <v>1495</v>
      </c>
      <c r="C368" s="773">
        <v>1</v>
      </c>
      <c r="D368" s="268" t="s">
        <v>1464</v>
      </c>
      <c r="E368" s="161"/>
      <c r="F368" s="161"/>
      <c r="G368" s="161"/>
      <c r="H368" s="161"/>
      <c r="I368" s="161"/>
      <c r="J368" s="460"/>
      <c r="K368" s="987"/>
      <c r="L368" s="987"/>
      <c r="M368" s="987"/>
      <c r="N368" s="987"/>
      <c r="O368" s="987"/>
      <c r="P368" s="987"/>
      <c r="Q368" s="987"/>
      <c r="R368" s="435"/>
      <c r="S368" s="160" t="e">
        <f>VLOOKUP($V368,#REF!,6,FALSE)</f>
        <v>#REF!</v>
      </c>
      <c r="T368" s="160" t="e">
        <f>VLOOKUP($V368,#REF!,7,FALSE)</f>
        <v>#REF!</v>
      </c>
      <c r="V368" s="749" t="s">
        <v>1495</v>
      </c>
      <c r="X368" s="890"/>
    </row>
    <row r="369" spans="1:24" ht="24.6" outlineLevel="1">
      <c r="A369" s="750"/>
      <c r="B369" s="267" t="s">
        <v>1505</v>
      </c>
      <c r="C369" s="773">
        <v>2</v>
      </c>
      <c r="D369" s="268" t="s">
        <v>1464</v>
      </c>
      <c r="E369" s="161"/>
      <c r="F369" s="161"/>
      <c r="G369" s="161"/>
      <c r="H369" s="161"/>
      <c r="I369" s="161"/>
      <c r="J369" s="460"/>
      <c r="K369" s="987"/>
      <c r="L369" s="987"/>
      <c r="M369" s="987"/>
      <c r="N369" s="987"/>
      <c r="O369" s="987"/>
      <c r="P369" s="987"/>
      <c r="Q369" s="987"/>
      <c r="R369" s="435"/>
      <c r="S369" s="160" t="e">
        <f>VLOOKUP($V369,#REF!,6,FALSE)</f>
        <v>#REF!</v>
      </c>
      <c r="T369" s="160" t="e">
        <f>VLOOKUP($V369,#REF!,7,FALSE)</f>
        <v>#REF!</v>
      </c>
      <c r="V369" s="749" t="s">
        <v>1505</v>
      </c>
      <c r="X369" s="890"/>
    </row>
    <row r="370" spans="1:24" outlineLevel="1">
      <c r="A370" s="750" t="s">
        <v>1526</v>
      </c>
      <c r="B370" s="264" t="s">
        <v>1514</v>
      </c>
      <c r="C370" s="276">
        <v>1</v>
      </c>
      <c r="D370" s="277" t="s">
        <v>1462</v>
      </c>
      <c r="E370" s="278"/>
      <c r="F370" s="278"/>
      <c r="G370" s="278"/>
      <c r="H370" s="278"/>
      <c r="I370" s="278"/>
      <c r="J370" s="688"/>
      <c r="K370" s="990"/>
      <c r="L370" s="990"/>
      <c r="M370" s="990"/>
      <c r="N370" s="990"/>
      <c r="O370" s="990"/>
      <c r="P370" s="990"/>
      <c r="Q370" s="990"/>
      <c r="R370" s="663"/>
      <c r="S370" s="304"/>
      <c r="T370" s="304"/>
      <c r="V370" s="809"/>
      <c r="X370" s="890"/>
    </row>
    <row r="371" spans="1:24" ht="24.6" outlineLevel="1">
      <c r="A371" s="750"/>
      <c r="B371" s="267" t="s">
        <v>3025</v>
      </c>
      <c r="C371" s="773">
        <v>1</v>
      </c>
      <c r="D371" s="268" t="s">
        <v>1464</v>
      </c>
      <c r="E371" s="161"/>
      <c r="F371" s="161"/>
      <c r="G371" s="161"/>
      <c r="H371" s="161"/>
      <c r="I371" s="161"/>
      <c r="J371" s="460"/>
      <c r="K371" s="987"/>
      <c r="L371" s="987"/>
      <c r="M371" s="987"/>
      <c r="N371" s="987"/>
      <c r="O371" s="987"/>
      <c r="P371" s="987"/>
      <c r="Q371" s="987"/>
      <c r="R371" s="435"/>
      <c r="S371" s="160" t="e">
        <f>VLOOKUP($V371,#REF!,6,FALSE)</f>
        <v>#REF!</v>
      </c>
      <c r="T371" s="160" t="e">
        <f>VLOOKUP($V371,#REF!,7,FALSE)</f>
        <v>#REF!</v>
      </c>
      <c r="V371" s="749" t="s">
        <v>3010</v>
      </c>
      <c r="X371" s="890"/>
    </row>
    <row r="372" spans="1:24" ht="24.6" outlineLevel="1">
      <c r="A372" s="750"/>
      <c r="B372" s="267" t="s">
        <v>1493</v>
      </c>
      <c r="C372" s="773">
        <v>1</v>
      </c>
      <c r="D372" s="268" t="s">
        <v>1464</v>
      </c>
      <c r="E372" s="161"/>
      <c r="F372" s="161"/>
      <c r="G372" s="161"/>
      <c r="H372" s="161"/>
      <c r="I372" s="161"/>
      <c r="J372" s="460"/>
      <c r="K372" s="987"/>
      <c r="L372" s="987"/>
      <c r="M372" s="987"/>
      <c r="N372" s="987"/>
      <c r="O372" s="987"/>
      <c r="P372" s="987"/>
      <c r="Q372" s="987"/>
      <c r="R372" s="435"/>
      <c r="S372" s="160" t="e">
        <f>VLOOKUP($V372,#REF!,6,FALSE)</f>
        <v>#REF!</v>
      </c>
      <c r="T372" s="160" t="e">
        <f>VLOOKUP($V372,#REF!,7,FALSE)</f>
        <v>#REF!</v>
      </c>
      <c r="V372" s="749" t="s">
        <v>1493</v>
      </c>
      <c r="X372" s="890"/>
    </row>
    <row r="373" spans="1:24" ht="24.6" outlineLevel="1">
      <c r="A373" s="750"/>
      <c r="B373" s="267" t="s">
        <v>3056</v>
      </c>
      <c r="C373" s="773">
        <v>1</v>
      </c>
      <c r="D373" s="268" t="s">
        <v>1464</v>
      </c>
      <c r="E373" s="161"/>
      <c r="F373" s="161"/>
      <c r="G373" s="161"/>
      <c r="H373" s="161"/>
      <c r="I373" s="161"/>
      <c r="J373" s="460"/>
      <c r="K373" s="987"/>
      <c r="L373" s="987"/>
      <c r="M373" s="987"/>
      <c r="N373" s="987"/>
      <c r="O373" s="987"/>
      <c r="P373" s="987"/>
      <c r="Q373" s="987"/>
      <c r="R373" s="435"/>
      <c r="S373" s="160" t="e">
        <f>VLOOKUP($V373,#REF!,6,FALSE)</f>
        <v>#REF!</v>
      </c>
      <c r="T373" s="160" t="e">
        <f>VLOOKUP($V373,#REF!,7,FALSE)</f>
        <v>#REF!</v>
      </c>
      <c r="V373" s="749" t="s">
        <v>3056</v>
      </c>
      <c r="X373" s="890"/>
    </row>
    <row r="374" spans="1:24" ht="24.6" outlineLevel="1">
      <c r="A374" s="750"/>
      <c r="B374" s="267" t="s">
        <v>1494</v>
      </c>
      <c r="C374" s="773">
        <v>1</v>
      </c>
      <c r="D374" s="268" t="s">
        <v>1464</v>
      </c>
      <c r="E374" s="161"/>
      <c r="F374" s="161"/>
      <c r="G374" s="161"/>
      <c r="H374" s="161"/>
      <c r="I374" s="161"/>
      <c r="J374" s="460"/>
      <c r="K374" s="987"/>
      <c r="L374" s="987"/>
      <c r="M374" s="987"/>
      <c r="N374" s="987"/>
      <c r="O374" s="987"/>
      <c r="P374" s="987"/>
      <c r="Q374" s="987"/>
      <c r="R374" s="435"/>
      <c r="S374" s="160" t="e">
        <f>VLOOKUP($V374,#REF!,6,FALSE)</f>
        <v>#REF!</v>
      </c>
      <c r="T374" s="160" t="e">
        <f>VLOOKUP($V374,#REF!,7,FALSE)</f>
        <v>#REF!</v>
      </c>
      <c r="V374" s="749" t="s">
        <v>1494</v>
      </c>
      <c r="X374" s="890"/>
    </row>
    <row r="375" spans="1:24" ht="24.6" outlineLevel="1">
      <c r="A375" s="750"/>
      <c r="B375" s="267" t="s">
        <v>1495</v>
      </c>
      <c r="C375" s="773">
        <v>1</v>
      </c>
      <c r="D375" s="268" t="s">
        <v>1464</v>
      </c>
      <c r="E375" s="161"/>
      <c r="F375" s="161"/>
      <c r="G375" s="161"/>
      <c r="H375" s="161"/>
      <c r="I375" s="161"/>
      <c r="J375" s="460"/>
      <c r="K375" s="987"/>
      <c r="L375" s="987"/>
      <c r="M375" s="987"/>
      <c r="N375" s="987"/>
      <c r="O375" s="987"/>
      <c r="P375" s="987"/>
      <c r="Q375" s="987"/>
      <c r="R375" s="435"/>
      <c r="S375" s="160" t="e">
        <f>VLOOKUP($V375,#REF!,6,FALSE)</f>
        <v>#REF!</v>
      </c>
      <c r="T375" s="160" t="e">
        <f>VLOOKUP($V375,#REF!,7,FALSE)</f>
        <v>#REF!</v>
      </c>
      <c r="V375" s="749" t="s">
        <v>1495</v>
      </c>
      <c r="X375" s="890"/>
    </row>
    <row r="376" spans="1:24" ht="24.6" outlineLevel="1">
      <c r="A376" s="750"/>
      <c r="B376" s="267" t="s">
        <v>1505</v>
      </c>
      <c r="C376" s="773">
        <v>2</v>
      </c>
      <c r="D376" s="268" t="s">
        <v>1464</v>
      </c>
      <c r="E376" s="161"/>
      <c r="F376" s="161"/>
      <c r="G376" s="161"/>
      <c r="H376" s="161"/>
      <c r="I376" s="161"/>
      <c r="J376" s="460"/>
      <c r="K376" s="987"/>
      <c r="L376" s="987"/>
      <c r="M376" s="987"/>
      <c r="N376" s="987"/>
      <c r="O376" s="987"/>
      <c r="P376" s="987"/>
      <c r="Q376" s="987"/>
      <c r="R376" s="435"/>
      <c r="S376" s="160" t="e">
        <f>VLOOKUP($V376,#REF!,6,FALSE)</f>
        <v>#REF!</v>
      </c>
      <c r="T376" s="160" t="e">
        <f>VLOOKUP($V376,#REF!,7,FALSE)</f>
        <v>#REF!</v>
      </c>
      <c r="V376" s="749" t="s">
        <v>1505</v>
      </c>
      <c r="X376" s="890"/>
    </row>
    <row r="377" spans="1:24" outlineLevel="1">
      <c r="A377" s="750" t="s">
        <v>1527</v>
      </c>
      <c r="B377" s="264" t="s">
        <v>3398</v>
      </c>
      <c r="C377" s="276">
        <v>1</v>
      </c>
      <c r="D377" s="277" t="s">
        <v>1462</v>
      </c>
      <c r="E377" s="278"/>
      <c r="F377" s="278"/>
      <c r="G377" s="278"/>
      <c r="H377" s="278"/>
      <c r="I377" s="278"/>
      <c r="J377" s="688"/>
      <c r="K377" s="990"/>
      <c r="L377" s="990"/>
      <c r="M377" s="990"/>
      <c r="N377" s="990"/>
      <c r="O377" s="990"/>
      <c r="P377" s="990"/>
      <c r="Q377" s="990"/>
      <c r="R377" s="663"/>
      <c r="S377" s="304"/>
      <c r="T377" s="304"/>
      <c r="V377" s="809"/>
      <c r="X377" s="890"/>
    </row>
    <row r="378" spans="1:24" ht="24.6" outlineLevel="1">
      <c r="A378" s="750"/>
      <c r="B378" s="267" t="s">
        <v>3023</v>
      </c>
      <c r="C378" s="773">
        <v>1</v>
      </c>
      <c r="D378" s="268" t="s">
        <v>1464</v>
      </c>
      <c r="E378" s="161"/>
      <c r="F378" s="161"/>
      <c r="G378" s="161"/>
      <c r="H378" s="161"/>
      <c r="I378" s="161"/>
      <c r="J378" s="460"/>
      <c r="K378" s="987"/>
      <c r="L378" s="987"/>
      <c r="M378" s="987"/>
      <c r="N378" s="987"/>
      <c r="O378" s="987"/>
      <c r="P378" s="987"/>
      <c r="Q378" s="987"/>
      <c r="R378" s="435"/>
      <c r="S378" s="160" t="e">
        <f>VLOOKUP($V378,#REF!,6,FALSE)</f>
        <v>#REF!</v>
      </c>
      <c r="T378" s="160" t="e">
        <f>VLOOKUP($V378,#REF!,7,FALSE)</f>
        <v>#REF!</v>
      </c>
      <c r="V378" s="749" t="s">
        <v>3012</v>
      </c>
      <c r="X378" s="890"/>
    </row>
    <row r="379" spans="1:24" ht="24.6" outlineLevel="1">
      <c r="A379" s="750"/>
      <c r="B379" s="267" t="s">
        <v>1493</v>
      </c>
      <c r="C379" s="773">
        <v>1</v>
      </c>
      <c r="D379" s="268" t="s">
        <v>1464</v>
      </c>
      <c r="E379" s="161"/>
      <c r="F379" s="161"/>
      <c r="G379" s="161"/>
      <c r="H379" s="161"/>
      <c r="I379" s="161"/>
      <c r="J379" s="460"/>
      <c r="K379" s="987"/>
      <c r="L379" s="987"/>
      <c r="M379" s="987"/>
      <c r="N379" s="987"/>
      <c r="O379" s="987"/>
      <c r="P379" s="987"/>
      <c r="Q379" s="987"/>
      <c r="R379" s="435"/>
      <c r="S379" s="160" t="e">
        <f>VLOOKUP($V379,#REF!,6,FALSE)</f>
        <v>#REF!</v>
      </c>
      <c r="T379" s="160" t="e">
        <f>VLOOKUP($V379,#REF!,7,FALSE)</f>
        <v>#REF!</v>
      </c>
      <c r="V379" s="749" t="s">
        <v>1493</v>
      </c>
      <c r="X379" s="890"/>
    </row>
    <row r="380" spans="1:24" ht="24.6" outlineLevel="1">
      <c r="A380" s="750"/>
      <c r="B380" s="267" t="s">
        <v>3056</v>
      </c>
      <c r="C380" s="773">
        <v>1</v>
      </c>
      <c r="D380" s="268" t="s">
        <v>1464</v>
      </c>
      <c r="E380" s="161"/>
      <c r="F380" s="161"/>
      <c r="G380" s="161"/>
      <c r="H380" s="161"/>
      <c r="I380" s="161"/>
      <c r="J380" s="460"/>
      <c r="K380" s="987"/>
      <c r="L380" s="987"/>
      <c r="M380" s="987"/>
      <c r="N380" s="987"/>
      <c r="O380" s="987"/>
      <c r="P380" s="987"/>
      <c r="Q380" s="987"/>
      <c r="R380" s="435"/>
      <c r="S380" s="160" t="e">
        <f>VLOOKUP($V380,#REF!,6,FALSE)</f>
        <v>#REF!</v>
      </c>
      <c r="T380" s="160" t="e">
        <f>VLOOKUP($V380,#REF!,7,FALSE)</f>
        <v>#REF!</v>
      </c>
      <c r="V380" s="749" t="s">
        <v>3056</v>
      </c>
      <c r="X380" s="890"/>
    </row>
    <row r="381" spans="1:24" ht="24.6" outlineLevel="1">
      <c r="A381" s="750"/>
      <c r="B381" s="267" t="s">
        <v>1494</v>
      </c>
      <c r="C381" s="773">
        <v>1</v>
      </c>
      <c r="D381" s="268" t="s">
        <v>1464</v>
      </c>
      <c r="E381" s="161"/>
      <c r="F381" s="161"/>
      <c r="G381" s="161"/>
      <c r="H381" s="161"/>
      <c r="I381" s="161"/>
      <c r="J381" s="460"/>
      <c r="K381" s="987"/>
      <c r="L381" s="987"/>
      <c r="M381" s="987"/>
      <c r="N381" s="987"/>
      <c r="O381" s="987"/>
      <c r="P381" s="987"/>
      <c r="Q381" s="987"/>
      <c r="R381" s="435"/>
      <c r="S381" s="160" t="e">
        <f>VLOOKUP($V381,#REF!,6,FALSE)</f>
        <v>#REF!</v>
      </c>
      <c r="T381" s="160" t="e">
        <f>VLOOKUP($V381,#REF!,7,FALSE)</f>
        <v>#REF!</v>
      </c>
      <c r="V381" s="749" t="s">
        <v>1494</v>
      </c>
      <c r="X381" s="890"/>
    </row>
    <row r="382" spans="1:24" ht="24.6" outlineLevel="1">
      <c r="A382" s="750"/>
      <c r="B382" s="267" t="s">
        <v>1469</v>
      </c>
      <c r="C382" s="773">
        <v>1</v>
      </c>
      <c r="D382" s="268" t="s">
        <v>1464</v>
      </c>
      <c r="E382" s="161"/>
      <c r="F382" s="161"/>
      <c r="G382" s="161"/>
      <c r="H382" s="161"/>
      <c r="I382" s="161"/>
      <c r="J382" s="460"/>
      <c r="K382" s="987"/>
      <c r="L382" s="987"/>
      <c r="M382" s="987"/>
      <c r="N382" s="987"/>
      <c r="O382" s="987"/>
      <c r="P382" s="987"/>
      <c r="Q382" s="987"/>
      <c r="R382" s="435"/>
      <c r="S382" s="160" t="e">
        <f>VLOOKUP($V382,#REF!,6,FALSE)</f>
        <v>#REF!</v>
      </c>
      <c r="T382" s="160" t="e">
        <f>VLOOKUP($V382,#REF!,7,FALSE)</f>
        <v>#REF!</v>
      </c>
      <c r="V382" s="749" t="s">
        <v>1469</v>
      </c>
      <c r="X382" s="890"/>
    </row>
    <row r="383" spans="1:24" ht="24.6" outlineLevel="1">
      <c r="A383" s="750"/>
      <c r="B383" s="267" t="s">
        <v>1495</v>
      </c>
      <c r="C383" s="773">
        <v>1</v>
      </c>
      <c r="D383" s="268" t="s">
        <v>1464</v>
      </c>
      <c r="E383" s="161"/>
      <c r="F383" s="161"/>
      <c r="G383" s="161"/>
      <c r="H383" s="161"/>
      <c r="I383" s="161"/>
      <c r="J383" s="460"/>
      <c r="K383" s="987"/>
      <c r="L383" s="987"/>
      <c r="M383" s="987"/>
      <c r="N383" s="987"/>
      <c r="O383" s="987"/>
      <c r="P383" s="987"/>
      <c r="Q383" s="987"/>
      <c r="R383" s="435"/>
      <c r="S383" s="160" t="e">
        <f>VLOOKUP($V383,#REF!,6,FALSE)</f>
        <v>#REF!</v>
      </c>
      <c r="T383" s="160" t="e">
        <f>VLOOKUP($V383,#REF!,7,FALSE)</f>
        <v>#REF!</v>
      </c>
      <c r="V383" s="749" t="s">
        <v>1495</v>
      </c>
      <c r="X383" s="890"/>
    </row>
    <row r="384" spans="1:24" ht="24.6" outlineLevel="1">
      <c r="A384" s="750"/>
      <c r="B384" s="267" t="s">
        <v>1505</v>
      </c>
      <c r="C384" s="773">
        <v>2</v>
      </c>
      <c r="D384" s="268" t="s">
        <v>1464</v>
      </c>
      <c r="E384" s="161"/>
      <c r="F384" s="161"/>
      <c r="G384" s="161"/>
      <c r="H384" s="161"/>
      <c r="I384" s="161"/>
      <c r="J384" s="460"/>
      <c r="K384" s="987"/>
      <c r="L384" s="987"/>
      <c r="M384" s="987"/>
      <c r="N384" s="987"/>
      <c r="O384" s="987"/>
      <c r="P384" s="987"/>
      <c r="Q384" s="987"/>
      <c r="R384" s="435"/>
      <c r="S384" s="160" t="e">
        <f>VLOOKUP($V384,#REF!,6,FALSE)</f>
        <v>#REF!</v>
      </c>
      <c r="T384" s="160" t="e">
        <f>VLOOKUP($V384,#REF!,7,FALSE)</f>
        <v>#REF!</v>
      </c>
      <c r="V384" s="749" t="s">
        <v>1505</v>
      </c>
      <c r="X384" s="890"/>
    </row>
    <row r="385" spans="1:24" outlineLevel="1">
      <c r="A385" s="750" t="s">
        <v>1528</v>
      </c>
      <c r="B385" s="264" t="s">
        <v>1499</v>
      </c>
      <c r="C385" s="276"/>
      <c r="D385" s="277"/>
      <c r="E385" s="158"/>
      <c r="F385" s="158"/>
      <c r="G385" s="158"/>
      <c r="H385" s="158"/>
      <c r="I385" s="279"/>
      <c r="J385" s="761"/>
      <c r="K385" s="988"/>
      <c r="L385" s="988"/>
      <c r="M385" s="988"/>
      <c r="N385" s="988"/>
      <c r="O385" s="988"/>
      <c r="P385" s="988"/>
      <c r="Q385" s="988"/>
      <c r="S385" s="761"/>
      <c r="T385" s="761"/>
      <c r="V385" s="809"/>
      <c r="X385" s="890"/>
    </row>
    <row r="386" spans="1:24" ht="24.6" outlineLevel="1">
      <c r="A386" s="750"/>
      <c r="B386" s="267" t="s">
        <v>1500</v>
      </c>
      <c r="C386" s="773">
        <v>1</v>
      </c>
      <c r="D386" s="268" t="s">
        <v>1464</v>
      </c>
      <c r="E386" s="161"/>
      <c r="F386" s="161"/>
      <c r="G386" s="161"/>
      <c r="H386" s="161"/>
      <c r="I386" s="161"/>
      <c r="J386" s="460"/>
      <c r="K386" s="987"/>
      <c r="L386" s="987"/>
      <c r="M386" s="987"/>
      <c r="N386" s="987"/>
      <c r="O386" s="987"/>
      <c r="P386" s="987"/>
      <c r="Q386" s="987"/>
      <c r="R386" s="435"/>
      <c r="S386" s="160" t="e">
        <f>VLOOKUP($V386,#REF!,6,FALSE)</f>
        <v>#REF!</v>
      </c>
      <c r="T386" s="160" t="e">
        <f>VLOOKUP($V386,#REF!,7,FALSE)</f>
        <v>#REF!</v>
      </c>
      <c r="V386" s="749" t="s">
        <v>1500</v>
      </c>
      <c r="X386" s="890"/>
    </row>
    <row r="387" spans="1:24" ht="24.6" outlineLevel="1">
      <c r="A387" s="750"/>
      <c r="B387" s="267" t="s">
        <v>3013</v>
      </c>
      <c r="C387" s="773">
        <v>1</v>
      </c>
      <c r="D387" s="268" t="s">
        <v>1464</v>
      </c>
      <c r="E387" s="161"/>
      <c r="F387" s="161"/>
      <c r="G387" s="161"/>
      <c r="H387" s="161"/>
      <c r="I387" s="161"/>
      <c r="J387" s="460"/>
      <c r="K387" s="987"/>
      <c r="L387" s="987"/>
      <c r="M387" s="987"/>
      <c r="N387" s="987"/>
      <c r="O387" s="987"/>
      <c r="P387" s="987"/>
      <c r="Q387" s="987"/>
      <c r="R387" s="435"/>
      <c r="S387" s="160" t="e">
        <f>VLOOKUP($V387,#REF!,6,FALSE)</f>
        <v>#REF!</v>
      </c>
      <c r="T387" s="160" t="e">
        <f>VLOOKUP($V387,#REF!,7,FALSE)</f>
        <v>#REF!</v>
      </c>
      <c r="V387" s="749" t="s">
        <v>3013</v>
      </c>
      <c r="X387" s="890"/>
    </row>
    <row r="388" spans="1:24" ht="24.6" outlineLevel="1">
      <c r="A388" s="750"/>
      <c r="B388" s="267" t="s">
        <v>1501</v>
      </c>
      <c r="C388" s="773">
        <v>1</v>
      </c>
      <c r="D388" s="268" t="s">
        <v>1464</v>
      </c>
      <c r="E388" s="161"/>
      <c r="F388" s="161"/>
      <c r="G388" s="161"/>
      <c r="H388" s="161"/>
      <c r="I388" s="161"/>
      <c r="J388" s="460"/>
      <c r="K388" s="987"/>
      <c r="L388" s="987"/>
      <c r="M388" s="987"/>
      <c r="N388" s="987"/>
      <c r="O388" s="987"/>
      <c r="P388" s="987"/>
      <c r="Q388" s="987"/>
      <c r="R388" s="435"/>
      <c r="S388" s="160" t="e">
        <f>VLOOKUP($V388,#REF!,6,FALSE)</f>
        <v>#REF!</v>
      </c>
      <c r="T388" s="160" t="e">
        <f>VLOOKUP($V388,#REF!,7,FALSE)</f>
        <v>#REF!</v>
      </c>
      <c r="V388" s="749" t="s">
        <v>1501</v>
      </c>
      <c r="X388" s="890"/>
    </row>
    <row r="389" spans="1:24" ht="24.6" outlineLevel="1">
      <c r="A389" s="750"/>
      <c r="B389" s="267" t="s">
        <v>3066</v>
      </c>
      <c r="C389" s="773">
        <v>1</v>
      </c>
      <c r="D389" s="268" t="s">
        <v>1464</v>
      </c>
      <c r="E389" s="161"/>
      <c r="F389" s="161"/>
      <c r="G389" s="161"/>
      <c r="H389" s="161"/>
      <c r="I389" s="161"/>
      <c r="J389" s="460"/>
      <c r="K389" s="987"/>
      <c r="L389" s="987"/>
      <c r="M389" s="987"/>
      <c r="N389" s="987"/>
      <c r="O389" s="987"/>
      <c r="P389" s="987"/>
      <c r="Q389" s="987"/>
      <c r="R389" s="435"/>
      <c r="S389" s="160" t="e">
        <f>VLOOKUP($V389,#REF!,6,FALSE)</f>
        <v>#REF!</v>
      </c>
      <c r="T389" s="160" t="e">
        <f>VLOOKUP($V389,#REF!,7,FALSE)</f>
        <v>#REF!</v>
      </c>
      <c r="V389" s="749" t="s">
        <v>3066</v>
      </c>
      <c r="X389" s="890"/>
    </row>
    <row r="390" spans="1:24" ht="24.6" outlineLevel="1">
      <c r="A390" s="750"/>
      <c r="B390" s="267" t="s">
        <v>1469</v>
      </c>
      <c r="C390" s="773">
        <v>1</v>
      </c>
      <c r="D390" s="268" t="s">
        <v>1464</v>
      </c>
      <c r="E390" s="161"/>
      <c r="F390" s="161"/>
      <c r="G390" s="161"/>
      <c r="H390" s="161"/>
      <c r="I390" s="161"/>
      <c r="J390" s="460"/>
      <c r="K390" s="987"/>
      <c r="L390" s="987"/>
      <c r="M390" s="987"/>
      <c r="N390" s="987"/>
      <c r="O390" s="987"/>
      <c r="P390" s="987"/>
      <c r="Q390" s="987"/>
      <c r="R390" s="435"/>
      <c r="S390" s="160" t="e">
        <f>VLOOKUP($V390,#REF!,6,FALSE)</f>
        <v>#REF!</v>
      </c>
      <c r="T390" s="160" t="e">
        <f>VLOOKUP($V390,#REF!,7,FALSE)</f>
        <v>#REF!</v>
      </c>
      <c r="V390" s="749" t="s">
        <v>1469</v>
      </c>
      <c r="X390" s="890"/>
    </row>
    <row r="391" spans="1:24" ht="24.6" outlineLevel="1">
      <c r="A391" s="750"/>
      <c r="B391" s="267" t="s">
        <v>1503</v>
      </c>
      <c r="C391" s="773">
        <v>2</v>
      </c>
      <c r="D391" s="268" t="s">
        <v>1464</v>
      </c>
      <c r="E391" s="161"/>
      <c r="F391" s="161"/>
      <c r="G391" s="161"/>
      <c r="H391" s="161"/>
      <c r="I391" s="161"/>
      <c r="J391" s="460"/>
      <c r="K391" s="987"/>
      <c r="L391" s="987"/>
      <c r="M391" s="987"/>
      <c r="N391" s="987"/>
      <c r="O391" s="987"/>
      <c r="P391" s="987"/>
      <c r="Q391" s="987"/>
      <c r="R391" s="435"/>
      <c r="S391" s="160" t="e">
        <f>VLOOKUP($V391,#REF!,6,FALSE)</f>
        <v>#REF!</v>
      </c>
      <c r="T391" s="160" t="e">
        <f>VLOOKUP($V391,#REF!,7,FALSE)</f>
        <v>#REF!</v>
      </c>
      <c r="V391" s="749" t="s">
        <v>1503</v>
      </c>
      <c r="X391" s="890"/>
    </row>
    <row r="392" spans="1:24" ht="24.6" outlineLevel="1">
      <c r="A392" s="750"/>
      <c r="B392" s="267" t="s">
        <v>1504</v>
      </c>
      <c r="C392" s="773">
        <v>2</v>
      </c>
      <c r="D392" s="268" t="s">
        <v>1464</v>
      </c>
      <c r="E392" s="161"/>
      <c r="F392" s="161"/>
      <c r="G392" s="161"/>
      <c r="H392" s="161"/>
      <c r="I392" s="161"/>
      <c r="J392" s="460"/>
      <c r="K392" s="987"/>
      <c r="L392" s="987"/>
      <c r="M392" s="987"/>
      <c r="N392" s="987"/>
      <c r="O392" s="987"/>
      <c r="P392" s="987"/>
      <c r="Q392" s="987"/>
      <c r="R392" s="435"/>
      <c r="S392" s="160" t="e">
        <f>VLOOKUP($V392,#REF!,6,FALSE)</f>
        <v>#REF!</v>
      </c>
      <c r="T392" s="160" t="e">
        <f>VLOOKUP($V392,#REF!,7,FALSE)</f>
        <v>#REF!</v>
      </c>
      <c r="V392" s="749" t="s">
        <v>3064</v>
      </c>
      <c r="X392" s="890"/>
    </row>
    <row r="393" spans="1:24" ht="24.6" outlineLevel="1">
      <c r="A393" s="750"/>
      <c r="B393" s="267" t="s">
        <v>1505</v>
      </c>
      <c r="C393" s="773">
        <v>1</v>
      </c>
      <c r="D393" s="268" t="s">
        <v>1464</v>
      </c>
      <c r="E393" s="161"/>
      <c r="F393" s="161"/>
      <c r="G393" s="161"/>
      <c r="H393" s="161"/>
      <c r="I393" s="161"/>
      <c r="J393" s="460"/>
      <c r="K393" s="987"/>
      <c r="L393" s="987"/>
      <c r="M393" s="987"/>
      <c r="N393" s="987"/>
      <c r="O393" s="987"/>
      <c r="P393" s="987"/>
      <c r="Q393" s="987"/>
      <c r="R393" s="435"/>
      <c r="S393" s="160" t="e">
        <f>VLOOKUP($V393,#REF!,6,FALSE)</f>
        <v>#REF!</v>
      </c>
      <c r="T393" s="160" t="e">
        <f>VLOOKUP($V393,#REF!,7,FALSE)</f>
        <v>#REF!</v>
      </c>
      <c r="V393" s="749" t="s">
        <v>1505</v>
      </c>
      <c r="X393" s="890"/>
    </row>
    <row r="394" spans="1:24" ht="24.6" outlineLevel="1">
      <c r="A394" s="750"/>
      <c r="B394" s="267" t="s">
        <v>3057</v>
      </c>
      <c r="C394" s="773">
        <v>2</v>
      </c>
      <c r="D394" s="268" t="s">
        <v>1464</v>
      </c>
      <c r="E394" s="161"/>
      <c r="F394" s="161"/>
      <c r="G394" s="161"/>
      <c r="H394" s="161"/>
      <c r="I394" s="161"/>
      <c r="J394" s="460"/>
      <c r="K394" s="987"/>
      <c r="L394" s="987"/>
      <c r="M394" s="987"/>
      <c r="N394" s="987"/>
      <c r="O394" s="987"/>
      <c r="P394" s="987"/>
      <c r="Q394" s="987"/>
      <c r="R394" s="435"/>
      <c r="S394" s="160" t="e">
        <f>VLOOKUP($V394,#REF!,6,FALSE)</f>
        <v>#REF!</v>
      </c>
      <c r="T394" s="160" t="e">
        <f>VLOOKUP($V394,#REF!,7,FALSE)</f>
        <v>#REF!</v>
      </c>
      <c r="V394" s="749" t="s">
        <v>3057</v>
      </c>
      <c r="X394" s="890"/>
    </row>
    <row r="395" spans="1:24" ht="24.6" outlineLevel="1">
      <c r="A395" s="750"/>
      <c r="B395" s="267" t="s">
        <v>3057</v>
      </c>
      <c r="C395" s="773">
        <v>2</v>
      </c>
      <c r="D395" s="268" t="s">
        <v>1464</v>
      </c>
      <c r="E395" s="161"/>
      <c r="F395" s="161"/>
      <c r="G395" s="161"/>
      <c r="H395" s="161"/>
      <c r="I395" s="161"/>
      <c r="J395" s="460"/>
      <c r="K395" s="987"/>
      <c r="L395" s="987"/>
      <c r="M395" s="987"/>
      <c r="N395" s="987"/>
      <c r="O395" s="987"/>
      <c r="P395" s="987"/>
      <c r="Q395" s="987"/>
      <c r="R395" s="435"/>
      <c r="S395" s="160" t="e">
        <f>VLOOKUP($V395,#REF!,6,FALSE)</f>
        <v>#REF!</v>
      </c>
      <c r="T395" s="160" t="e">
        <f>VLOOKUP($V395,#REF!,7,FALSE)</f>
        <v>#REF!</v>
      </c>
      <c r="V395" s="749" t="s">
        <v>3057</v>
      </c>
      <c r="X395" s="890"/>
    </row>
    <row r="396" spans="1:24" outlineLevel="1">
      <c r="A396" s="750">
        <v>6.7</v>
      </c>
      <c r="B396" s="264" t="s">
        <v>3408</v>
      </c>
      <c r="C396" s="276"/>
      <c r="D396" s="277"/>
      <c r="E396" s="158"/>
      <c r="F396" s="158"/>
      <c r="G396" s="158"/>
      <c r="H396" s="158"/>
      <c r="I396" s="279"/>
      <c r="J396" s="761"/>
      <c r="K396" s="988"/>
      <c r="L396" s="988"/>
      <c r="M396" s="988"/>
      <c r="N396" s="988"/>
      <c r="O396" s="988"/>
      <c r="P396" s="988"/>
      <c r="Q396" s="988"/>
      <c r="S396" s="761"/>
      <c r="T396" s="761"/>
      <c r="V396" s="809"/>
      <c r="X396" s="890"/>
    </row>
    <row r="397" spans="1:24" outlineLevel="1">
      <c r="A397" s="750" t="s">
        <v>1742</v>
      </c>
      <c r="B397" s="264" t="s">
        <v>1508</v>
      </c>
      <c r="C397" s="276">
        <v>17</v>
      </c>
      <c r="D397" s="277" t="s">
        <v>1462</v>
      </c>
      <c r="E397" s="278"/>
      <c r="F397" s="278"/>
      <c r="G397" s="278"/>
      <c r="H397" s="278"/>
      <c r="I397" s="278"/>
      <c r="J397" s="688"/>
      <c r="K397" s="990"/>
      <c r="L397" s="990"/>
      <c r="M397" s="990"/>
      <c r="N397" s="990"/>
      <c r="O397" s="990"/>
      <c r="P397" s="990"/>
      <c r="Q397" s="990"/>
      <c r="R397" s="663"/>
      <c r="S397" s="304"/>
      <c r="T397" s="304"/>
      <c r="V397" s="809"/>
      <c r="X397" s="890"/>
    </row>
    <row r="398" spans="1:24" ht="24.6" outlineLevel="1">
      <c r="A398" s="750"/>
      <c r="B398" s="267" t="s">
        <v>3024</v>
      </c>
      <c r="C398" s="773">
        <v>17</v>
      </c>
      <c r="D398" s="268" t="s">
        <v>1464</v>
      </c>
      <c r="E398" s="161"/>
      <c r="F398" s="161"/>
      <c r="G398" s="161"/>
      <c r="H398" s="161"/>
      <c r="I398" s="161"/>
      <c r="J398" s="460"/>
      <c r="K398" s="987"/>
      <c r="L398" s="987"/>
      <c r="M398" s="987"/>
      <c r="N398" s="987"/>
      <c r="O398" s="987"/>
      <c r="P398" s="987"/>
      <c r="Q398" s="987"/>
      <c r="R398" s="435"/>
      <c r="S398" s="160" t="e">
        <f>VLOOKUP($V398,#REF!,6,FALSE)</f>
        <v>#REF!</v>
      </c>
      <c r="T398" s="160" t="e">
        <f>VLOOKUP($V398,#REF!,7,FALSE)</f>
        <v>#REF!</v>
      </c>
      <c r="V398" s="749" t="s">
        <v>3009</v>
      </c>
      <c r="X398" s="890"/>
    </row>
    <row r="399" spans="1:24" ht="24.6" outlineLevel="1">
      <c r="A399" s="750"/>
      <c r="B399" s="267" t="s">
        <v>1493</v>
      </c>
      <c r="C399" s="773">
        <v>17</v>
      </c>
      <c r="D399" s="268" t="s">
        <v>1464</v>
      </c>
      <c r="E399" s="161"/>
      <c r="F399" s="161"/>
      <c r="G399" s="161"/>
      <c r="H399" s="161"/>
      <c r="I399" s="161"/>
      <c r="J399" s="460"/>
      <c r="K399" s="987"/>
      <c r="L399" s="987"/>
      <c r="M399" s="987"/>
      <c r="N399" s="987"/>
      <c r="O399" s="987"/>
      <c r="P399" s="987"/>
      <c r="Q399" s="987"/>
      <c r="R399" s="435"/>
      <c r="S399" s="160" t="e">
        <f>VLOOKUP($V399,#REF!,6,FALSE)</f>
        <v>#REF!</v>
      </c>
      <c r="T399" s="160" t="e">
        <f>VLOOKUP($V399,#REF!,7,FALSE)</f>
        <v>#REF!</v>
      </c>
      <c r="V399" s="749" t="s">
        <v>1493</v>
      </c>
      <c r="X399" s="890"/>
    </row>
    <row r="400" spans="1:24" ht="24.6" outlineLevel="1">
      <c r="A400" s="750"/>
      <c r="B400" s="267" t="s">
        <v>3056</v>
      </c>
      <c r="C400" s="773">
        <v>17</v>
      </c>
      <c r="D400" s="268" t="s">
        <v>1464</v>
      </c>
      <c r="E400" s="161"/>
      <c r="F400" s="161"/>
      <c r="G400" s="161"/>
      <c r="H400" s="161"/>
      <c r="I400" s="161"/>
      <c r="J400" s="460"/>
      <c r="K400" s="987"/>
      <c r="L400" s="987"/>
      <c r="M400" s="987"/>
      <c r="N400" s="987"/>
      <c r="O400" s="987"/>
      <c r="P400" s="987"/>
      <c r="Q400" s="987"/>
      <c r="R400" s="435"/>
      <c r="S400" s="160" t="e">
        <f>VLOOKUP($V400,#REF!,6,FALSE)</f>
        <v>#REF!</v>
      </c>
      <c r="T400" s="160" t="e">
        <f>VLOOKUP($V400,#REF!,7,FALSE)</f>
        <v>#REF!</v>
      </c>
      <c r="V400" s="749" t="s">
        <v>3056</v>
      </c>
      <c r="X400" s="890"/>
    </row>
    <row r="401" spans="1:24" ht="24.6" outlineLevel="1">
      <c r="A401" s="750"/>
      <c r="B401" s="267" t="s">
        <v>1495</v>
      </c>
      <c r="C401" s="773">
        <v>17</v>
      </c>
      <c r="D401" s="268" t="s">
        <v>1464</v>
      </c>
      <c r="E401" s="161"/>
      <c r="F401" s="161"/>
      <c r="G401" s="161"/>
      <c r="H401" s="161"/>
      <c r="I401" s="161"/>
      <c r="J401" s="460"/>
      <c r="K401" s="987"/>
      <c r="L401" s="987"/>
      <c r="M401" s="987"/>
      <c r="N401" s="987"/>
      <c r="O401" s="987"/>
      <c r="P401" s="987"/>
      <c r="Q401" s="987"/>
      <c r="R401" s="435"/>
      <c r="S401" s="160" t="e">
        <f>VLOOKUP($V401,#REF!,6,FALSE)</f>
        <v>#REF!</v>
      </c>
      <c r="T401" s="160" t="e">
        <f>VLOOKUP($V401,#REF!,7,FALSE)</f>
        <v>#REF!</v>
      </c>
      <c r="V401" s="749" t="s">
        <v>1495</v>
      </c>
      <c r="X401" s="890"/>
    </row>
    <row r="402" spans="1:24" ht="24.6" outlineLevel="1">
      <c r="A402" s="750"/>
      <c r="B402" s="267" t="s">
        <v>1505</v>
      </c>
      <c r="C402" s="773">
        <v>34</v>
      </c>
      <c r="D402" s="268" t="s">
        <v>1464</v>
      </c>
      <c r="E402" s="161"/>
      <c r="F402" s="161"/>
      <c r="G402" s="161"/>
      <c r="H402" s="161"/>
      <c r="I402" s="161"/>
      <c r="J402" s="460"/>
      <c r="K402" s="987"/>
      <c r="L402" s="987"/>
      <c r="M402" s="987"/>
      <c r="N402" s="987"/>
      <c r="O402" s="987"/>
      <c r="P402" s="987"/>
      <c r="Q402" s="987"/>
      <c r="R402" s="435"/>
      <c r="S402" s="160" t="e">
        <f>VLOOKUP($V402,#REF!,6,FALSE)</f>
        <v>#REF!</v>
      </c>
      <c r="T402" s="160" t="e">
        <f>VLOOKUP($V402,#REF!,7,FALSE)</f>
        <v>#REF!</v>
      </c>
      <c r="V402" s="749" t="s">
        <v>1505</v>
      </c>
      <c r="X402" s="890"/>
    </row>
    <row r="403" spans="1:24" ht="24.6" outlineLevel="1">
      <c r="A403" s="750"/>
      <c r="B403" s="267"/>
      <c r="C403" s="265"/>
      <c r="D403" s="268"/>
      <c r="E403" s="163"/>
      <c r="F403" s="163"/>
      <c r="G403" s="163"/>
      <c r="H403" s="163"/>
      <c r="I403" s="760"/>
      <c r="J403" s="751"/>
      <c r="K403" s="989"/>
      <c r="L403" s="989"/>
      <c r="M403" s="989"/>
      <c r="N403" s="989"/>
      <c r="O403" s="989"/>
      <c r="P403" s="989"/>
      <c r="Q403" s="989"/>
      <c r="S403" s="751"/>
      <c r="T403" s="751"/>
      <c r="V403" s="803"/>
      <c r="X403" s="890"/>
    </row>
    <row r="404" spans="1:24" outlineLevel="1">
      <c r="A404" s="750" t="s">
        <v>1744</v>
      </c>
      <c r="B404" s="264" t="s">
        <v>1510</v>
      </c>
      <c r="C404" s="276">
        <v>1</v>
      </c>
      <c r="D404" s="277" t="s">
        <v>1462</v>
      </c>
      <c r="E404" s="278"/>
      <c r="F404" s="278"/>
      <c r="G404" s="278"/>
      <c r="H404" s="278"/>
      <c r="I404" s="278"/>
      <c r="J404" s="688"/>
      <c r="K404" s="990"/>
      <c r="L404" s="990"/>
      <c r="M404" s="990"/>
      <c r="N404" s="990"/>
      <c r="O404" s="990"/>
      <c r="P404" s="990"/>
      <c r="Q404" s="990"/>
      <c r="R404" s="663"/>
      <c r="S404" s="304"/>
      <c r="T404" s="304"/>
      <c r="V404" s="809"/>
      <c r="X404" s="890"/>
    </row>
    <row r="405" spans="1:24" ht="24.6" outlineLevel="1">
      <c r="A405" s="750"/>
      <c r="B405" s="267" t="s">
        <v>3025</v>
      </c>
      <c r="C405" s="773">
        <v>1</v>
      </c>
      <c r="D405" s="268" t="s">
        <v>1464</v>
      </c>
      <c r="E405" s="161"/>
      <c r="F405" s="161"/>
      <c r="G405" s="161"/>
      <c r="H405" s="161"/>
      <c r="I405" s="161"/>
      <c r="J405" s="460"/>
      <c r="K405" s="987"/>
      <c r="L405" s="987"/>
      <c r="M405" s="987"/>
      <c r="N405" s="987"/>
      <c r="O405" s="987"/>
      <c r="P405" s="987"/>
      <c r="Q405" s="987"/>
      <c r="R405" s="435"/>
      <c r="S405" s="160" t="e">
        <f>VLOOKUP($V405,#REF!,6,FALSE)</f>
        <v>#REF!</v>
      </c>
      <c r="T405" s="160" t="e">
        <f>VLOOKUP($V405,#REF!,7,FALSE)</f>
        <v>#REF!</v>
      </c>
      <c r="V405" s="749" t="s">
        <v>3010</v>
      </c>
      <c r="X405" s="890"/>
    </row>
    <row r="406" spans="1:24" ht="24.6" outlineLevel="1">
      <c r="A406" s="750"/>
      <c r="B406" s="267" t="s">
        <v>1493</v>
      </c>
      <c r="C406" s="773">
        <v>1</v>
      </c>
      <c r="D406" s="268" t="s">
        <v>1464</v>
      </c>
      <c r="E406" s="161"/>
      <c r="F406" s="161"/>
      <c r="G406" s="161"/>
      <c r="H406" s="161"/>
      <c r="I406" s="161"/>
      <c r="J406" s="460"/>
      <c r="K406" s="987"/>
      <c r="L406" s="987"/>
      <c r="M406" s="987"/>
      <c r="N406" s="987"/>
      <c r="O406" s="987"/>
      <c r="P406" s="987"/>
      <c r="Q406" s="987"/>
      <c r="R406" s="435"/>
      <c r="S406" s="160" t="e">
        <f>VLOOKUP($V406,#REF!,6,FALSE)</f>
        <v>#REF!</v>
      </c>
      <c r="T406" s="160" t="e">
        <f>VLOOKUP($V406,#REF!,7,FALSE)</f>
        <v>#REF!</v>
      </c>
      <c r="V406" s="749" t="s">
        <v>1493</v>
      </c>
      <c r="X406" s="890"/>
    </row>
    <row r="407" spans="1:24" ht="24.6" outlineLevel="1">
      <c r="A407" s="750"/>
      <c r="B407" s="267" t="s">
        <v>3056</v>
      </c>
      <c r="C407" s="773">
        <v>1</v>
      </c>
      <c r="D407" s="268" t="s">
        <v>1464</v>
      </c>
      <c r="E407" s="161"/>
      <c r="F407" s="161"/>
      <c r="G407" s="161"/>
      <c r="H407" s="161"/>
      <c r="I407" s="161"/>
      <c r="J407" s="460"/>
      <c r="K407" s="987"/>
      <c r="L407" s="987"/>
      <c r="M407" s="987"/>
      <c r="N407" s="987"/>
      <c r="O407" s="987"/>
      <c r="P407" s="987"/>
      <c r="Q407" s="987"/>
      <c r="R407" s="435"/>
      <c r="S407" s="160" t="e">
        <f>VLOOKUP($V407,#REF!,6,FALSE)</f>
        <v>#REF!</v>
      </c>
      <c r="T407" s="160" t="e">
        <f>VLOOKUP($V407,#REF!,7,FALSE)</f>
        <v>#REF!</v>
      </c>
      <c r="V407" s="749" t="s">
        <v>3056</v>
      </c>
      <c r="X407" s="890"/>
    </row>
    <row r="408" spans="1:24" ht="24.6" outlineLevel="1">
      <c r="A408" s="750"/>
      <c r="B408" s="267" t="s">
        <v>1494</v>
      </c>
      <c r="C408" s="773">
        <v>1</v>
      </c>
      <c r="D408" s="268" t="s">
        <v>1464</v>
      </c>
      <c r="E408" s="161"/>
      <c r="F408" s="161"/>
      <c r="G408" s="161"/>
      <c r="H408" s="161"/>
      <c r="I408" s="161"/>
      <c r="J408" s="460"/>
      <c r="K408" s="987"/>
      <c r="L408" s="987"/>
      <c r="M408" s="987"/>
      <c r="N408" s="987"/>
      <c r="O408" s="987"/>
      <c r="P408" s="987"/>
      <c r="Q408" s="987"/>
      <c r="R408" s="435"/>
      <c r="S408" s="160" t="e">
        <f>VLOOKUP($V408,#REF!,6,FALSE)</f>
        <v>#REF!</v>
      </c>
      <c r="T408" s="160" t="e">
        <f>VLOOKUP($V408,#REF!,7,FALSE)</f>
        <v>#REF!</v>
      </c>
      <c r="V408" s="749" t="s">
        <v>1494</v>
      </c>
      <c r="X408" s="890"/>
    </row>
    <row r="409" spans="1:24" ht="24.6" outlineLevel="1">
      <c r="A409" s="750"/>
      <c r="B409" s="267" t="s">
        <v>1495</v>
      </c>
      <c r="C409" s="773">
        <v>1</v>
      </c>
      <c r="D409" s="268" t="s">
        <v>1464</v>
      </c>
      <c r="E409" s="161"/>
      <c r="F409" s="161"/>
      <c r="G409" s="161"/>
      <c r="H409" s="161"/>
      <c r="I409" s="161"/>
      <c r="J409" s="460"/>
      <c r="K409" s="987"/>
      <c r="L409" s="987"/>
      <c r="M409" s="987"/>
      <c r="N409" s="987"/>
      <c r="O409" s="987"/>
      <c r="P409" s="987"/>
      <c r="Q409" s="987"/>
      <c r="R409" s="435"/>
      <c r="S409" s="160" t="e">
        <f>VLOOKUP($V409,#REF!,6,FALSE)</f>
        <v>#REF!</v>
      </c>
      <c r="T409" s="160" t="e">
        <f>VLOOKUP($V409,#REF!,7,FALSE)</f>
        <v>#REF!</v>
      </c>
      <c r="V409" s="749" t="s">
        <v>1495</v>
      </c>
      <c r="X409" s="890"/>
    </row>
    <row r="410" spans="1:24" ht="24.6" outlineLevel="1">
      <c r="A410" s="750"/>
      <c r="B410" s="267" t="s">
        <v>1505</v>
      </c>
      <c r="C410" s="773">
        <v>2</v>
      </c>
      <c r="D410" s="268" t="s">
        <v>1464</v>
      </c>
      <c r="E410" s="161"/>
      <c r="F410" s="161"/>
      <c r="G410" s="161"/>
      <c r="H410" s="161"/>
      <c r="I410" s="161"/>
      <c r="J410" s="460"/>
      <c r="K410" s="987"/>
      <c r="L410" s="987"/>
      <c r="M410" s="987"/>
      <c r="N410" s="987"/>
      <c r="O410" s="987"/>
      <c r="P410" s="987"/>
      <c r="Q410" s="987"/>
      <c r="R410" s="435"/>
      <c r="S410" s="160" t="e">
        <f>VLOOKUP($V410,#REF!,6,FALSE)</f>
        <v>#REF!</v>
      </c>
      <c r="T410" s="160" t="e">
        <f>VLOOKUP($V410,#REF!,7,FALSE)</f>
        <v>#REF!</v>
      </c>
      <c r="V410" s="749" t="s">
        <v>1505</v>
      </c>
      <c r="X410" s="890"/>
    </row>
    <row r="411" spans="1:24" outlineLevel="1">
      <c r="A411" s="750" t="s">
        <v>1743</v>
      </c>
      <c r="B411" s="264" t="s">
        <v>1512</v>
      </c>
      <c r="C411" s="276">
        <v>1</v>
      </c>
      <c r="D411" s="277" t="s">
        <v>1462</v>
      </c>
      <c r="E411" s="278"/>
      <c r="F411" s="278"/>
      <c r="G411" s="278"/>
      <c r="H411" s="278"/>
      <c r="I411" s="278"/>
      <c r="J411" s="688"/>
      <c r="K411" s="990"/>
      <c r="L411" s="990"/>
      <c r="M411" s="990"/>
      <c r="N411" s="990"/>
      <c r="O411" s="990"/>
      <c r="P411" s="990"/>
      <c r="Q411" s="990"/>
      <c r="R411" s="663"/>
      <c r="S411" s="304"/>
      <c r="T411" s="304"/>
      <c r="V411" s="809"/>
      <c r="X411" s="890"/>
    </row>
    <row r="412" spans="1:24" ht="24.6" outlineLevel="1">
      <c r="A412" s="750"/>
      <c r="B412" s="267" t="s">
        <v>3026</v>
      </c>
      <c r="C412" s="773">
        <v>1</v>
      </c>
      <c r="D412" s="268" t="s">
        <v>1464</v>
      </c>
      <c r="E412" s="161"/>
      <c r="F412" s="161"/>
      <c r="G412" s="161"/>
      <c r="H412" s="161"/>
      <c r="I412" s="161"/>
      <c r="J412" s="460"/>
      <c r="K412" s="987"/>
      <c r="L412" s="987"/>
      <c r="M412" s="987"/>
      <c r="N412" s="987"/>
      <c r="O412" s="987"/>
      <c r="P412" s="987"/>
      <c r="Q412" s="987"/>
      <c r="R412" s="435"/>
      <c r="S412" s="160" t="e">
        <f>VLOOKUP($V412,#REF!,6,FALSE)</f>
        <v>#REF!</v>
      </c>
      <c r="T412" s="160" t="e">
        <f>VLOOKUP($V412,#REF!,7,FALSE)</f>
        <v>#REF!</v>
      </c>
      <c r="V412" s="749" t="s">
        <v>3011</v>
      </c>
      <c r="X412" s="890"/>
    </row>
    <row r="413" spans="1:24" ht="24.6" outlineLevel="1">
      <c r="A413" s="750"/>
      <c r="B413" s="267" t="s">
        <v>1493</v>
      </c>
      <c r="C413" s="773">
        <v>1</v>
      </c>
      <c r="D413" s="268" t="s">
        <v>1464</v>
      </c>
      <c r="E413" s="161"/>
      <c r="F413" s="161"/>
      <c r="G413" s="161"/>
      <c r="H413" s="161"/>
      <c r="I413" s="161"/>
      <c r="J413" s="460"/>
      <c r="K413" s="987"/>
      <c r="L413" s="987"/>
      <c r="M413" s="987"/>
      <c r="N413" s="987"/>
      <c r="O413" s="987"/>
      <c r="P413" s="987"/>
      <c r="Q413" s="987"/>
      <c r="R413" s="435"/>
      <c r="S413" s="160" t="e">
        <f>VLOOKUP($V413,#REF!,6,FALSE)</f>
        <v>#REF!</v>
      </c>
      <c r="T413" s="160" t="e">
        <f>VLOOKUP($V413,#REF!,7,FALSE)</f>
        <v>#REF!</v>
      </c>
      <c r="V413" s="749" t="s">
        <v>1493</v>
      </c>
      <c r="X413" s="890"/>
    </row>
    <row r="414" spans="1:24" ht="24.6" outlineLevel="1">
      <c r="A414" s="750"/>
      <c r="B414" s="267" t="s">
        <v>3056</v>
      </c>
      <c r="C414" s="773">
        <v>1</v>
      </c>
      <c r="D414" s="268" t="s">
        <v>1464</v>
      </c>
      <c r="E414" s="161"/>
      <c r="F414" s="161"/>
      <c r="G414" s="161"/>
      <c r="H414" s="161"/>
      <c r="I414" s="161"/>
      <c r="J414" s="460"/>
      <c r="K414" s="987"/>
      <c r="L414" s="987"/>
      <c r="M414" s="987"/>
      <c r="N414" s="987"/>
      <c r="O414" s="987"/>
      <c r="P414" s="987"/>
      <c r="Q414" s="987"/>
      <c r="R414" s="435"/>
      <c r="S414" s="160" t="e">
        <f>VLOOKUP($V414,#REF!,6,FALSE)</f>
        <v>#REF!</v>
      </c>
      <c r="T414" s="160" t="e">
        <f>VLOOKUP($V414,#REF!,7,FALSE)</f>
        <v>#REF!</v>
      </c>
      <c r="V414" s="749" t="s">
        <v>3056</v>
      </c>
      <c r="X414" s="890"/>
    </row>
    <row r="415" spans="1:24" ht="24.6" outlineLevel="1">
      <c r="A415" s="750"/>
      <c r="B415" s="267" t="s">
        <v>1494</v>
      </c>
      <c r="C415" s="773">
        <v>1</v>
      </c>
      <c r="D415" s="268" t="s">
        <v>1464</v>
      </c>
      <c r="E415" s="161"/>
      <c r="F415" s="161"/>
      <c r="G415" s="161"/>
      <c r="H415" s="161"/>
      <c r="I415" s="161"/>
      <c r="J415" s="460"/>
      <c r="K415" s="987"/>
      <c r="L415" s="987"/>
      <c r="M415" s="987"/>
      <c r="N415" s="987"/>
      <c r="O415" s="987"/>
      <c r="P415" s="987"/>
      <c r="Q415" s="987"/>
      <c r="R415" s="435"/>
      <c r="S415" s="160" t="e">
        <f>VLOOKUP($V415,#REF!,6,FALSE)</f>
        <v>#REF!</v>
      </c>
      <c r="T415" s="160" t="e">
        <f>VLOOKUP($V415,#REF!,7,FALSE)</f>
        <v>#REF!</v>
      </c>
      <c r="V415" s="749" t="s">
        <v>1494</v>
      </c>
      <c r="X415" s="890"/>
    </row>
    <row r="416" spans="1:24" ht="24.6" outlineLevel="1">
      <c r="A416" s="750"/>
      <c r="B416" s="267" t="s">
        <v>1495</v>
      </c>
      <c r="C416" s="773">
        <v>1</v>
      </c>
      <c r="D416" s="268" t="s">
        <v>1464</v>
      </c>
      <c r="E416" s="161"/>
      <c r="F416" s="161"/>
      <c r="G416" s="161"/>
      <c r="H416" s="161"/>
      <c r="I416" s="161"/>
      <c r="J416" s="460"/>
      <c r="K416" s="987"/>
      <c r="L416" s="987"/>
      <c r="M416" s="987"/>
      <c r="N416" s="987"/>
      <c r="O416" s="987"/>
      <c r="P416" s="987"/>
      <c r="Q416" s="987"/>
      <c r="R416" s="435"/>
      <c r="S416" s="160" t="e">
        <f>VLOOKUP($V416,#REF!,6,FALSE)</f>
        <v>#REF!</v>
      </c>
      <c r="T416" s="160" t="e">
        <f>VLOOKUP($V416,#REF!,7,FALSE)</f>
        <v>#REF!</v>
      </c>
      <c r="V416" s="749" t="s">
        <v>1495</v>
      </c>
      <c r="X416" s="890"/>
    </row>
    <row r="417" spans="1:24" ht="24.6" outlineLevel="1">
      <c r="A417" s="750"/>
      <c r="B417" s="267" t="s">
        <v>1505</v>
      </c>
      <c r="C417" s="773">
        <v>2</v>
      </c>
      <c r="D417" s="268" t="s">
        <v>1464</v>
      </c>
      <c r="E417" s="161"/>
      <c r="F417" s="161"/>
      <c r="G417" s="161"/>
      <c r="H417" s="161"/>
      <c r="I417" s="161"/>
      <c r="J417" s="460"/>
      <c r="K417" s="987"/>
      <c r="L417" s="987"/>
      <c r="M417" s="987"/>
      <c r="N417" s="987"/>
      <c r="O417" s="987"/>
      <c r="P417" s="987"/>
      <c r="Q417" s="987"/>
      <c r="R417" s="435"/>
      <c r="S417" s="160" t="e">
        <f>VLOOKUP($V417,#REF!,6,FALSE)</f>
        <v>#REF!</v>
      </c>
      <c r="T417" s="160" t="e">
        <f>VLOOKUP($V417,#REF!,7,FALSE)</f>
        <v>#REF!</v>
      </c>
      <c r="V417" s="749" t="s">
        <v>1505</v>
      </c>
      <c r="X417" s="890"/>
    </row>
    <row r="418" spans="1:24" outlineLevel="1">
      <c r="A418" s="750" t="s">
        <v>1745</v>
      </c>
      <c r="B418" s="264" t="s">
        <v>1514</v>
      </c>
      <c r="C418" s="276">
        <v>1</v>
      </c>
      <c r="D418" s="277" t="s">
        <v>1462</v>
      </c>
      <c r="E418" s="278"/>
      <c r="F418" s="278"/>
      <c r="G418" s="278"/>
      <c r="H418" s="278"/>
      <c r="I418" s="278"/>
      <c r="J418" s="688"/>
      <c r="K418" s="990"/>
      <c r="L418" s="990"/>
      <c r="M418" s="990"/>
      <c r="N418" s="990"/>
      <c r="O418" s="990"/>
      <c r="P418" s="990"/>
      <c r="Q418" s="990"/>
      <c r="R418" s="663"/>
      <c r="S418" s="304"/>
      <c r="T418" s="304"/>
      <c r="V418" s="809"/>
      <c r="X418" s="890"/>
    </row>
    <row r="419" spans="1:24" ht="24.6" outlineLevel="1">
      <c r="A419" s="750"/>
      <c r="B419" s="267" t="s">
        <v>3025</v>
      </c>
      <c r="C419" s="773">
        <v>1</v>
      </c>
      <c r="D419" s="268" t="s">
        <v>1464</v>
      </c>
      <c r="E419" s="161"/>
      <c r="F419" s="161"/>
      <c r="G419" s="161"/>
      <c r="H419" s="161"/>
      <c r="I419" s="161"/>
      <c r="J419" s="460"/>
      <c r="K419" s="987"/>
      <c r="L419" s="987"/>
      <c r="M419" s="987"/>
      <c r="N419" s="987"/>
      <c r="O419" s="987"/>
      <c r="P419" s="987"/>
      <c r="Q419" s="987"/>
      <c r="R419" s="435"/>
      <c r="S419" s="160" t="e">
        <f>VLOOKUP($V419,#REF!,6,FALSE)</f>
        <v>#REF!</v>
      </c>
      <c r="T419" s="160" t="e">
        <f>VLOOKUP($V419,#REF!,7,FALSE)</f>
        <v>#REF!</v>
      </c>
      <c r="V419" s="749" t="s">
        <v>3010</v>
      </c>
      <c r="X419" s="890"/>
    </row>
    <row r="420" spans="1:24" ht="24.6" outlineLevel="1">
      <c r="A420" s="750"/>
      <c r="B420" s="267" t="s">
        <v>1493</v>
      </c>
      <c r="C420" s="773">
        <v>1</v>
      </c>
      <c r="D420" s="268" t="s">
        <v>1464</v>
      </c>
      <c r="E420" s="161"/>
      <c r="F420" s="161"/>
      <c r="G420" s="161"/>
      <c r="H420" s="161"/>
      <c r="I420" s="161"/>
      <c r="J420" s="460"/>
      <c r="K420" s="987"/>
      <c r="L420" s="987"/>
      <c r="M420" s="987"/>
      <c r="N420" s="987"/>
      <c r="O420" s="987"/>
      <c r="P420" s="987"/>
      <c r="Q420" s="987"/>
      <c r="R420" s="435"/>
      <c r="S420" s="160" t="e">
        <f>VLOOKUP($V420,#REF!,6,FALSE)</f>
        <v>#REF!</v>
      </c>
      <c r="T420" s="160" t="e">
        <f>VLOOKUP($V420,#REF!,7,FALSE)</f>
        <v>#REF!</v>
      </c>
      <c r="V420" s="749" t="s">
        <v>1493</v>
      </c>
      <c r="X420" s="890"/>
    </row>
    <row r="421" spans="1:24" ht="24.6" outlineLevel="1">
      <c r="A421" s="750"/>
      <c r="B421" s="267" t="s">
        <v>3056</v>
      </c>
      <c r="C421" s="773">
        <v>1</v>
      </c>
      <c r="D421" s="268" t="s">
        <v>1464</v>
      </c>
      <c r="E421" s="161"/>
      <c r="F421" s="161"/>
      <c r="G421" s="161"/>
      <c r="H421" s="161"/>
      <c r="I421" s="161"/>
      <c r="J421" s="460"/>
      <c r="K421" s="987"/>
      <c r="L421" s="987"/>
      <c r="M421" s="987"/>
      <c r="N421" s="987"/>
      <c r="O421" s="987"/>
      <c r="P421" s="987"/>
      <c r="Q421" s="987"/>
      <c r="R421" s="435"/>
      <c r="S421" s="160" t="e">
        <f>VLOOKUP($V421,#REF!,6,FALSE)</f>
        <v>#REF!</v>
      </c>
      <c r="T421" s="160" t="e">
        <f>VLOOKUP($V421,#REF!,7,FALSE)</f>
        <v>#REF!</v>
      </c>
      <c r="V421" s="749" t="s">
        <v>3056</v>
      </c>
      <c r="X421" s="890"/>
    </row>
    <row r="422" spans="1:24" ht="24.6" outlineLevel="1">
      <c r="A422" s="750"/>
      <c r="B422" s="267" t="s">
        <v>1494</v>
      </c>
      <c r="C422" s="773">
        <v>1</v>
      </c>
      <c r="D422" s="268" t="s">
        <v>1464</v>
      </c>
      <c r="E422" s="161"/>
      <c r="F422" s="161"/>
      <c r="G422" s="161"/>
      <c r="H422" s="161"/>
      <c r="I422" s="161"/>
      <c r="J422" s="460"/>
      <c r="K422" s="987"/>
      <c r="L422" s="987"/>
      <c r="M422" s="987"/>
      <c r="N422" s="987"/>
      <c r="O422" s="987"/>
      <c r="P422" s="987"/>
      <c r="Q422" s="987"/>
      <c r="R422" s="435"/>
      <c r="S422" s="160" t="e">
        <f>VLOOKUP($V422,#REF!,6,FALSE)</f>
        <v>#REF!</v>
      </c>
      <c r="T422" s="160" t="e">
        <f>VLOOKUP($V422,#REF!,7,FALSE)</f>
        <v>#REF!</v>
      </c>
      <c r="V422" s="749" t="s">
        <v>1494</v>
      </c>
      <c r="X422" s="890"/>
    </row>
    <row r="423" spans="1:24" ht="24.6" outlineLevel="1">
      <c r="A423" s="750"/>
      <c r="B423" s="267" t="s">
        <v>1495</v>
      </c>
      <c r="C423" s="773">
        <v>1</v>
      </c>
      <c r="D423" s="268" t="s">
        <v>1464</v>
      </c>
      <c r="E423" s="161"/>
      <c r="F423" s="161"/>
      <c r="G423" s="161"/>
      <c r="H423" s="161"/>
      <c r="I423" s="161"/>
      <c r="J423" s="460"/>
      <c r="K423" s="987"/>
      <c r="L423" s="987"/>
      <c r="M423" s="987"/>
      <c r="N423" s="987"/>
      <c r="O423" s="987"/>
      <c r="P423" s="987"/>
      <c r="Q423" s="987"/>
      <c r="R423" s="435"/>
      <c r="S423" s="160" t="e">
        <f>VLOOKUP($V423,#REF!,6,FALSE)</f>
        <v>#REF!</v>
      </c>
      <c r="T423" s="160" t="e">
        <f>VLOOKUP($V423,#REF!,7,FALSE)</f>
        <v>#REF!</v>
      </c>
      <c r="V423" s="749" t="s">
        <v>1495</v>
      </c>
      <c r="X423" s="890"/>
    </row>
    <row r="424" spans="1:24" ht="24.6" outlineLevel="1">
      <c r="A424" s="750"/>
      <c r="B424" s="267" t="s">
        <v>1505</v>
      </c>
      <c r="C424" s="773">
        <v>2</v>
      </c>
      <c r="D424" s="268" t="s">
        <v>1464</v>
      </c>
      <c r="E424" s="161"/>
      <c r="F424" s="161"/>
      <c r="G424" s="161"/>
      <c r="H424" s="161"/>
      <c r="I424" s="161"/>
      <c r="J424" s="460"/>
      <c r="K424" s="987"/>
      <c r="L424" s="987"/>
      <c r="M424" s="987"/>
      <c r="N424" s="987"/>
      <c r="O424" s="987"/>
      <c r="P424" s="987"/>
      <c r="Q424" s="987"/>
      <c r="R424" s="435"/>
      <c r="S424" s="160" t="e">
        <f>VLOOKUP($V424,#REF!,6,FALSE)</f>
        <v>#REF!</v>
      </c>
      <c r="T424" s="160" t="e">
        <f>VLOOKUP($V424,#REF!,7,FALSE)</f>
        <v>#REF!</v>
      </c>
      <c r="V424" s="749" t="s">
        <v>1505</v>
      </c>
      <c r="X424" s="890"/>
    </row>
    <row r="425" spans="1:24" outlineLevel="1">
      <c r="A425" s="750" t="s">
        <v>1746</v>
      </c>
      <c r="B425" s="264" t="s">
        <v>3398</v>
      </c>
      <c r="C425" s="276">
        <v>1</v>
      </c>
      <c r="D425" s="277" t="s">
        <v>1462</v>
      </c>
      <c r="E425" s="278"/>
      <c r="F425" s="278"/>
      <c r="G425" s="278"/>
      <c r="H425" s="278"/>
      <c r="I425" s="278"/>
      <c r="J425" s="688"/>
      <c r="K425" s="990"/>
      <c r="L425" s="990"/>
      <c r="M425" s="990"/>
      <c r="N425" s="990"/>
      <c r="O425" s="990"/>
      <c r="P425" s="990"/>
      <c r="Q425" s="990"/>
      <c r="R425" s="663"/>
      <c r="S425" s="304"/>
      <c r="T425" s="304"/>
      <c r="V425" s="809"/>
      <c r="X425" s="890"/>
    </row>
    <row r="426" spans="1:24" ht="24.6" outlineLevel="1">
      <c r="A426" s="750"/>
      <c r="B426" s="267" t="s">
        <v>3023</v>
      </c>
      <c r="C426" s="773">
        <v>1</v>
      </c>
      <c r="D426" s="268" t="s">
        <v>1464</v>
      </c>
      <c r="E426" s="161"/>
      <c r="F426" s="161"/>
      <c r="G426" s="161"/>
      <c r="H426" s="161"/>
      <c r="I426" s="161"/>
      <c r="J426" s="460"/>
      <c r="K426" s="987"/>
      <c r="L426" s="987"/>
      <c r="M426" s="987"/>
      <c r="N426" s="987"/>
      <c r="O426" s="987"/>
      <c r="P426" s="987"/>
      <c r="Q426" s="987"/>
      <c r="R426" s="435"/>
      <c r="S426" s="160" t="e">
        <f>VLOOKUP($V426,#REF!,6,FALSE)</f>
        <v>#REF!</v>
      </c>
      <c r="T426" s="160" t="e">
        <f>VLOOKUP($V426,#REF!,7,FALSE)</f>
        <v>#REF!</v>
      </c>
      <c r="V426" s="749" t="s">
        <v>3012</v>
      </c>
      <c r="X426" s="890"/>
    </row>
    <row r="427" spans="1:24" ht="24.6" outlineLevel="1">
      <c r="A427" s="750"/>
      <c r="B427" s="267" t="s">
        <v>1493</v>
      </c>
      <c r="C427" s="773">
        <v>1</v>
      </c>
      <c r="D427" s="268" t="s">
        <v>1464</v>
      </c>
      <c r="E427" s="161"/>
      <c r="F427" s="161"/>
      <c r="G427" s="161"/>
      <c r="H427" s="161"/>
      <c r="I427" s="161"/>
      <c r="J427" s="460"/>
      <c r="K427" s="987"/>
      <c r="L427" s="987"/>
      <c r="M427" s="987"/>
      <c r="N427" s="987"/>
      <c r="O427" s="987"/>
      <c r="P427" s="987"/>
      <c r="Q427" s="987"/>
      <c r="R427" s="435"/>
      <c r="S427" s="160" t="e">
        <f>VLOOKUP($V427,#REF!,6,FALSE)</f>
        <v>#REF!</v>
      </c>
      <c r="T427" s="160" t="e">
        <f>VLOOKUP($V427,#REF!,7,FALSE)</f>
        <v>#REF!</v>
      </c>
      <c r="V427" s="749" t="s">
        <v>1493</v>
      </c>
      <c r="X427" s="890"/>
    </row>
    <row r="428" spans="1:24" ht="24.6" outlineLevel="1">
      <c r="A428" s="750"/>
      <c r="B428" s="267" t="s">
        <v>3056</v>
      </c>
      <c r="C428" s="773">
        <v>1</v>
      </c>
      <c r="D428" s="268" t="s">
        <v>1464</v>
      </c>
      <c r="E428" s="161"/>
      <c r="F428" s="161"/>
      <c r="G428" s="161"/>
      <c r="H428" s="161"/>
      <c r="I428" s="161"/>
      <c r="J428" s="460"/>
      <c r="K428" s="987"/>
      <c r="L428" s="987"/>
      <c r="M428" s="987"/>
      <c r="N428" s="987"/>
      <c r="O428" s="987"/>
      <c r="P428" s="987"/>
      <c r="Q428" s="987"/>
      <c r="R428" s="435"/>
      <c r="S428" s="160" t="e">
        <f>VLOOKUP($V428,#REF!,6,FALSE)</f>
        <v>#REF!</v>
      </c>
      <c r="T428" s="160" t="e">
        <f>VLOOKUP($V428,#REF!,7,FALSE)</f>
        <v>#REF!</v>
      </c>
      <c r="V428" s="749" t="s">
        <v>3056</v>
      </c>
      <c r="X428" s="890"/>
    </row>
    <row r="429" spans="1:24" ht="24.6" outlineLevel="1">
      <c r="A429" s="750"/>
      <c r="B429" s="267" t="s">
        <v>1494</v>
      </c>
      <c r="C429" s="773">
        <v>1</v>
      </c>
      <c r="D429" s="268" t="s">
        <v>1464</v>
      </c>
      <c r="E429" s="161"/>
      <c r="F429" s="161"/>
      <c r="G429" s="161"/>
      <c r="H429" s="161"/>
      <c r="I429" s="161"/>
      <c r="J429" s="460"/>
      <c r="K429" s="987"/>
      <c r="L429" s="987"/>
      <c r="M429" s="987"/>
      <c r="N429" s="987"/>
      <c r="O429" s="987"/>
      <c r="P429" s="987"/>
      <c r="Q429" s="987"/>
      <c r="R429" s="435"/>
      <c r="S429" s="160" t="e">
        <f>VLOOKUP($V429,#REF!,6,FALSE)</f>
        <v>#REF!</v>
      </c>
      <c r="T429" s="160" t="e">
        <f>VLOOKUP($V429,#REF!,7,FALSE)</f>
        <v>#REF!</v>
      </c>
      <c r="V429" s="749" t="s">
        <v>1494</v>
      </c>
      <c r="X429" s="890"/>
    </row>
    <row r="430" spans="1:24" ht="24.6" outlineLevel="1">
      <c r="A430" s="750"/>
      <c r="B430" s="267" t="s">
        <v>1469</v>
      </c>
      <c r="C430" s="773">
        <v>1</v>
      </c>
      <c r="D430" s="268" t="s">
        <v>1464</v>
      </c>
      <c r="E430" s="161"/>
      <c r="F430" s="161"/>
      <c r="G430" s="161"/>
      <c r="H430" s="161"/>
      <c r="I430" s="161"/>
      <c r="J430" s="460"/>
      <c r="K430" s="987"/>
      <c r="L430" s="987"/>
      <c r="M430" s="987"/>
      <c r="N430" s="987"/>
      <c r="O430" s="987"/>
      <c r="P430" s="987"/>
      <c r="Q430" s="987"/>
      <c r="R430" s="435"/>
      <c r="S430" s="160" t="e">
        <f>VLOOKUP($V430,#REF!,6,FALSE)</f>
        <v>#REF!</v>
      </c>
      <c r="T430" s="160" t="e">
        <f>VLOOKUP($V430,#REF!,7,FALSE)</f>
        <v>#REF!</v>
      </c>
      <c r="V430" s="749" t="s">
        <v>1469</v>
      </c>
      <c r="X430" s="890"/>
    </row>
    <row r="431" spans="1:24" ht="24.6" outlineLevel="1">
      <c r="A431" s="750"/>
      <c r="B431" s="267" t="s">
        <v>1495</v>
      </c>
      <c r="C431" s="773">
        <v>1</v>
      </c>
      <c r="D431" s="268" t="s">
        <v>1464</v>
      </c>
      <c r="E431" s="161"/>
      <c r="F431" s="161"/>
      <c r="G431" s="161"/>
      <c r="H431" s="161"/>
      <c r="I431" s="161"/>
      <c r="J431" s="460"/>
      <c r="K431" s="987"/>
      <c r="L431" s="987"/>
      <c r="M431" s="987"/>
      <c r="N431" s="987"/>
      <c r="O431" s="987"/>
      <c r="P431" s="987"/>
      <c r="Q431" s="987"/>
      <c r="R431" s="435"/>
      <c r="S431" s="160" t="e">
        <f>VLOOKUP($V431,#REF!,6,FALSE)</f>
        <v>#REF!</v>
      </c>
      <c r="T431" s="160" t="e">
        <f>VLOOKUP($V431,#REF!,7,FALSE)</f>
        <v>#REF!</v>
      </c>
      <c r="V431" s="749" t="s">
        <v>1495</v>
      </c>
      <c r="X431" s="890"/>
    </row>
    <row r="432" spans="1:24" ht="24.6" outlineLevel="1">
      <c r="A432" s="750"/>
      <c r="B432" s="267" t="s">
        <v>1505</v>
      </c>
      <c r="C432" s="773">
        <v>2</v>
      </c>
      <c r="D432" s="268" t="s">
        <v>1464</v>
      </c>
      <c r="E432" s="161"/>
      <c r="F432" s="161"/>
      <c r="G432" s="161"/>
      <c r="H432" s="161"/>
      <c r="I432" s="161"/>
      <c r="J432" s="460"/>
      <c r="K432" s="987"/>
      <c r="L432" s="987"/>
      <c r="M432" s="987"/>
      <c r="N432" s="987"/>
      <c r="O432" s="987"/>
      <c r="P432" s="987"/>
      <c r="Q432" s="987"/>
      <c r="R432" s="435"/>
      <c r="S432" s="160" t="e">
        <f>VLOOKUP($V432,#REF!,6,FALSE)</f>
        <v>#REF!</v>
      </c>
      <c r="T432" s="160" t="e">
        <f>VLOOKUP($V432,#REF!,7,FALSE)</f>
        <v>#REF!</v>
      </c>
      <c r="V432" s="749" t="s">
        <v>1505</v>
      </c>
      <c r="X432" s="890"/>
    </row>
    <row r="433" spans="1:24" outlineLevel="1">
      <c r="A433" s="750" t="s">
        <v>1747</v>
      </c>
      <c r="B433" s="264" t="s">
        <v>1499</v>
      </c>
      <c r="C433" s="276"/>
      <c r="D433" s="277"/>
      <c r="E433" s="158"/>
      <c r="F433" s="158"/>
      <c r="G433" s="158"/>
      <c r="H433" s="158"/>
      <c r="I433" s="279"/>
      <c r="J433" s="761"/>
      <c r="K433" s="988"/>
      <c r="L433" s="988"/>
      <c r="M433" s="988"/>
      <c r="N433" s="988"/>
      <c r="O433" s="988"/>
      <c r="P433" s="988"/>
      <c r="Q433" s="988"/>
      <c r="S433" s="761"/>
      <c r="T433" s="761"/>
      <c r="V433" s="809"/>
      <c r="X433" s="890"/>
    </row>
    <row r="434" spans="1:24" ht="24.6" outlineLevel="1">
      <c r="A434" s="750"/>
      <c r="B434" s="267" t="s">
        <v>1500</v>
      </c>
      <c r="C434" s="773">
        <v>1</v>
      </c>
      <c r="D434" s="268" t="s">
        <v>1464</v>
      </c>
      <c r="E434" s="161"/>
      <c r="F434" s="161"/>
      <c r="G434" s="161"/>
      <c r="H434" s="161"/>
      <c r="I434" s="161"/>
      <c r="J434" s="460"/>
      <c r="K434" s="987"/>
      <c r="L434" s="987"/>
      <c r="M434" s="987"/>
      <c r="N434" s="987"/>
      <c r="O434" s="987"/>
      <c r="P434" s="987"/>
      <c r="Q434" s="987"/>
      <c r="R434" s="435"/>
      <c r="S434" s="160" t="e">
        <f>VLOOKUP($V434,#REF!,6,FALSE)</f>
        <v>#REF!</v>
      </c>
      <c r="T434" s="160" t="e">
        <f>VLOOKUP($V434,#REF!,7,FALSE)</f>
        <v>#REF!</v>
      </c>
      <c r="V434" s="749" t="s">
        <v>1500</v>
      </c>
      <c r="X434" s="890"/>
    </row>
    <row r="435" spans="1:24" ht="24.6" outlineLevel="1">
      <c r="A435" s="750"/>
      <c r="B435" s="267" t="s">
        <v>3013</v>
      </c>
      <c r="C435" s="773">
        <v>1</v>
      </c>
      <c r="D435" s="268" t="s">
        <v>1464</v>
      </c>
      <c r="E435" s="161"/>
      <c r="F435" s="161"/>
      <c r="G435" s="161"/>
      <c r="H435" s="161"/>
      <c r="I435" s="161"/>
      <c r="J435" s="460"/>
      <c r="K435" s="987"/>
      <c r="L435" s="987"/>
      <c r="M435" s="987"/>
      <c r="N435" s="987"/>
      <c r="O435" s="987"/>
      <c r="P435" s="987"/>
      <c r="Q435" s="987"/>
      <c r="R435" s="435"/>
      <c r="S435" s="160" t="e">
        <f>VLOOKUP($V435,#REF!,6,FALSE)</f>
        <v>#REF!</v>
      </c>
      <c r="T435" s="160" t="e">
        <f>VLOOKUP($V435,#REF!,7,FALSE)</f>
        <v>#REF!</v>
      </c>
      <c r="V435" s="749" t="s">
        <v>3013</v>
      </c>
      <c r="X435" s="890"/>
    </row>
    <row r="436" spans="1:24" ht="24.6" outlineLevel="1">
      <c r="A436" s="750"/>
      <c r="B436" s="267" t="s">
        <v>1501</v>
      </c>
      <c r="C436" s="773">
        <v>1</v>
      </c>
      <c r="D436" s="268" t="s">
        <v>1464</v>
      </c>
      <c r="E436" s="161"/>
      <c r="F436" s="161"/>
      <c r="G436" s="161"/>
      <c r="H436" s="161"/>
      <c r="I436" s="161"/>
      <c r="J436" s="460"/>
      <c r="K436" s="987"/>
      <c r="L436" s="987"/>
      <c r="M436" s="987"/>
      <c r="N436" s="987"/>
      <c r="O436" s="987"/>
      <c r="P436" s="987"/>
      <c r="Q436" s="987"/>
      <c r="R436" s="435"/>
      <c r="S436" s="160" t="e">
        <f>VLOOKUP($V436,#REF!,6,FALSE)</f>
        <v>#REF!</v>
      </c>
      <c r="T436" s="160" t="e">
        <f>VLOOKUP($V436,#REF!,7,FALSE)</f>
        <v>#REF!</v>
      </c>
      <c r="V436" s="749" t="s">
        <v>1501</v>
      </c>
      <c r="X436" s="890"/>
    </row>
    <row r="437" spans="1:24" ht="24.6" outlineLevel="1">
      <c r="A437" s="750"/>
      <c r="B437" s="267" t="s">
        <v>1502</v>
      </c>
      <c r="C437" s="773">
        <v>1</v>
      </c>
      <c r="D437" s="268" t="s">
        <v>1464</v>
      </c>
      <c r="E437" s="161"/>
      <c r="F437" s="161"/>
      <c r="G437" s="161"/>
      <c r="H437" s="161"/>
      <c r="I437" s="161"/>
      <c r="J437" s="460"/>
      <c r="K437" s="987"/>
      <c r="L437" s="987"/>
      <c r="M437" s="987"/>
      <c r="N437" s="987"/>
      <c r="O437" s="987"/>
      <c r="P437" s="987"/>
      <c r="Q437" s="987"/>
      <c r="R437" s="435"/>
      <c r="S437" s="160" t="e">
        <f>VLOOKUP($V437,#REF!,6,FALSE)</f>
        <v>#REF!</v>
      </c>
      <c r="T437" s="160" t="e">
        <f>VLOOKUP($V437,#REF!,7,FALSE)</f>
        <v>#REF!</v>
      </c>
      <c r="V437" s="749" t="s">
        <v>3066</v>
      </c>
      <c r="X437" s="890"/>
    </row>
    <row r="438" spans="1:24" ht="24.6" outlineLevel="1">
      <c r="A438" s="750"/>
      <c r="B438" s="267" t="s">
        <v>1469</v>
      </c>
      <c r="C438" s="773">
        <v>1</v>
      </c>
      <c r="D438" s="268" t="s">
        <v>1464</v>
      </c>
      <c r="E438" s="161"/>
      <c r="F438" s="161"/>
      <c r="G438" s="161"/>
      <c r="H438" s="161"/>
      <c r="I438" s="161"/>
      <c r="J438" s="460"/>
      <c r="K438" s="987"/>
      <c r="L438" s="987"/>
      <c r="M438" s="987"/>
      <c r="N438" s="987"/>
      <c r="O438" s="987"/>
      <c r="P438" s="987"/>
      <c r="Q438" s="987"/>
      <c r="R438" s="435"/>
      <c r="S438" s="160" t="e">
        <f>VLOOKUP($V438,#REF!,6,FALSE)</f>
        <v>#REF!</v>
      </c>
      <c r="T438" s="160" t="e">
        <f>VLOOKUP($V438,#REF!,7,FALSE)</f>
        <v>#REF!</v>
      </c>
      <c r="V438" s="749" t="s">
        <v>1469</v>
      </c>
      <c r="X438" s="890"/>
    </row>
    <row r="439" spans="1:24" ht="24.6" outlineLevel="1">
      <c r="A439" s="750"/>
      <c r="B439" s="267" t="s">
        <v>1503</v>
      </c>
      <c r="C439" s="773">
        <v>2</v>
      </c>
      <c r="D439" s="268" t="s">
        <v>1464</v>
      </c>
      <c r="E439" s="161"/>
      <c r="F439" s="161"/>
      <c r="G439" s="161"/>
      <c r="H439" s="161"/>
      <c r="I439" s="161"/>
      <c r="J439" s="460"/>
      <c r="K439" s="987"/>
      <c r="L439" s="987"/>
      <c r="M439" s="987"/>
      <c r="N439" s="987"/>
      <c r="O439" s="987"/>
      <c r="P439" s="987"/>
      <c r="Q439" s="987"/>
      <c r="R439" s="435"/>
      <c r="S439" s="160" t="e">
        <f>VLOOKUP($V439,#REF!,6,FALSE)</f>
        <v>#REF!</v>
      </c>
      <c r="T439" s="160" t="e">
        <f>VLOOKUP($V439,#REF!,7,FALSE)</f>
        <v>#REF!</v>
      </c>
      <c r="V439" s="749" t="s">
        <v>1503</v>
      </c>
      <c r="X439" s="890"/>
    </row>
    <row r="440" spans="1:24" ht="24.6" outlineLevel="1">
      <c r="A440" s="750"/>
      <c r="B440" s="267" t="s">
        <v>1504</v>
      </c>
      <c r="C440" s="773">
        <v>2</v>
      </c>
      <c r="D440" s="268" t="s">
        <v>1464</v>
      </c>
      <c r="E440" s="161"/>
      <c r="F440" s="161"/>
      <c r="G440" s="161"/>
      <c r="H440" s="161"/>
      <c r="I440" s="161"/>
      <c r="J440" s="460"/>
      <c r="K440" s="987"/>
      <c r="L440" s="987"/>
      <c r="M440" s="987"/>
      <c r="N440" s="987"/>
      <c r="O440" s="987"/>
      <c r="P440" s="987"/>
      <c r="Q440" s="987"/>
      <c r="R440" s="435"/>
      <c r="S440" s="160" t="e">
        <f>VLOOKUP($V440,#REF!,6,FALSE)</f>
        <v>#REF!</v>
      </c>
      <c r="T440" s="160" t="e">
        <f>VLOOKUP($V440,#REF!,7,FALSE)</f>
        <v>#REF!</v>
      </c>
      <c r="V440" s="749" t="s">
        <v>3064</v>
      </c>
      <c r="X440" s="890"/>
    </row>
    <row r="441" spans="1:24" ht="24.6" outlineLevel="1">
      <c r="A441" s="750"/>
      <c r="B441" s="267" t="s">
        <v>1505</v>
      </c>
      <c r="C441" s="773">
        <v>1</v>
      </c>
      <c r="D441" s="268" t="s">
        <v>1464</v>
      </c>
      <c r="E441" s="161"/>
      <c r="F441" s="161"/>
      <c r="G441" s="161"/>
      <c r="H441" s="161"/>
      <c r="I441" s="161"/>
      <c r="J441" s="460"/>
      <c r="K441" s="987"/>
      <c r="L441" s="987"/>
      <c r="M441" s="987"/>
      <c r="N441" s="987"/>
      <c r="O441" s="987"/>
      <c r="P441" s="987"/>
      <c r="Q441" s="987"/>
      <c r="R441" s="435"/>
      <c r="S441" s="160" t="e">
        <f>VLOOKUP($V441,#REF!,6,FALSE)</f>
        <v>#REF!</v>
      </c>
      <c r="T441" s="160" t="e">
        <f>VLOOKUP($V441,#REF!,7,FALSE)</f>
        <v>#REF!</v>
      </c>
      <c r="V441" s="749" t="s">
        <v>1505</v>
      </c>
      <c r="X441" s="890"/>
    </row>
    <row r="442" spans="1:24" ht="24.6" outlineLevel="1">
      <c r="A442" s="750"/>
      <c r="B442" s="267" t="s">
        <v>3057</v>
      </c>
      <c r="C442" s="773">
        <v>2</v>
      </c>
      <c r="D442" s="268" t="s">
        <v>1464</v>
      </c>
      <c r="E442" s="161"/>
      <c r="F442" s="161"/>
      <c r="G442" s="161"/>
      <c r="H442" s="161"/>
      <c r="I442" s="161"/>
      <c r="J442" s="460"/>
      <c r="K442" s="987"/>
      <c r="L442" s="987"/>
      <c r="M442" s="987"/>
      <c r="N442" s="987"/>
      <c r="O442" s="987"/>
      <c r="P442" s="987"/>
      <c r="Q442" s="987"/>
      <c r="R442" s="435"/>
      <c r="S442" s="160" t="e">
        <f>VLOOKUP($V442,#REF!,6,FALSE)</f>
        <v>#REF!</v>
      </c>
      <c r="T442" s="160" t="e">
        <f>VLOOKUP($V442,#REF!,7,FALSE)</f>
        <v>#REF!</v>
      </c>
      <c r="V442" s="749" t="s">
        <v>3057</v>
      </c>
      <c r="X442" s="890"/>
    </row>
    <row r="443" spans="1:24" ht="24.6" outlineLevel="1">
      <c r="A443" s="750"/>
      <c r="B443" s="267" t="s">
        <v>3057</v>
      </c>
      <c r="C443" s="773">
        <v>2</v>
      </c>
      <c r="D443" s="268" t="s">
        <v>1464</v>
      </c>
      <c r="E443" s="161"/>
      <c r="F443" s="161"/>
      <c r="G443" s="161"/>
      <c r="H443" s="161"/>
      <c r="I443" s="161"/>
      <c r="J443" s="460"/>
      <c r="K443" s="987"/>
      <c r="L443" s="987"/>
      <c r="M443" s="987"/>
      <c r="N443" s="987"/>
      <c r="O443" s="987"/>
      <c r="P443" s="987"/>
      <c r="Q443" s="987"/>
      <c r="R443" s="435"/>
      <c r="S443" s="160" t="e">
        <f>VLOOKUP($V443,#REF!,6,FALSE)</f>
        <v>#REF!</v>
      </c>
      <c r="T443" s="160" t="e">
        <f>VLOOKUP($V443,#REF!,7,FALSE)</f>
        <v>#REF!</v>
      </c>
      <c r="V443" s="749" t="s">
        <v>3057</v>
      </c>
      <c r="X443" s="890"/>
    </row>
    <row r="444" spans="1:24" ht="24" thickBot="1">
      <c r="A444" s="754"/>
      <c r="B444" s="754" t="s">
        <v>1087</v>
      </c>
      <c r="C444" s="755"/>
      <c r="D444" s="756"/>
      <c r="E444" s="757"/>
      <c r="F444" s="758"/>
      <c r="G444" s="757"/>
      <c r="H444" s="758"/>
      <c r="I444" s="758"/>
      <c r="J444" s="759"/>
      <c r="K444" s="988"/>
      <c r="L444" s="988"/>
      <c r="M444" s="988"/>
      <c r="N444" s="988"/>
      <c r="O444" s="988"/>
      <c r="P444" s="988"/>
      <c r="Q444" s="988"/>
      <c r="S444" s="759"/>
      <c r="T444" s="759"/>
      <c r="V444" s="797"/>
      <c r="X444" s="890"/>
    </row>
    <row r="445" spans="1:24" ht="25.2" thickTop="1">
      <c r="A445" s="750">
        <v>7</v>
      </c>
      <c r="B445" s="264" t="s">
        <v>1676</v>
      </c>
      <c r="C445" s="265"/>
      <c r="D445" s="266"/>
      <c r="E445" s="163"/>
      <c r="F445" s="163"/>
      <c r="G445" s="163"/>
      <c r="H445" s="163"/>
      <c r="I445" s="272"/>
      <c r="J445" s="751"/>
      <c r="K445" s="989"/>
      <c r="L445" s="989"/>
      <c r="M445" s="989"/>
      <c r="N445" s="989"/>
      <c r="O445" s="989"/>
      <c r="P445" s="989"/>
      <c r="Q445" s="989"/>
      <c r="S445" s="751"/>
      <c r="T445" s="751"/>
      <c r="V445" s="803"/>
      <c r="X445" s="890"/>
    </row>
    <row r="446" spans="1:24" outlineLevel="1">
      <c r="A446" s="750">
        <v>7.1</v>
      </c>
      <c r="B446" s="264" t="s">
        <v>3376</v>
      </c>
      <c r="C446" s="276"/>
      <c r="D446" s="277"/>
      <c r="E446" s="158"/>
      <c r="F446" s="158"/>
      <c r="G446" s="158"/>
      <c r="H446" s="158"/>
      <c r="I446" s="279"/>
      <c r="J446" s="761"/>
      <c r="K446" s="988"/>
      <c r="L446" s="988"/>
      <c r="M446" s="988"/>
      <c r="N446" s="988"/>
      <c r="O446" s="988"/>
      <c r="P446" s="988"/>
      <c r="Q446" s="988"/>
      <c r="S446" s="761"/>
      <c r="T446" s="761"/>
      <c r="V446" s="809"/>
      <c r="X446" s="890"/>
    </row>
    <row r="447" spans="1:24" ht="24.6" outlineLevel="1">
      <c r="A447" s="752"/>
      <c r="B447" s="267" t="s">
        <v>1833</v>
      </c>
      <c r="C447" s="773">
        <v>1</v>
      </c>
      <c r="D447" s="268" t="s">
        <v>2</v>
      </c>
      <c r="E447" s="161"/>
      <c r="F447" s="161"/>
      <c r="G447" s="161"/>
      <c r="H447" s="161"/>
      <c r="I447" s="161"/>
      <c r="J447" s="460"/>
      <c r="K447" s="987"/>
      <c r="L447" s="987"/>
      <c r="M447" s="987"/>
      <c r="N447" s="987"/>
      <c r="O447" s="987"/>
      <c r="P447" s="987"/>
      <c r="Q447" s="987"/>
      <c r="R447" s="435"/>
      <c r="S447" s="160" t="e">
        <f>VLOOKUP($V447,#REF!,6,FALSE)</f>
        <v>#REF!</v>
      </c>
      <c r="T447" s="160" t="e">
        <f>VLOOKUP($V447,#REF!,7,FALSE)</f>
        <v>#REF!</v>
      </c>
      <c r="V447" s="749" t="s">
        <v>1833</v>
      </c>
      <c r="X447" s="890"/>
    </row>
    <row r="448" spans="1:24" ht="24.6" outlineLevel="1">
      <c r="A448" s="752"/>
      <c r="B448" s="267" t="s">
        <v>1529</v>
      </c>
      <c r="C448" s="773">
        <v>1</v>
      </c>
      <c r="D448" s="268" t="s">
        <v>2</v>
      </c>
      <c r="E448" s="161"/>
      <c r="F448" s="161"/>
      <c r="G448" s="161"/>
      <c r="H448" s="161"/>
      <c r="I448" s="161"/>
      <c r="J448" s="460"/>
      <c r="K448" s="987"/>
      <c r="L448" s="987"/>
      <c r="M448" s="987"/>
      <c r="N448" s="987"/>
      <c r="O448" s="987"/>
      <c r="P448" s="987"/>
      <c r="Q448" s="987"/>
      <c r="R448" s="435"/>
      <c r="S448" s="160" t="e">
        <f>VLOOKUP($V448,#REF!,6,FALSE)</f>
        <v>#REF!</v>
      </c>
      <c r="T448" s="160" t="e">
        <f>VLOOKUP($V448,#REF!,7,FALSE)</f>
        <v>#REF!</v>
      </c>
      <c r="V448" s="749" t="s">
        <v>1529</v>
      </c>
      <c r="X448" s="890"/>
    </row>
    <row r="449" spans="1:24" ht="24.6" outlineLevel="1">
      <c r="A449" s="752"/>
      <c r="B449" s="267" t="s">
        <v>1532</v>
      </c>
      <c r="C449" s="773">
        <v>1</v>
      </c>
      <c r="D449" s="268" t="s">
        <v>2</v>
      </c>
      <c r="E449" s="161"/>
      <c r="F449" s="161"/>
      <c r="G449" s="161"/>
      <c r="H449" s="161"/>
      <c r="I449" s="161"/>
      <c r="J449" s="460"/>
      <c r="K449" s="987"/>
      <c r="L449" s="987"/>
      <c r="M449" s="987"/>
      <c r="N449" s="987"/>
      <c r="O449" s="987"/>
      <c r="P449" s="987"/>
      <c r="Q449" s="987"/>
      <c r="R449" s="435"/>
      <c r="S449" s="160" t="e">
        <f>VLOOKUP($V449,#REF!,6,FALSE)</f>
        <v>#REF!</v>
      </c>
      <c r="T449" s="160" t="e">
        <f>VLOOKUP($V449,#REF!,7,FALSE)</f>
        <v>#REF!</v>
      </c>
      <c r="V449" s="749" t="s">
        <v>1532</v>
      </c>
      <c r="X449" s="890"/>
    </row>
    <row r="450" spans="1:24" ht="24.6" outlineLevel="1">
      <c r="A450" s="752"/>
      <c r="B450" s="267" t="s">
        <v>1530</v>
      </c>
      <c r="C450" s="773">
        <v>1</v>
      </c>
      <c r="D450" s="268" t="s">
        <v>2</v>
      </c>
      <c r="E450" s="161"/>
      <c r="F450" s="161"/>
      <c r="G450" s="161"/>
      <c r="H450" s="161"/>
      <c r="I450" s="161"/>
      <c r="J450" s="460"/>
      <c r="K450" s="987"/>
      <c r="L450" s="987"/>
      <c r="M450" s="987"/>
      <c r="N450" s="987"/>
      <c r="O450" s="987"/>
      <c r="P450" s="987"/>
      <c r="Q450" s="987"/>
      <c r="R450" s="435"/>
      <c r="S450" s="160" t="e">
        <f>VLOOKUP($V450,#REF!,6,FALSE)</f>
        <v>#REF!</v>
      </c>
      <c r="T450" s="160" t="e">
        <f>VLOOKUP($V450,#REF!,7,FALSE)</f>
        <v>#REF!</v>
      </c>
      <c r="V450" s="749" t="s">
        <v>1530</v>
      </c>
      <c r="X450" s="890"/>
    </row>
    <row r="451" spans="1:24" ht="24.6" outlineLevel="1">
      <c r="A451" s="752"/>
      <c r="B451" s="267" t="s">
        <v>1531</v>
      </c>
      <c r="C451" s="773">
        <v>1</v>
      </c>
      <c r="D451" s="268" t="s">
        <v>2</v>
      </c>
      <c r="E451" s="161"/>
      <c r="F451" s="161"/>
      <c r="G451" s="161"/>
      <c r="H451" s="161"/>
      <c r="I451" s="161"/>
      <c r="J451" s="460"/>
      <c r="K451" s="987"/>
      <c r="L451" s="987"/>
      <c r="M451" s="987"/>
      <c r="N451" s="987"/>
      <c r="O451" s="987"/>
      <c r="P451" s="987"/>
      <c r="Q451" s="987"/>
      <c r="R451" s="435"/>
      <c r="S451" s="160" t="e">
        <f>VLOOKUP($V451,#REF!,6,FALSE)</f>
        <v>#REF!</v>
      </c>
      <c r="T451" s="160" t="e">
        <f>VLOOKUP($V451,#REF!,7,FALSE)</f>
        <v>#REF!</v>
      </c>
      <c r="V451" s="749" t="s">
        <v>1531</v>
      </c>
      <c r="X451" s="890"/>
    </row>
    <row r="452" spans="1:24" outlineLevel="1">
      <c r="A452" s="763">
        <v>7.2</v>
      </c>
      <c r="B452" s="264" t="s">
        <v>3377</v>
      </c>
      <c r="C452" s="276"/>
      <c r="D452" s="277"/>
      <c r="E452" s="158"/>
      <c r="F452" s="158"/>
      <c r="G452" s="158"/>
      <c r="H452" s="158"/>
      <c r="I452" s="279"/>
      <c r="J452" s="761"/>
      <c r="K452" s="988"/>
      <c r="L452" s="988"/>
      <c r="M452" s="988"/>
      <c r="N452" s="988"/>
      <c r="O452" s="988"/>
      <c r="P452" s="988"/>
      <c r="Q452" s="988"/>
      <c r="S452" s="761"/>
      <c r="T452" s="761"/>
      <c r="V452" s="809"/>
      <c r="X452" s="890"/>
    </row>
    <row r="453" spans="1:24" ht="24.6" outlineLevel="1">
      <c r="A453" s="752"/>
      <c r="B453" s="267" t="s">
        <v>1534</v>
      </c>
      <c r="C453" s="773">
        <v>7</v>
      </c>
      <c r="D453" s="268" t="s">
        <v>2</v>
      </c>
      <c r="E453" s="161"/>
      <c r="F453" s="161"/>
      <c r="G453" s="161"/>
      <c r="H453" s="161"/>
      <c r="I453" s="161"/>
      <c r="J453" s="460"/>
      <c r="K453" s="987"/>
      <c r="L453" s="987"/>
      <c r="M453" s="987"/>
      <c r="N453" s="987"/>
      <c r="O453" s="987"/>
      <c r="P453" s="987"/>
      <c r="Q453" s="987"/>
      <c r="R453" s="435"/>
      <c r="S453" s="160" t="e">
        <f>VLOOKUP($V453,#REF!,6,FALSE)</f>
        <v>#REF!</v>
      </c>
      <c r="T453" s="160" t="e">
        <f>VLOOKUP($V453,#REF!,7,FALSE)</f>
        <v>#REF!</v>
      </c>
      <c r="V453" s="749" t="s">
        <v>1534</v>
      </c>
      <c r="X453" s="890"/>
    </row>
    <row r="454" spans="1:24" ht="24.6" outlineLevel="1">
      <c r="A454" s="753"/>
      <c r="B454" s="267" t="s">
        <v>1535</v>
      </c>
      <c r="C454" s="773">
        <v>1</v>
      </c>
      <c r="D454" s="268" t="s">
        <v>2</v>
      </c>
      <c r="E454" s="161"/>
      <c r="F454" s="161"/>
      <c r="G454" s="161"/>
      <c r="H454" s="161"/>
      <c r="I454" s="161"/>
      <c r="J454" s="460"/>
      <c r="K454" s="987"/>
      <c r="L454" s="987"/>
      <c r="M454" s="987"/>
      <c r="N454" s="987"/>
      <c r="O454" s="987"/>
      <c r="P454" s="987"/>
      <c r="Q454" s="987"/>
      <c r="R454" s="435"/>
      <c r="S454" s="160" t="e">
        <f>VLOOKUP($V454,#REF!,6,FALSE)</f>
        <v>#REF!</v>
      </c>
      <c r="T454" s="160" t="e">
        <f>VLOOKUP($V454,#REF!,7,FALSE)</f>
        <v>#REF!</v>
      </c>
      <c r="V454" s="749" t="s">
        <v>1535</v>
      </c>
      <c r="X454" s="890"/>
    </row>
    <row r="455" spans="1:24" ht="24.6" outlineLevel="1">
      <c r="A455" s="752"/>
      <c r="B455" s="267" t="s">
        <v>1536</v>
      </c>
      <c r="C455" s="773">
        <v>1</v>
      </c>
      <c r="D455" s="268" t="s">
        <v>2</v>
      </c>
      <c r="E455" s="161"/>
      <c r="F455" s="161"/>
      <c r="G455" s="161"/>
      <c r="H455" s="161"/>
      <c r="I455" s="161"/>
      <c r="J455" s="460"/>
      <c r="K455" s="987"/>
      <c r="L455" s="987"/>
      <c r="M455" s="987"/>
      <c r="N455" s="987"/>
      <c r="O455" s="987"/>
      <c r="P455" s="987"/>
      <c r="Q455" s="987"/>
      <c r="R455" s="435"/>
      <c r="S455" s="160" t="e">
        <f>VLOOKUP($V455,#REF!,6,FALSE)</f>
        <v>#REF!</v>
      </c>
      <c r="T455" s="160" t="e">
        <f>VLOOKUP($V455,#REF!,7,FALSE)</f>
        <v>#REF!</v>
      </c>
      <c r="V455" s="749" t="s">
        <v>1536</v>
      </c>
      <c r="X455" s="890"/>
    </row>
    <row r="456" spans="1:24" ht="24.6" outlineLevel="1">
      <c r="A456" s="753"/>
      <c r="B456" s="267" t="s">
        <v>1537</v>
      </c>
      <c r="C456" s="773">
        <v>1</v>
      </c>
      <c r="D456" s="268" t="s">
        <v>2</v>
      </c>
      <c r="E456" s="161"/>
      <c r="F456" s="161"/>
      <c r="G456" s="161"/>
      <c r="H456" s="161"/>
      <c r="I456" s="161"/>
      <c r="J456" s="460"/>
      <c r="K456" s="987"/>
      <c r="L456" s="987"/>
      <c r="M456" s="987"/>
      <c r="N456" s="987"/>
      <c r="O456" s="987"/>
      <c r="P456" s="987"/>
      <c r="Q456" s="987"/>
      <c r="R456" s="435"/>
      <c r="S456" s="160" t="e">
        <f>VLOOKUP($V456,#REF!,6,FALSE)</f>
        <v>#REF!</v>
      </c>
      <c r="T456" s="160" t="e">
        <f>VLOOKUP($V456,#REF!,7,FALSE)</f>
        <v>#REF!</v>
      </c>
      <c r="V456" s="749" t="s">
        <v>1537</v>
      </c>
      <c r="X456" s="890"/>
    </row>
    <row r="457" spans="1:24" ht="24.6" outlineLevel="1">
      <c r="A457" s="752"/>
      <c r="B457" s="267" t="s">
        <v>1538</v>
      </c>
      <c r="C457" s="773">
        <v>1</v>
      </c>
      <c r="D457" s="268" t="s">
        <v>2</v>
      </c>
      <c r="E457" s="161"/>
      <c r="F457" s="161"/>
      <c r="G457" s="161"/>
      <c r="H457" s="161"/>
      <c r="I457" s="161"/>
      <c r="J457" s="460"/>
      <c r="K457" s="987"/>
      <c r="L457" s="987"/>
      <c r="M457" s="987"/>
      <c r="N457" s="987"/>
      <c r="O457" s="987"/>
      <c r="P457" s="987"/>
      <c r="Q457" s="987"/>
      <c r="R457" s="435"/>
      <c r="S457" s="160" t="e">
        <f>VLOOKUP($V457,#REF!,6,FALSE)</f>
        <v>#REF!</v>
      </c>
      <c r="T457" s="160" t="e">
        <f>VLOOKUP($V457,#REF!,7,FALSE)</f>
        <v>#REF!</v>
      </c>
      <c r="V457" s="749" t="s">
        <v>1538</v>
      </c>
      <c r="X457" s="890"/>
    </row>
    <row r="458" spans="1:24" outlineLevel="1">
      <c r="A458" s="763">
        <v>7.3</v>
      </c>
      <c r="B458" s="264" t="s">
        <v>3378</v>
      </c>
      <c r="C458" s="276"/>
      <c r="D458" s="277"/>
      <c r="E458" s="158"/>
      <c r="F458" s="158"/>
      <c r="G458" s="158"/>
      <c r="H458" s="158"/>
      <c r="I458" s="279"/>
      <c r="J458" s="761"/>
      <c r="K458" s="988"/>
      <c r="L458" s="988"/>
      <c r="M458" s="988"/>
      <c r="N458" s="988"/>
      <c r="O458" s="988"/>
      <c r="P458" s="988"/>
      <c r="Q458" s="988"/>
      <c r="S458" s="761"/>
      <c r="T458" s="761"/>
      <c r="V458" s="809"/>
      <c r="X458" s="890"/>
    </row>
    <row r="459" spans="1:24" ht="24.6" outlineLevel="1">
      <c r="A459" s="753"/>
      <c r="B459" s="267" t="s">
        <v>1534</v>
      </c>
      <c r="C459" s="773">
        <v>6</v>
      </c>
      <c r="D459" s="268" t="s">
        <v>2</v>
      </c>
      <c r="E459" s="161"/>
      <c r="F459" s="161"/>
      <c r="G459" s="161"/>
      <c r="H459" s="161"/>
      <c r="I459" s="161"/>
      <c r="J459" s="460"/>
      <c r="K459" s="987"/>
      <c r="L459" s="987"/>
      <c r="M459" s="987"/>
      <c r="N459" s="987"/>
      <c r="O459" s="987"/>
      <c r="P459" s="987"/>
      <c r="Q459" s="987"/>
      <c r="R459" s="435"/>
      <c r="S459" s="160" t="e">
        <f>VLOOKUP($V459,#REF!,6,FALSE)</f>
        <v>#REF!</v>
      </c>
      <c r="T459" s="160" t="e">
        <f>VLOOKUP($V459,#REF!,7,FALSE)</f>
        <v>#REF!</v>
      </c>
      <c r="V459" s="749" t="s">
        <v>1534</v>
      </c>
      <c r="X459" s="890"/>
    </row>
    <row r="460" spans="1:24" ht="24.6" outlineLevel="1">
      <c r="A460" s="753"/>
      <c r="B460" s="267" t="s">
        <v>1535</v>
      </c>
      <c r="C460" s="773">
        <v>1</v>
      </c>
      <c r="D460" s="268" t="s">
        <v>2</v>
      </c>
      <c r="E460" s="161"/>
      <c r="F460" s="161"/>
      <c r="G460" s="161"/>
      <c r="H460" s="161"/>
      <c r="I460" s="161"/>
      <c r="J460" s="460"/>
      <c r="K460" s="987"/>
      <c r="L460" s="987"/>
      <c r="M460" s="987"/>
      <c r="N460" s="987"/>
      <c r="O460" s="987"/>
      <c r="P460" s="987"/>
      <c r="Q460" s="987"/>
      <c r="R460" s="435"/>
      <c r="S460" s="160" t="e">
        <f>VLOOKUP($V460,#REF!,6,FALSE)</f>
        <v>#REF!</v>
      </c>
      <c r="T460" s="160" t="e">
        <f>VLOOKUP($V460,#REF!,7,FALSE)</f>
        <v>#REF!</v>
      </c>
      <c r="V460" s="749" t="s">
        <v>1535</v>
      </c>
      <c r="X460" s="890"/>
    </row>
    <row r="461" spans="1:24" ht="24.6" outlineLevel="1">
      <c r="A461" s="753"/>
      <c r="B461" s="267" t="s">
        <v>1536</v>
      </c>
      <c r="C461" s="773">
        <v>1</v>
      </c>
      <c r="D461" s="268" t="s">
        <v>2</v>
      </c>
      <c r="E461" s="161"/>
      <c r="F461" s="161"/>
      <c r="G461" s="161"/>
      <c r="H461" s="161"/>
      <c r="I461" s="161"/>
      <c r="J461" s="460"/>
      <c r="K461" s="987"/>
      <c r="L461" s="987"/>
      <c r="M461" s="987"/>
      <c r="N461" s="987"/>
      <c r="O461" s="987"/>
      <c r="P461" s="987"/>
      <c r="Q461" s="987"/>
      <c r="R461" s="435"/>
      <c r="S461" s="160" t="e">
        <f>VLOOKUP($V461,#REF!,6,FALSE)</f>
        <v>#REF!</v>
      </c>
      <c r="T461" s="160" t="e">
        <f>VLOOKUP($V461,#REF!,7,FALSE)</f>
        <v>#REF!</v>
      </c>
      <c r="V461" s="749" t="s">
        <v>1536</v>
      </c>
      <c r="X461" s="890"/>
    </row>
    <row r="462" spans="1:24" ht="24.6" outlineLevel="1">
      <c r="A462" s="753"/>
      <c r="B462" s="267" t="s">
        <v>1537</v>
      </c>
      <c r="C462" s="773">
        <v>1</v>
      </c>
      <c r="D462" s="268" t="s">
        <v>2</v>
      </c>
      <c r="E462" s="161"/>
      <c r="F462" s="161"/>
      <c r="G462" s="161"/>
      <c r="H462" s="161"/>
      <c r="I462" s="161"/>
      <c r="J462" s="460"/>
      <c r="K462" s="987"/>
      <c r="L462" s="987"/>
      <c r="M462" s="987"/>
      <c r="N462" s="987"/>
      <c r="O462" s="987"/>
      <c r="P462" s="987"/>
      <c r="Q462" s="987"/>
      <c r="R462" s="435"/>
      <c r="S462" s="160" t="e">
        <f>VLOOKUP($V462,#REF!,6,FALSE)</f>
        <v>#REF!</v>
      </c>
      <c r="T462" s="160" t="e">
        <f>VLOOKUP($V462,#REF!,7,FALSE)</f>
        <v>#REF!</v>
      </c>
      <c r="V462" s="749" t="s">
        <v>1537</v>
      </c>
      <c r="X462" s="890"/>
    </row>
    <row r="463" spans="1:24" ht="24.6" outlineLevel="1">
      <c r="A463" s="753"/>
      <c r="B463" s="267" t="s">
        <v>1538</v>
      </c>
      <c r="C463" s="773">
        <v>1</v>
      </c>
      <c r="D463" s="268" t="s">
        <v>2</v>
      </c>
      <c r="E463" s="161"/>
      <c r="F463" s="161"/>
      <c r="G463" s="161"/>
      <c r="H463" s="161"/>
      <c r="I463" s="161"/>
      <c r="J463" s="460"/>
      <c r="K463" s="987"/>
      <c r="L463" s="987"/>
      <c r="M463" s="987"/>
      <c r="N463" s="987"/>
      <c r="O463" s="987"/>
      <c r="P463" s="987"/>
      <c r="Q463" s="987"/>
      <c r="R463" s="435"/>
      <c r="S463" s="160" t="e">
        <f>VLOOKUP($V463,#REF!,6,FALSE)</f>
        <v>#REF!</v>
      </c>
      <c r="T463" s="160" t="e">
        <f>VLOOKUP($V463,#REF!,7,FALSE)</f>
        <v>#REF!</v>
      </c>
      <c r="V463" s="749" t="s">
        <v>1538</v>
      </c>
      <c r="X463" s="890"/>
    </row>
    <row r="464" spans="1:24" outlineLevel="1">
      <c r="A464" s="763">
        <v>7.4</v>
      </c>
      <c r="B464" s="264" t="s">
        <v>3375</v>
      </c>
      <c r="C464" s="276"/>
      <c r="D464" s="277"/>
      <c r="E464" s="158"/>
      <c r="F464" s="158"/>
      <c r="G464" s="158"/>
      <c r="H464" s="158"/>
      <c r="I464" s="279"/>
      <c r="J464" s="761"/>
      <c r="K464" s="988"/>
      <c r="L464" s="988"/>
      <c r="M464" s="988"/>
      <c r="N464" s="988"/>
      <c r="O464" s="988"/>
      <c r="P464" s="988"/>
      <c r="Q464" s="988"/>
      <c r="S464" s="761"/>
      <c r="T464" s="761"/>
      <c r="V464" s="809"/>
      <c r="X464" s="890"/>
    </row>
    <row r="465" spans="1:24" ht="24.6" outlineLevel="1">
      <c r="A465" s="753"/>
      <c r="B465" s="267" t="s">
        <v>1539</v>
      </c>
      <c r="C465" s="773">
        <v>17</v>
      </c>
      <c r="D465" s="268" t="s">
        <v>2</v>
      </c>
      <c r="E465" s="161"/>
      <c r="F465" s="161"/>
      <c r="G465" s="161"/>
      <c r="H465" s="161"/>
      <c r="I465" s="161"/>
      <c r="J465" s="460"/>
      <c r="K465" s="987"/>
      <c r="L465" s="987"/>
      <c r="M465" s="987"/>
      <c r="N465" s="987"/>
      <c r="O465" s="987"/>
      <c r="P465" s="987"/>
      <c r="Q465" s="987"/>
      <c r="R465" s="435"/>
      <c r="S465" s="160" t="e">
        <f>VLOOKUP($V465,#REF!,6,FALSE)</f>
        <v>#REF!</v>
      </c>
      <c r="T465" s="160" t="e">
        <f>VLOOKUP($V465,#REF!,7,FALSE)</f>
        <v>#REF!</v>
      </c>
      <c r="V465" s="749" t="s">
        <v>1539</v>
      </c>
      <c r="X465" s="890"/>
    </row>
    <row r="466" spans="1:24" ht="24.6" outlineLevel="1">
      <c r="A466" s="753"/>
      <c r="B466" s="267" t="s">
        <v>1540</v>
      </c>
      <c r="C466" s="773">
        <v>1</v>
      </c>
      <c r="D466" s="268" t="s">
        <v>2</v>
      </c>
      <c r="E466" s="161"/>
      <c r="F466" s="161"/>
      <c r="G466" s="161"/>
      <c r="H466" s="161"/>
      <c r="I466" s="161"/>
      <c r="J466" s="460"/>
      <c r="K466" s="987"/>
      <c r="L466" s="987"/>
      <c r="M466" s="987"/>
      <c r="N466" s="987"/>
      <c r="O466" s="987"/>
      <c r="P466" s="987"/>
      <c r="Q466" s="987"/>
      <c r="R466" s="435"/>
      <c r="S466" s="160" t="e">
        <f>VLOOKUP($V466,#REF!,6,FALSE)</f>
        <v>#REF!</v>
      </c>
      <c r="T466" s="160" t="e">
        <f>VLOOKUP($V466,#REF!,7,FALSE)</f>
        <v>#REF!</v>
      </c>
      <c r="V466" s="749" t="s">
        <v>1540</v>
      </c>
      <c r="X466" s="890"/>
    </row>
    <row r="467" spans="1:24" ht="24.6" outlineLevel="1">
      <c r="A467" s="753"/>
      <c r="B467" s="267" t="s">
        <v>1541</v>
      </c>
      <c r="C467" s="773">
        <v>1</v>
      </c>
      <c r="D467" s="268" t="s">
        <v>2</v>
      </c>
      <c r="E467" s="161"/>
      <c r="F467" s="161"/>
      <c r="G467" s="161"/>
      <c r="H467" s="161"/>
      <c r="I467" s="161"/>
      <c r="J467" s="460"/>
      <c r="K467" s="987"/>
      <c r="L467" s="987"/>
      <c r="M467" s="987"/>
      <c r="N467" s="987"/>
      <c r="O467" s="987"/>
      <c r="P467" s="987"/>
      <c r="Q467" s="987"/>
      <c r="R467" s="435"/>
      <c r="S467" s="160" t="e">
        <f>VLOOKUP($V467,#REF!,6,FALSE)</f>
        <v>#REF!</v>
      </c>
      <c r="T467" s="160" t="e">
        <f>VLOOKUP($V467,#REF!,7,FALSE)</f>
        <v>#REF!</v>
      </c>
      <c r="V467" s="749" t="s">
        <v>1541</v>
      </c>
      <c r="X467" s="890"/>
    </row>
    <row r="468" spans="1:24" ht="24.6" outlineLevel="1">
      <c r="A468" s="753"/>
      <c r="B468" s="267" t="s">
        <v>1542</v>
      </c>
      <c r="C468" s="773">
        <v>1</v>
      </c>
      <c r="D468" s="268" t="s">
        <v>2</v>
      </c>
      <c r="E468" s="161"/>
      <c r="F468" s="161"/>
      <c r="G468" s="161"/>
      <c r="H468" s="161"/>
      <c r="I468" s="161"/>
      <c r="J468" s="460"/>
      <c r="K468" s="987"/>
      <c r="L468" s="987"/>
      <c r="M468" s="987"/>
      <c r="N468" s="987"/>
      <c r="O468" s="987"/>
      <c r="P468" s="987"/>
      <c r="Q468" s="987"/>
      <c r="R468" s="435"/>
      <c r="S468" s="160" t="e">
        <f>VLOOKUP($V468,#REF!,6,FALSE)</f>
        <v>#REF!</v>
      </c>
      <c r="T468" s="160" t="e">
        <f>VLOOKUP($V468,#REF!,7,FALSE)</f>
        <v>#REF!</v>
      </c>
      <c r="V468" s="749" t="s">
        <v>1542</v>
      </c>
      <c r="X468" s="890"/>
    </row>
    <row r="469" spans="1:24" ht="24.6" outlineLevel="1">
      <c r="A469" s="753"/>
      <c r="B469" s="267" t="s">
        <v>1537</v>
      </c>
      <c r="C469" s="773">
        <v>1</v>
      </c>
      <c r="D469" s="268" t="s">
        <v>2</v>
      </c>
      <c r="E469" s="161"/>
      <c r="F469" s="161"/>
      <c r="G469" s="161"/>
      <c r="H469" s="161"/>
      <c r="I469" s="161"/>
      <c r="J469" s="460"/>
      <c r="K469" s="987"/>
      <c r="L469" s="987"/>
      <c r="M469" s="987"/>
      <c r="N469" s="987"/>
      <c r="O469" s="987"/>
      <c r="P469" s="987"/>
      <c r="Q469" s="987"/>
      <c r="R469" s="435"/>
      <c r="S469" s="160" t="e">
        <f>VLOOKUP($V469,#REF!,6,FALSE)</f>
        <v>#REF!</v>
      </c>
      <c r="T469" s="160" t="e">
        <f>VLOOKUP($V469,#REF!,7,FALSE)</f>
        <v>#REF!</v>
      </c>
      <c r="V469" s="749" t="s">
        <v>1537</v>
      </c>
      <c r="X469" s="890"/>
    </row>
    <row r="470" spans="1:24" ht="24.6" outlineLevel="1">
      <c r="A470" s="753"/>
      <c r="B470" s="267" t="s">
        <v>1538</v>
      </c>
      <c r="C470" s="773">
        <v>1</v>
      </c>
      <c r="D470" s="268" t="s">
        <v>2</v>
      </c>
      <c r="E470" s="161"/>
      <c r="F470" s="161"/>
      <c r="G470" s="161"/>
      <c r="H470" s="161"/>
      <c r="I470" s="161"/>
      <c r="J470" s="460"/>
      <c r="K470" s="987"/>
      <c r="L470" s="987"/>
      <c r="M470" s="987"/>
      <c r="N470" s="987"/>
      <c r="O470" s="987"/>
      <c r="P470" s="987"/>
      <c r="Q470" s="987"/>
      <c r="R470" s="435"/>
      <c r="S470" s="160" t="e">
        <f>VLOOKUP($V470,#REF!,6,FALSE)</f>
        <v>#REF!</v>
      </c>
      <c r="T470" s="160" t="e">
        <f>VLOOKUP($V470,#REF!,7,FALSE)</f>
        <v>#REF!</v>
      </c>
      <c r="V470" s="749" t="s">
        <v>1538</v>
      </c>
      <c r="X470" s="890"/>
    </row>
    <row r="471" spans="1:24" outlineLevel="1">
      <c r="A471" s="763">
        <v>7.5</v>
      </c>
      <c r="B471" s="264" t="s">
        <v>3374</v>
      </c>
      <c r="C471" s="276"/>
      <c r="D471" s="277"/>
      <c r="E471" s="158"/>
      <c r="F471" s="158"/>
      <c r="G471" s="158"/>
      <c r="H471" s="158"/>
      <c r="I471" s="279"/>
      <c r="J471" s="761"/>
      <c r="K471" s="988"/>
      <c r="L471" s="988"/>
      <c r="M471" s="988"/>
      <c r="N471" s="988"/>
      <c r="O471" s="988"/>
      <c r="P471" s="988"/>
      <c r="Q471" s="988"/>
      <c r="S471" s="761"/>
      <c r="T471" s="761"/>
      <c r="V471" s="809"/>
      <c r="X471" s="890"/>
    </row>
    <row r="472" spans="1:24" ht="24.6" outlineLevel="1">
      <c r="A472" s="753"/>
      <c r="B472" s="267" t="s">
        <v>1539</v>
      </c>
      <c r="C472" s="773">
        <v>17</v>
      </c>
      <c r="D472" s="268" t="s">
        <v>2</v>
      </c>
      <c r="E472" s="161"/>
      <c r="F472" s="161"/>
      <c r="G472" s="161"/>
      <c r="H472" s="161"/>
      <c r="I472" s="161"/>
      <c r="J472" s="460"/>
      <c r="K472" s="987"/>
      <c r="L472" s="987"/>
      <c r="M472" s="987"/>
      <c r="N472" s="987"/>
      <c r="O472" s="987"/>
      <c r="P472" s="987"/>
      <c r="Q472" s="987"/>
      <c r="R472" s="435"/>
      <c r="S472" s="160" t="e">
        <f>VLOOKUP($V472,#REF!,6,FALSE)</f>
        <v>#REF!</v>
      </c>
      <c r="T472" s="160" t="e">
        <f>VLOOKUP($V472,#REF!,7,FALSE)</f>
        <v>#REF!</v>
      </c>
      <c r="V472" s="749" t="s">
        <v>1539</v>
      </c>
      <c r="X472" s="890"/>
    </row>
    <row r="473" spans="1:24" ht="24.6" outlineLevel="1">
      <c r="A473" s="753"/>
      <c r="B473" s="267" t="s">
        <v>1540</v>
      </c>
      <c r="C473" s="773">
        <v>1</v>
      </c>
      <c r="D473" s="268" t="s">
        <v>2</v>
      </c>
      <c r="E473" s="161"/>
      <c r="F473" s="161"/>
      <c r="G473" s="161"/>
      <c r="H473" s="161"/>
      <c r="I473" s="161"/>
      <c r="J473" s="460"/>
      <c r="K473" s="987"/>
      <c r="L473" s="987"/>
      <c r="M473" s="987"/>
      <c r="N473" s="987"/>
      <c r="O473" s="987"/>
      <c r="P473" s="987"/>
      <c r="Q473" s="987"/>
      <c r="R473" s="435"/>
      <c r="S473" s="160" t="e">
        <f>VLOOKUP($V473,#REF!,6,FALSE)</f>
        <v>#REF!</v>
      </c>
      <c r="T473" s="160" t="e">
        <f>VLOOKUP($V473,#REF!,7,FALSE)</f>
        <v>#REF!</v>
      </c>
      <c r="V473" s="749" t="s">
        <v>1540</v>
      </c>
      <c r="X473" s="890"/>
    </row>
    <row r="474" spans="1:24" ht="24.6" outlineLevel="1">
      <c r="A474" s="753"/>
      <c r="B474" s="267" t="s">
        <v>1541</v>
      </c>
      <c r="C474" s="773">
        <v>1</v>
      </c>
      <c r="D474" s="268" t="s">
        <v>2</v>
      </c>
      <c r="E474" s="161"/>
      <c r="F474" s="161"/>
      <c r="G474" s="161"/>
      <c r="H474" s="161"/>
      <c r="I474" s="161"/>
      <c r="J474" s="460"/>
      <c r="K474" s="987"/>
      <c r="L474" s="987"/>
      <c r="M474" s="987"/>
      <c r="N474" s="987"/>
      <c r="O474" s="987"/>
      <c r="P474" s="987"/>
      <c r="Q474" s="987"/>
      <c r="R474" s="435"/>
      <c r="S474" s="160" t="e">
        <f>VLOOKUP($V474,#REF!,6,FALSE)</f>
        <v>#REF!</v>
      </c>
      <c r="T474" s="160" t="e">
        <f>VLOOKUP($V474,#REF!,7,FALSE)</f>
        <v>#REF!</v>
      </c>
      <c r="V474" s="749" t="s">
        <v>1541</v>
      </c>
      <c r="X474" s="890"/>
    </row>
    <row r="475" spans="1:24" ht="24.6" outlineLevel="1">
      <c r="A475" s="753"/>
      <c r="B475" s="267" t="s">
        <v>1542</v>
      </c>
      <c r="C475" s="773">
        <v>1</v>
      </c>
      <c r="D475" s="268" t="s">
        <v>2</v>
      </c>
      <c r="E475" s="161"/>
      <c r="F475" s="161"/>
      <c r="G475" s="161"/>
      <c r="H475" s="161"/>
      <c r="I475" s="161"/>
      <c r="J475" s="460"/>
      <c r="K475" s="987"/>
      <c r="L475" s="987"/>
      <c r="M475" s="987"/>
      <c r="N475" s="987"/>
      <c r="O475" s="987"/>
      <c r="P475" s="987"/>
      <c r="Q475" s="987"/>
      <c r="R475" s="435"/>
      <c r="S475" s="160" t="e">
        <f>VLOOKUP($V475,#REF!,6,FALSE)</f>
        <v>#REF!</v>
      </c>
      <c r="T475" s="160" t="e">
        <f>VLOOKUP($V475,#REF!,7,FALSE)</f>
        <v>#REF!</v>
      </c>
      <c r="V475" s="749" t="s">
        <v>1542</v>
      </c>
      <c r="X475" s="890"/>
    </row>
    <row r="476" spans="1:24" ht="24.6" outlineLevel="1">
      <c r="A476" s="753"/>
      <c r="B476" s="267" t="s">
        <v>1537</v>
      </c>
      <c r="C476" s="773">
        <v>1</v>
      </c>
      <c r="D476" s="268" t="s">
        <v>2</v>
      </c>
      <c r="E476" s="161"/>
      <c r="F476" s="161"/>
      <c r="G476" s="161"/>
      <c r="H476" s="161"/>
      <c r="I476" s="161"/>
      <c r="J476" s="460"/>
      <c r="K476" s="987"/>
      <c r="L476" s="987"/>
      <c r="M476" s="987"/>
      <c r="N476" s="987"/>
      <c r="O476" s="987"/>
      <c r="P476" s="987"/>
      <c r="Q476" s="987"/>
      <c r="R476" s="435"/>
      <c r="S476" s="160" t="e">
        <f>VLOOKUP($V476,#REF!,6,FALSE)</f>
        <v>#REF!</v>
      </c>
      <c r="T476" s="160" t="e">
        <f>VLOOKUP($V476,#REF!,7,FALSE)</f>
        <v>#REF!</v>
      </c>
      <c r="V476" s="749" t="s">
        <v>1537</v>
      </c>
      <c r="X476" s="890"/>
    </row>
    <row r="477" spans="1:24" ht="24.6" outlineLevel="1">
      <c r="A477" s="753"/>
      <c r="B477" s="267" t="s">
        <v>1538</v>
      </c>
      <c r="C477" s="773">
        <v>1</v>
      </c>
      <c r="D477" s="268" t="s">
        <v>2</v>
      </c>
      <c r="E477" s="161"/>
      <c r="F477" s="161"/>
      <c r="G477" s="161"/>
      <c r="H477" s="161"/>
      <c r="I477" s="161"/>
      <c r="J477" s="460"/>
      <c r="K477" s="987"/>
      <c r="L477" s="987"/>
      <c r="M477" s="987"/>
      <c r="N477" s="987"/>
      <c r="O477" s="987"/>
      <c r="P477" s="987"/>
      <c r="Q477" s="987"/>
      <c r="R477" s="435"/>
      <c r="S477" s="160" t="e">
        <f>VLOOKUP($V477,#REF!,6,FALSE)</f>
        <v>#REF!</v>
      </c>
      <c r="T477" s="160" t="e">
        <f>VLOOKUP($V477,#REF!,7,FALSE)</f>
        <v>#REF!</v>
      </c>
      <c r="V477" s="749" t="s">
        <v>1538</v>
      </c>
      <c r="X477" s="890"/>
    </row>
    <row r="478" spans="1:24" outlineLevel="1">
      <c r="A478" s="763">
        <v>7.6</v>
      </c>
      <c r="B478" s="264" t="s">
        <v>3379</v>
      </c>
      <c r="C478" s="276"/>
      <c r="D478" s="277"/>
      <c r="E478" s="158"/>
      <c r="F478" s="158"/>
      <c r="G478" s="158"/>
      <c r="H478" s="158"/>
      <c r="I478" s="279"/>
      <c r="J478" s="761"/>
      <c r="K478" s="988"/>
      <c r="L478" s="988"/>
      <c r="M478" s="988"/>
      <c r="N478" s="988"/>
      <c r="O478" s="988"/>
      <c r="P478" s="988"/>
      <c r="Q478" s="988"/>
      <c r="S478" s="761"/>
      <c r="T478" s="761"/>
      <c r="V478" s="809"/>
      <c r="X478" s="890"/>
    </row>
    <row r="479" spans="1:24" ht="24.6" outlineLevel="1">
      <c r="A479" s="753"/>
      <c r="B479" s="267" t="s">
        <v>1539</v>
      </c>
      <c r="C479" s="773">
        <v>17</v>
      </c>
      <c r="D479" s="268" t="s">
        <v>2</v>
      </c>
      <c r="E479" s="161"/>
      <c r="F479" s="161"/>
      <c r="G479" s="161"/>
      <c r="H479" s="161"/>
      <c r="I479" s="161"/>
      <c r="J479" s="460"/>
      <c r="K479" s="987"/>
      <c r="L479" s="987"/>
      <c r="M479" s="987"/>
      <c r="N479" s="987"/>
      <c r="O479" s="987"/>
      <c r="P479" s="987"/>
      <c r="Q479" s="987"/>
      <c r="R479" s="435"/>
      <c r="S479" s="160" t="e">
        <f>VLOOKUP($V479,#REF!,6,FALSE)</f>
        <v>#REF!</v>
      </c>
      <c r="T479" s="160" t="e">
        <f>VLOOKUP($V479,#REF!,7,FALSE)</f>
        <v>#REF!</v>
      </c>
      <c r="V479" s="749" t="s">
        <v>1539</v>
      </c>
      <c r="X479" s="890"/>
    </row>
    <row r="480" spans="1:24" ht="24.6" outlineLevel="1">
      <c r="A480" s="753"/>
      <c r="B480" s="267" t="s">
        <v>1540</v>
      </c>
      <c r="C480" s="773">
        <v>1</v>
      </c>
      <c r="D480" s="268" t="s">
        <v>2</v>
      </c>
      <c r="E480" s="161"/>
      <c r="F480" s="161"/>
      <c r="G480" s="161"/>
      <c r="H480" s="161"/>
      <c r="I480" s="161"/>
      <c r="J480" s="460"/>
      <c r="K480" s="987"/>
      <c r="L480" s="987"/>
      <c r="M480" s="987"/>
      <c r="N480" s="987"/>
      <c r="O480" s="987"/>
      <c r="P480" s="987"/>
      <c r="Q480" s="987"/>
      <c r="R480" s="435"/>
      <c r="S480" s="160" t="e">
        <f>VLOOKUP($V480,#REF!,6,FALSE)</f>
        <v>#REF!</v>
      </c>
      <c r="T480" s="160" t="e">
        <f>VLOOKUP($V480,#REF!,7,FALSE)</f>
        <v>#REF!</v>
      </c>
      <c r="V480" s="749" t="s">
        <v>1540</v>
      </c>
      <c r="X480" s="890"/>
    </row>
    <row r="481" spans="1:24" ht="24.6" outlineLevel="1">
      <c r="A481" s="753"/>
      <c r="B481" s="267" t="s">
        <v>1541</v>
      </c>
      <c r="C481" s="773">
        <v>1</v>
      </c>
      <c r="D481" s="268" t="s">
        <v>2</v>
      </c>
      <c r="E481" s="161"/>
      <c r="F481" s="161"/>
      <c r="G481" s="161"/>
      <c r="H481" s="161"/>
      <c r="I481" s="161"/>
      <c r="J481" s="460"/>
      <c r="K481" s="987"/>
      <c r="L481" s="987"/>
      <c r="M481" s="987"/>
      <c r="N481" s="987"/>
      <c r="O481" s="987"/>
      <c r="P481" s="987"/>
      <c r="Q481" s="987"/>
      <c r="R481" s="435"/>
      <c r="S481" s="160" t="e">
        <f>VLOOKUP($V481,#REF!,6,FALSE)</f>
        <v>#REF!</v>
      </c>
      <c r="T481" s="160" t="e">
        <f>VLOOKUP($V481,#REF!,7,FALSE)</f>
        <v>#REF!</v>
      </c>
      <c r="V481" s="749" t="s">
        <v>1541</v>
      </c>
      <c r="X481" s="890"/>
    </row>
    <row r="482" spans="1:24" ht="24.6" outlineLevel="1">
      <c r="A482" s="753"/>
      <c r="B482" s="267" t="s">
        <v>1542</v>
      </c>
      <c r="C482" s="773">
        <v>1</v>
      </c>
      <c r="D482" s="268" t="s">
        <v>2</v>
      </c>
      <c r="E482" s="161"/>
      <c r="F482" s="161"/>
      <c r="G482" s="161"/>
      <c r="H482" s="161"/>
      <c r="I482" s="161"/>
      <c r="J482" s="460"/>
      <c r="K482" s="987"/>
      <c r="L482" s="987"/>
      <c r="M482" s="987"/>
      <c r="N482" s="987"/>
      <c r="O482" s="987"/>
      <c r="P482" s="987"/>
      <c r="Q482" s="987"/>
      <c r="R482" s="435"/>
      <c r="S482" s="160" t="e">
        <f>VLOOKUP($V482,#REF!,6,FALSE)</f>
        <v>#REF!</v>
      </c>
      <c r="T482" s="160" t="e">
        <f>VLOOKUP($V482,#REF!,7,FALSE)</f>
        <v>#REF!</v>
      </c>
      <c r="V482" s="749" t="s">
        <v>1542</v>
      </c>
      <c r="X482" s="890"/>
    </row>
    <row r="483" spans="1:24" ht="24.6" outlineLevel="1">
      <c r="A483" s="753"/>
      <c r="B483" s="267" t="s">
        <v>1537</v>
      </c>
      <c r="C483" s="773">
        <v>1</v>
      </c>
      <c r="D483" s="268" t="s">
        <v>2</v>
      </c>
      <c r="E483" s="161"/>
      <c r="F483" s="161"/>
      <c r="G483" s="161"/>
      <c r="H483" s="161"/>
      <c r="I483" s="161"/>
      <c r="J483" s="460"/>
      <c r="K483" s="987"/>
      <c r="L483" s="987"/>
      <c r="M483" s="987"/>
      <c r="N483" s="987"/>
      <c r="O483" s="987"/>
      <c r="P483" s="987"/>
      <c r="Q483" s="987"/>
      <c r="R483" s="435"/>
      <c r="S483" s="160" t="e">
        <f>VLOOKUP($V483,#REF!,6,FALSE)</f>
        <v>#REF!</v>
      </c>
      <c r="T483" s="160" t="e">
        <f>VLOOKUP($V483,#REF!,7,FALSE)</f>
        <v>#REF!</v>
      </c>
      <c r="V483" s="749" t="s">
        <v>1537</v>
      </c>
      <c r="X483" s="890"/>
    </row>
    <row r="484" spans="1:24" ht="24.6" outlineLevel="1">
      <c r="A484" s="753"/>
      <c r="B484" s="267" t="s">
        <v>1538</v>
      </c>
      <c r="C484" s="773">
        <v>1</v>
      </c>
      <c r="D484" s="268" t="s">
        <v>2</v>
      </c>
      <c r="E484" s="161"/>
      <c r="F484" s="161"/>
      <c r="G484" s="161"/>
      <c r="H484" s="161"/>
      <c r="I484" s="161"/>
      <c r="J484" s="460"/>
      <c r="K484" s="987"/>
      <c r="L484" s="987"/>
      <c r="M484" s="987"/>
      <c r="N484" s="987"/>
      <c r="O484" s="987"/>
      <c r="P484" s="987"/>
      <c r="Q484" s="987"/>
      <c r="R484" s="435"/>
      <c r="S484" s="160" t="e">
        <f>VLOOKUP($V484,#REF!,6,FALSE)</f>
        <v>#REF!</v>
      </c>
      <c r="T484" s="160" t="e">
        <f>VLOOKUP($V484,#REF!,7,FALSE)</f>
        <v>#REF!</v>
      </c>
      <c r="V484" s="749" t="s">
        <v>1538</v>
      </c>
      <c r="X484" s="890"/>
    </row>
    <row r="485" spans="1:24" outlineLevel="1">
      <c r="A485" s="763">
        <v>7.7</v>
      </c>
      <c r="B485" s="264" t="s">
        <v>3380</v>
      </c>
      <c r="C485" s="276"/>
      <c r="D485" s="277"/>
      <c r="E485" s="158"/>
      <c r="F485" s="158"/>
      <c r="G485" s="158"/>
      <c r="H485" s="158"/>
      <c r="I485" s="279"/>
      <c r="J485" s="761"/>
      <c r="K485" s="988"/>
      <c r="L485" s="988"/>
      <c r="M485" s="988"/>
      <c r="N485" s="988"/>
      <c r="O485" s="988"/>
      <c r="P485" s="988"/>
      <c r="Q485" s="988"/>
      <c r="S485" s="761"/>
      <c r="T485" s="761"/>
      <c r="V485" s="809"/>
      <c r="X485" s="890"/>
    </row>
    <row r="486" spans="1:24" ht="24.6" outlineLevel="1">
      <c r="A486" s="753"/>
      <c r="B486" s="267" t="s">
        <v>1539</v>
      </c>
      <c r="C486" s="773">
        <v>17</v>
      </c>
      <c r="D486" s="268" t="s">
        <v>2</v>
      </c>
      <c r="E486" s="161"/>
      <c r="F486" s="161"/>
      <c r="G486" s="161"/>
      <c r="H486" s="161"/>
      <c r="I486" s="161"/>
      <c r="J486" s="460"/>
      <c r="K486" s="987"/>
      <c r="L486" s="987"/>
      <c r="M486" s="987"/>
      <c r="N486" s="987"/>
      <c r="O486" s="987"/>
      <c r="P486" s="987"/>
      <c r="Q486" s="987"/>
      <c r="R486" s="435"/>
      <c r="S486" s="160" t="e">
        <f>VLOOKUP($V486,#REF!,6,FALSE)</f>
        <v>#REF!</v>
      </c>
      <c r="T486" s="160" t="e">
        <f>VLOOKUP($V486,#REF!,7,FALSE)</f>
        <v>#REF!</v>
      </c>
      <c r="V486" s="749" t="s">
        <v>1539</v>
      </c>
      <c r="X486" s="890"/>
    </row>
    <row r="487" spans="1:24" ht="24.6" outlineLevel="1">
      <c r="A487" s="753"/>
      <c r="B487" s="267" t="s">
        <v>1540</v>
      </c>
      <c r="C487" s="773">
        <v>1</v>
      </c>
      <c r="D487" s="268" t="s">
        <v>2</v>
      </c>
      <c r="E487" s="161"/>
      <c r="F487" s="161"/>
      <c r="G487" s="161"/>
      <c r="H487" s="161"/>
      <c r="I487" s="161"/>
      <c r="J487" s="460"/>
      <c r="K487" s="987"/>
      <c r="L487" s="987"/>
      <c r="M487" s="987"/>
      <c r="N487" s="987"/>
      <c r="O487" s="987"/>
      <c r="P487" s="987"/>
      <c r="Q487" s="987"/>
      <c r="R487" s="435"/>
      <c r="S487" s="160" t="e">
        <f>VLOOKUP($V487,#REF!,6,FALSE)</f>
        <v>#REF!</v>
      </c>
      <c r="T487" s="160" t="e">
        <f>VLOOKUP($V487,#REF!,7,FALSE)</f>
        <v>#REF!</v>
      </c>
      <c r="V487" s="749" t="s">
        <v>1540</v>
      </c>
      <c r="X487" s="890"/>
    </row>
    <row r="488" spans="1:24" ht="24.6" outlineLevel="1">
      <c r="A488" s="753"/>
      <c r="B488" s="267" t="s">
        <v>1541</v>
      </c>
      <c r="C488" s="773">
        <v>1</v>
      </c>
      <c r="D488" s="268" t="s">
        <v>2</v>
      </c>
      <c r="E488" s="161"/>
      <c r="F488" s="161"/>
      <c r="G488" s="161"/>
      <c r="H488" s="161"/>
      <c r="I488" s="161"/>
      <c r="J488" s="460"/>
      <c r="K488" s="987"/>
      <c r="L488" s="987"/>
      <c r="M488" s="987"/>
      <c r="N488" s="987"/>
      <c r="O488" s="987"/>
      <c r="P488" s="987"/>
      <c r="Q488" s="987"/>
      <c r="R488" s="435"/>
      <c r="S488" s="160" t="e">
        <f>VLOOKUP($V488,#REF!,6,FALSE)</f>
        <v>#REF!</v>
      </c>
      <c r="T488" s="160" t="e">
        <f>VLOOKUP($V488,#REF!,7,FALSE)</f>
        <v>#REF!</v>
      </c>
      <c r="V488" s="749" t="s">
        <v>1541</v>
      </c>
      <c r="X488" s="890"/>
    </row>
    <row r="489" spans="1:24" ht="24.6" outlineLevel="1">
      <c r="A489" s="753"/>
      <c r="B489" s="267" t="s">
        <v>1542</v>
      </c>
      <c r="C489" s="773">
        <v>1</v>
      </c>
      <c r="D489" s="268" t="s">
        <v>2</v>
      </c>
      <c r="E489" s="161"/>
      <c r="F489" s="161"/>
      <c r="G489" s="161"/>
      <c r="H489" s="161"/>
      <c r="I489" s="161"/>
      <c r="J489" s="460"/>
      <c r="K489" s="987"/>
      <c r="L489" s="987"/>
      <c r="M489" s="987"/>
      <c r="N489" s="987"/>
      <c r="O489" s="987"/>
      <c r="P489" s="987"/>
      <c r="Q489" s="987"/>
      <c r="R489" s="435"/>
      <c r="S489" s="160" t="e">
        <f>VLOOKUP($V489,#REF!,6,FALSE)</f>
        <v>#REF!</v>
      </c>
      <c r="T489" s="160" t="e">
        <f>VLOOKUP($V489,#REF!,7,FALSE)</f>
        <v>#REF!</v>
      </c>
      <c r="V489" s="749" t="s">
        <v>1542</v>
      </c>
      <c r="X489" s="890"/>
    </row>
    <row r="490" spans="1:24" ht="24.6" outlineLevel="1">
      <c r="A490" s="753"/>
      <c r="B490" s="267" t="s">
        <v>1537</v>
      </c>
      <c r="C490" s="773">
        <v>1</v>
      </c>
      <c r="D490" s="268" t="s">
        <v>2</v>
      </c>
      <c r="E490" s="161"/>
      <c r="F490" s="161"/>
      <c r="G490" s="161"/>
      <c r="H490" s="161"/>
      <c r="I490" s="161"/>
      <c r="J490" s="460"/>
      <c r="K490" s="987"/>
      <c r="L490" s="987"/>
      <c r="M490" s="987"/>
      <c r="N490" s="987"/>
      <c r="O490" s="987"/>
      <c r="P490" s="987"/>
      <c r="Q490" s="987"/>
      <c r="R490" s="435"/>
      <c r="S490" s="160" t="e">
        <f>VLOOKUP($V490,#REF!,6,FALSE)</f>
        <v>#REF!</v>
      </c>
      <c r="T490" s="160" t="e">
        <f>VLOOKUP($V490,#REF!,7,FALSE)</f>
        <v>#REF!</v>
      </c>
      <c r="V490" s="749" t="s">
        <v>1537</v>
      </c>
      <c r="X490" s="890"/>
    </row>
    <row r="491" spans="1:24" ht="24.6" outlineLevel="1">
      <c r="A491" s="753"/>
      <c r="B491" s="267" t="s">
        <v>1538</v>
      </c>
      <c r="C491" s="773">
        <v>1</v>
      </c>
      <c r="D491" s="268" t="s">
        <v>2</v>
      </c>
      <c r="E491" s="161"/>
      <c r="F491" s="161"/>
      <c r="G491" s="161"/>
      <c r="H491" s="161"/>
      <c r="I491" s="161"/>
      <c r="J491" s="460"/>
      <c r="K491" s="987"/>
      <c r="L491" s="987"/>
      <c r="M491" s="987"/>
      <c r="N491" s="987"/>
      <c r="O491" s="987"/>
      <c r="P491" s="987"/>
      <c r="Q491" s="987"/>
      <c r="R491" s="435"/>
      <c r="S491" s="160" t="e">
        <f>VLOOKUP($V491,#REF!,6,FALSE)</f>
        <v>#REF!</v>
      </c>
      <c r="T491" s="160" t="e">
        <f>VLOOKUP($V491,#REF!,7,FALSE)</f>
        <v>#REF!</v>
      </c>
      <c r="V491" s="749" t="s">
        <v>1538</v>
      </c>
      <c r="X491" s="890"/>
    </row>
    <row r="492" spans="1:24" outlineLevel="1">
      <c r="A492" s="763">
        <v>7.8</v>
      </c>
      <c r="B492" s="264" t="s">
        <v>3381</v>
      </c>
      <c r="C492" s="276"/>
      <c r="D492" s="277"/>
      <c r="E492" s="158"/>
      <c r="F492" s="158"/>
      <c r="G492" s="158"/>
      <c r="H492" s="158"/>
      <c r="I492" s="279"/>
      <c r="J492" s="761"/>
      <c r="K492" s="988"/>
      <c r="L492" s="988"/>
      <c r="M492" s="988"/>
      <c r="N492" s="988"/>
      <c r="O492" s="988"/>
      <c r="P492" s="988"/>
      <c r="Q492" s="988"/>
      <c r="S492" s="761"/>
      <c r="T492" s="761"/>
      <c r="V492" s="809"/>
      <c r="X492" s="890"/>
    </row>
    <row r="493" spans="1:24" ht="24.6" outlineLevel="1">
      <c r="A493" s="753"/>
      <c r="B493" s="267" t="s">
        <v>1834</v>
      </c>
      <c r="C493" s="773">
        <v>170</v>
      </c>
      <c r="D493" s="268" t="s">
        <v>2</v>
      </c>
      <c r="E493" s="161"/>
      <c r="F493" s="161"/>
      <c r="G493" s="161"/>
      <c r="H493" s="161"/>
      <c r="I493" s="161"/>
      <c r="J493" s="460"/>
      <c r="K493" s="987"/>
      <c r="L493" s="987"/>
      <c r="M493" s="987"/>
      <c r="N493" s="987"/>
      <c r="O493" s="987"/>
      <c r="P493" s="987"/>
      <c r="Q493" s="987"/>
      <c r="R493" s="435"/>
      <c r="S493" s="160" t="e">
        <f>VLOOKUP($V493,#REF!,6,FALSE)</f>
        <v>#REF!</v>
      </c>
      <c r="T493" s="160" t="e">
        <f>VLOOKUP($V493,#REF!,7,FALSE)</f>
        <v>#REF!</v>
      </c>
      <c r="V493" s="749" t="s">
        <v>2306</v>
      </c>
      <c r="X493" s="890"/>
    </row>
    <row r="494" spans="1:24" ht="24" thickBot="1">
      <c r="A494" s="754"/>
      <c r="B494" s="754" t="s">
        <v>1087</v>
      </c>
      <c r="C494" s="755"/>
      <c r="D494" s="756"/>
      <c r="E494" s="757"/>
      <c r="F494" s="757"/>
      <c r="G494" s="757"/>
      <c r="H494" s="757"/>
      <c r="I494" s="758"/>
      <c r="J494" s="759"/>
      <c r="K494" s="988"/>
      <c r="L494" s="988"/>
      <c r="M494" s="988"/>
      <c r="N494" s="988"/>
      <c r="O494" s="988"/>
      <c r="P494" s="988"/>
      <c r="Q494" s="988"/>
      <c r="S494" s="759"/>
      <c r="T494" s="759"/>
      <c r="V494" s="797"/>
      <c r="X494" s="890"/>
    </row>
    <row r="495" spans="1:24" ht="25.2" thickTop="1">
      <c r="A495" s="689">
        <v>8</v>
      </c>
      <c r="B495" s="764" t="s">
        <v>1677</v>
      </c>
      <c r="C495" s="269"/>
      <c r="D495" s="765"/>
      <c r="E495" s="270"/>
      <c r="F495" s="270"/>
      <c r="G495" s="270"/>
      <c r="H495" s="270"/>
      <c r="I495" s="269"/>
      <c r="J495" s="766"/>
      <c r="K495" s="821"/>
      <c r="L495" s="821"/>
      <c r="M495" s="821"/>
      <c r="N495" s="821"/>
      <c r="O495" s="821"/>
      <c r="P495" s="821"/>
      <c r="Q495" s="821"/>
      <c r="S495" s="766"/>
      <c r="T495" s="766"/>
      <c r="V495" s="798"/>
      <c r="X495" s="890"/>
    </row>
    <row r="496" spans="1:24" outlineLevel="1">
      <c r="A496" s="450">
        <v>8.1</v>
      </c>
      <c r="B496" s="767" t="s">
        <v>3382</v>
      </c>
      <c r="C496" s="269"/>
      <c r="D496" s="768"/>
      <c r="E496" s="270"/>
      <c r="F496" s="270"/>
      <c r="G496" s="270"/>
      <c r="H496" s="270"/>
      <c r="I496" s="269"/>
      <c r="J496" s="766"/>
      <c r="K496" s="821"/>
      <c r="L496" s="821"/>
      <c r="M496" s="821"/>
      <c r="N496" s="821"/>
      <c r="O496" s="821"/>
      <c r="P496" s="821"/>
      <c r="Q496" s="821"/>
      <c r="S496" s="766"/>
      <c r="T496" s="766"/>
      <c r="V496" s="798"/>
      <c r="X496" s="890"/>
    </row>
    <row r="497" spans="1:24" ht="24.6" outlineLevel="1">
      <c r="A497" s="682"/>
      <c r="B497" s="991" t="s">
        <v>1543</v>
      </c>
      <c r="C497" s="773">
        <v>5</v>
      </c>
      <c r="D497" s="682" t="s">
        <v>2</v>
      </c>
      <c r="E497" s="161"/>
      <c r="F497" s="161"/>
      <c r="G497" s="161"/>
      <c r="H497" s="161"/>
      <c r="I497" s="161"/>
      <c r="J497" s="460"/>
      <c r="K497" s="987"/>
      <c r="L497" s="987"/>
      <c r="M497" s="987"/>
      <c r="N497" s="987"/>
      <c r="O497" s="987"/>
      <c r="P497" s="987"/>
      <c r="Q497" s="987"/>
      <c r="R497" s="435"/>
      <c r="S497" s="160" t="e">
        <f>VLOOKUP($V497,#REF!,6,FALSE)</f>
        <v>#REF!</v>
      </c>
      <c r="T497" s="160" t="e">
        <f>VLOOKUP($V497,#REF!,7,FALSE)</f>
        <v>#REF!</v>
      </c>
      <c r="V497" s="263" t="s">
        <v>2307</v>
      </c>
      <c r="X497" s="890"/>
    </row>
    <row r="498" spans="1:24" ht="24.6" outlineLevel="1">
      <c r="A498" s="682"/>
      <c r="B498" s="991" t="s">
        <v>1544</v>
      </c>
      <c r="C498" s="773">
        <v>15</v>
      </c>
      <c r="D498" s="682" t="s">
        <v>2</v>
      </c>
      <c r="E498" s="161"/>
      <c r="F498" s="161"/>
      <c r="G498" s="161"/>
      <c r="H498" s="161"/>
      <c r="I498" s="161"/>
      <c r="J498" s="460"/>
      <c r="K498" s="987"/>
      <c r="L498" s="987"/>
      <c r="M498" s="987"/>
      <c r="N498" s="987"/>
      <c r="O498" s="987"/>
      <c r="P498" s="987"/>
      <c r="Q498" s="987"/>
      <c r="R498" s="435"/>
      <c r="S498" s="160" t="e">
        <f>VLOOKUP($V498,#REF!,6,FALSE)</f>
        <v>#REF!</v>
      </c>
      <c r="T498" s="160" t="e">
        <f>VLOOKUP($V498,#REF!,7,FALSE)</f>
        <v>#REF!</v>
      </c>
      <c r="V498" s="263" t="s">
        <v>2308</v>
      </c>
      <c r="X498" s="890"/>
    </row>
    <row r="499" spans="1:24" ht="24" thickBot="1">
      <c r="A499" s="754"/>
      <c r="B499" s="754" t="s">
        <v>1087</v>
      </c>
      <c r="C499" s="755"/>
      <c r="D499" s="756"/>
      <c r="E499" s="757"/>
      <c r="F499" s="758"/>
      <c r="G499" s="757"/>
      <c r="H499" s="758"/>
      <c r="I499" s="758"/>
      <c r="J499" s="759"/>
      <c r="K499" s="988"/>
      <c r="L499" s="988"/>
      <c r="M499" s="988"/>
      <c r="N499" s="988"/>
      <c r="O499" s="988"/>
      <c r="P499" s="988"/>
      <c r="Q499" s="988"/>
      <c r="S499" s="759"/>
      <c r="T499" s="759"/>
      <c r="V499" s="797"/>
      <c r="X499" s="890"/>
    </row>
    <row r="500" spans="1:24" ht="25.2" thickTop="1">
      <c r="A500" s="750">
        <v>9</v>
      </c>
      <c r="B500" s="264" t="s">
        <v>1678</v>
      </c>
      <c r="C500" s="271"/>
      <c r="D500" s="266"/>
      <c r="E500" s="163"/>
      <c r="F500" s="163"/>
      <c r="G500" s="163"/>
      <c r="H500" s="163"/>
      <c r="I500" s="272"/>
      <c r="J500" s="751"/>
      <c r="K500" s="989"/>
      <c r="L500" s="989"/>
      <c r="M500" s="989"/>
      <c r="N500" s="989"/>
      <c r="O500" s="989"/>
      <c r="P500" s="989"/>
      <c r="Q500" s="989"/>
      <c r="S500" s="751"/>
      <c r="T500" s="751"/>
      <c r="V500" s="803"/>
      <c r="X500" s="890"/>
    </row>
    <row r="501" spans="1:24" ht="24.6" outlineLevel="1">
      <c r="A501" s="750">
        <v>9.1</v>
      </c>
      <c r="B501" s="264" t="s">
        <v>3318</v>
      </c>
      <c r="C501" s="276"/>
      <c r="D501" s="277"/>
      <c r="E501" s="771"/>
      <c r="F501" s="810"/>
      <c r="G501" s="810"/>
      <c r="H501" s="810"/>
      <c r="I501" s="279"/>
      <c r="J501" s="761"/>
      <c r="K501" s="761"/>
      <c r="L501" s="264" t="s">
        <v>3318</v>
      </c>
      <c r="M501" s="955"/>
      <c r="N501" s="956"/>
      <c r="O501" s="957"/>
      <c r="P501" s="958" t="s">
        <v>3335</v>
      </c>
      <c r="Q501" s="988"/>
      <c r="S501" s="761"/>
      <c r="T501" s="761"/>
      <c r="V501" s="803"/>
      <c r="X501" s="890"/>
    </row>
    <row r="502" spans="1:24" ht="24.6" outlineLevel="1">
      <c r="A502" s="752"/>
      <c r="B502" s="267" t="s">
        <v>3333</v>
      </c>
      <c r="C502" s="773">
        <v>1</v>
      </c>
      <c r="D502" s="268" t="s">
        <v>750</v>
      </c>
      <c r="E502" s="161"/>
      <c r="F502" s="161"/>
      <c r="G502" s="161"/>
      <c r="H502" s="161"/>
      <c r="I502" s="161"/>
      <c r="J502" s="460"/>
      <c r="K502" s="1034"/>
      <c r="L502" s="954" t="s">
        <v>3336</v>
      </c>
      <c r="M502" s="959">
        <v>45330</v>
      </c>
      <c r="N502" s="959">
        <v>1</v>
      </c>
      <c r="O502" s="960">
        <f>+N502*M502</f>
        <v>45330</v>
      </c>
      <c r="P502" s="961">
        <f>+O502-I502</f>
        <v>45330</v>
      </c>
      <c r="Q502" s="987"/>
      <c r="R502" s="435"/>
      <c r="S502" s="160" t="e">
        <f>VLOOKUP($V502,#REF!,6,FALSE)</f>
        <v>#REF!</v>
      </c>
      <c r="T502" s="160" t="e">
        <f>VLOOKUP($V502,#REF!,7,FALSE)</f>
        <v>#REF!</v>
      </c>
      <c r="V502" s="749" t="s">
        <v>1637</v>
      </c>
      <c r="X502" s="890"/>
    </row>
    <row r="503" spans="1:24" ht="24.6" outlineLevel="1">
      <c r="A503" s="752"/>
      <c r="B503" s="267" t="s">
        <v>1638</v>
      </c>
      <c r="C503" s="773">
        <v>1</v>
      </c>
      <c r="D503" s="268" t="s">
        <v>750</v>
      </c>
      <c r="E503" s="161"/>
      <c r="F503" s="161"/>
      <c r="G503" s="161"/>
      <c r="H503" s="161"/>
      <c r="I503" s="161"/>
      <c r="J503" s="460"/>
      <c r="K503" s="1034"/>
      <c r="L503" s="962" t="s">
        <v>1638</v>
      </c>
      <c r="M503" s="953">
        <v>70770</v>
      </c>
      <c r="N503" s="959">
        <v>1</v>
      </c>
      <c r="O503" s="960">
        <f t="shared" ref="O503:O520" si="0">+N503*M503</f>
        <v>70770</v>
      </c>
      <c r="P503" s="961">
        <f t="shared" ref="P503:P512" si="1">+O503-I503</f>
        <v>70770</v>
      </c>
      <c r="Q503" s="987"/>
      <c r="R503" s="435"/>
      <c r="S503" s="160" t="e">
        <f>VLOOKUP($V503,#REF!,6,FALSE)</f>
        <v>#REF!</v>
      </c>
      <c r="T503" s="160" t="e">
        <f>VLOOKUP($V503,#REF!,7,FALSE)</f>
        <v>#REF!</v>
      </c>
      <c r="V503" s="749" t="s">
        <v>1638</v>
      </c>
      <c r="X503" s="890"/>
    </row>
    <row r="504" spans="1:24" ht="24.6" outlineLevel="1">
      <c r="A504" s="752"/>
      <c r="B504" s="992" t="s">
        <v>3334</v>
      </c>
      <c r="C504" s="993">
        <v>1</v>
      </c>
      <c r="D504" s="995" t="s">
        <v>750</v>
      </c>
      <c r="E504" s="994"/>
      <c r="F504" s="994"/>
      <c r="G504" s="994"/>
      <c r="H504" s="994"/>
      <c r="I504" s="994"/>
      <c r="J504" s="460"/>
      <c r="K504" s="1034"/>
      <c r="L504" s="954" t="s">
        <v>1639</v>
      </c>
      <c r="M504" s="959">
        <v>37870</v>
      </c>
      <c r="N504" s="959">
        <v>1</v>
      </c>
      <c r="O504" s="960">
        <f t="shared" si="0"/>
        <v>37870</v>
      </c>
      <c r="P504" s="961">
        <f t="shared" si="1"/>
        <v>37870</v>
      </c>
      <c r="Q504" s="987"/>
      <c r="R504" s="435"/>
      <c r="S504" s="160" t="e">
        <f>VLOOKUP($V504,#REF!,6,FALSE)</f>
        <v>#REF!</v>
      </c>
      <c r="T504" s="160" t="e">
        <f>VLOOKUP($V504,#REF!,7,FALSE)</f>
        <v>#REF!</v>
      </c>
      <c r="V504" s="749" t="s">
        <v>1639</v>
      </c>
      <c r="X504" s="890"/>
    </row>
    <row r="505" spans="1:24" ht="24.6" outlineLevel="1">
      <c r="A505" s="752"/>
      <c r="B505" s="267" t="s">
        <v>1640</v>
      </c>
      <c r="C505" s="773">
        <v>0</v>
      </c>
      <c r="D505" s="268" t="s">
        <v>750</v>
      </c>
      <c r="E505" s="161"/>
      <c r="F505" s="161"/>
      <c r="G505" s="161"/>
      <c r="H505" s="161"/>
      <c r="I505" s="161"/>
      <c r="J505" s="460"/>
      <c r="K505" s="1034"/>
      <c r="L505" s="963" t="s">
        <v>1640</v>
      </c>
      <c r="M505" s="964"/>
      <c r="N505" s="959">
        <v>1</v>
      </c>
      <c r="O505" s="960">
        <f t="shared" si="0"/>
        <v>0</v>
      </c>
      <c r="P505" s="961">
        <f t="shared" si="1"/>
        <v>0</v>
      </c>
      <c r="Q505" s="987"/>
      <c r="R505" s="435"/>
      <c r="S505" s="160" t="e">
        <f>VLOOKUP($V505,#REF!,6,FALSE)</f>
        <v>#REF!</v>
      </c>
      <c r="T505" s="160" t="e">
        <f>VLOOKUP($V505,#REF!,7,FALSE)</f>
        <v>#REF!</v>
      </c>
      <c r="V505" s="749" t="s">
        <v>1640</v>
      </c>
      <c r="X505" s="890"/>
    </row>
    <row r="506" spans="1:24" ht="24.6" outlineLevel="1">
      <c r="A506" s="752"/>
      <c r="B506" s="267" t="s">
        <v>1641</v>
      </c>
      <c r="C506" s="773">
        <v>2</v>
      </c>
      <c r="D506" s="268" t="s">
        <v>1642</v>
      </c>
      <c r="E506" s="161"/>
      <c r="F506" s="161"/>
      <c r="G506" s="161"/>
      <c r="H506" s="161"/>
      <c r="I506" s="161"/>
      <c r="J506" s="460"/>
      <c r="K506" s="1034"/>
      <c r="L506" s="954" t="s">
        <v>1641</v>
      </c>
      <c r="M506" s="959">
        <v>188750</v>
      </c>
      <c r="N506" s="959">
        <v>2</v>
      </c>
      <c r="O506" s="960">
        <f t="shared" si="0"/>
        <v>377500</v>
      </c>
      <c r="P506" s="961">
        <f t="shared" si="1"/>
        <v>377500</v>
      </c>
      <c r="Q506" s="987"/>
      <c r="R506" s="435"/>
      <c r="S506" s="160" t="e">
        <f>VLOOKUP($V506,#REF!,6,FALSE)</f>
        <v>#REF!</v>
      </c>
      <c r="T506" s="160" t="e">
        <f>VLOOKUP($V506,#REF!,7,FALSE)</f>
        <v>#REF!</v>
      </c>
      <c r="V506" s="749" t="s">
        <v>1641</v>
      </c>
      <c r="X506" s="890"/>
    </row>
    <row r="507" spans="1:24" ht="24.6" outlineLevel="1">
      <c r="A507" s="752"/>
      <c r="B507" s="267" t="s">
        <v>3331</v>
      </c>
      <c r="C507" s="773">
        <v>4</v>
      </c>
      <c r="D507" s="268" t="s">
        <v>1642</v>
      </c>
      <c r="E507" s="161"/>
      <c r="F507" s="161"/>
      <c r="G507" s="161"/>
      <c r="H507" s="161"/>
      <c r="I507" s="161"/>
      <c r="J507" s="460"/>
      <c r="K507" s="1034"/>
      <c r="L507" s="954" t="s">
        <v>3337</v>
      </c>
      <c r="M507" s="959">
        <v>25000</v>
      </c>
      <c r="N507" s="959">
        <v>4</v>
      </c>
      <c r="O507" s="960">
        <f t="shared" si="0"/>
        <v>100000</v>
      </c>
      <c r="P507" s="961">
        <f t="shared" si="1"/>
        <v>100000</v>
      </c>
      <c r="Q507" s="987"/>
      <c r="R507" s="435"/>
      <c r="S507" s="160" t="e">
        <f>VLOOKUP($V507,#REF!,6,FALSE)</f>
        <v>#REF!</v>
      </c>
      <c r="T507" s="160" t="e">
        <f>VLOOKUP($V507,#REF!,7,FALSE)</f>
        <v>#REF!</v>
      </c>
      <c r="V507" s="749" t="s">
        <v>1643</v>
      </c>
      <c r="X507" s="890"/>
    </row>
    <row r="508" spans="1:24" ht="24.6" outlineLevel="1">
      <c r="A508" s="752"/>
      <c r="B508" s="267" t="s">
        <v>1644</v>
      </c>
      <c r="C508" s="773">
        <v>1</v>
      </c>
      <c r="D508" s="268" t="s">
        <v>2</v>
      </c>
      <c r="E508" s="161"/>
      <c r="F508" s="161"/>
      <c r="G508" s="161"/>
      <c r="H508" s="161"/>
      <c r="I508" s="161"/>
      <c r="J508" s="460"/>
      <c r="K508" s="1034"/>
      <c r="L508" s="954" t="s">
        <v>3338</v>
      </c>
      <c r="M508" s="959">
        <v>116400</v>
      </c>
      <c r="N508" s="959">
        <v>1</v>
      </c>
      <c r="O508" s="960">
        <f t="shared" si="0"/>
        <v>116400</v>
      </c>
      <c r="P508" s="961">
        <f t="shared" si="1"/>
        <v>116400</v>
      </c>
      <c r="Q508" s="987"/>
      <c r="R508" s="435"/>
      <c r="S508" s="160" t="e">
        <f>VLOOKUP($V508,#REF!,6,FALSE)</f>
        <v>#REF!</v>
      </c>
      <c r="T508" s="160" t="e">
        <f>VLOOKUP($V508,#REF!,7,FALSE)</f>
        <v>#REF!</v>
      </c>
      <c r="V508" s="749" t="s">
        <v>1644</v>
      </c>
      <c r="X508" s="890"/>
    </row>
    <row r="509" spans="1:24" s="1008" customFormat="1" ht="24.6" outlineLevel="1">
      <c r="A509" s="996"/>
      <c r="B509" s="1037" t="s">
        <v>3359</v>
      </c>
      <c r="C509" s="997">
        <v>2</v>
      </c>
      <c r="D509" s="998" t="s">
        <v>2</v>
      </c>
      <c r="E509" s="999"/>
      <c r="F509" s="999"/>
      <c r="G509" s="999"/>
      <c r="H509" s="999"/>
      <c r="I509" s="999"/>
      <c r="J509" s="1000"/>
      <c r="K509" s="1035"/>
      <c r="L509" s="1001" t="s">
        <v>3329</v>
      </c>
      <c r="M509" s="1002">
        <v>165200</v>
      </c>
      <c r="N509" s="1003">
        <v>2</v>
      </c>
      <c r="O509" s="1004">
        <f t="shared" si="0"/>
        <v>330400</v>
      </c>
      <c r="P509" s="1005">
        <f t="shared" si="1"/>
        <v>330400</v>
      </c>
      <c r="Q509" s="1006"/>
      <c r="R509" s="473"/>
      <c r="S509" s="1007"/>
      <c r="T509" s="1007"/>
      <c r="V509" s="1009"/>
      <c r="X509" s="1010"/>
    </row>
    <row r="510" spans="1:24" s="1008" customFormat="1" ht="24.6" outlineLevel="1">
      <c r="A510" s="996"/>
      <c r="B510" s="1011" t="s">
        <v>3358</v>
      </c>
      <c r="C510" s="997">
        <v>1</v>
      </c>
      <c r="D510" s="998" t="s">
        <v>750</v>
      </c>
      <c r="E510" s="999"/>
      <c r="F510" s="999"/>
      <c r="G510" s="999"/>
      <c r="H510" s="999"/>
      <c r="I510" s="999"/>
      <c r="J510" s="1000"/>
      <c r="K510" s="1035"/>
      <c r="L510" s="1012" t="s">
        <v>3339</v>
      </c>
      <c r="M510" s="1002">
        <v>300000</v>
      </c>
      <c r="N510" s="1003">
        <v>1</v>
      </c>
      <c r="O510" s="1004">
        <f t="shared" si="0"/>
        <v>300000</v>
      </c>
      <c r="P510" s="1005">
        <f t="shared" si="1"/>
        <v>300000</v>
      </c>
      <c r="Q510" s="1006"/>
      <c r="R510" s="473"/>
      <c r="S510" s="1007" t="e">
        <f>VLOOKUP($V510,#REF!,6,FALSE)</f>
        <v>#REF!</v>
      </c>
      <c r="T510" s="1007" t="e">
        <f>VLOOKUP($V510,#REF!,7,FALSE)</f>
        <v>#REF!</v>
      </c>
      <c r="V510" s="1009" t="s">
        <v>1645</v>
      </c>
      <c r="X510" s="1010"/>
    </row>
    <row r="511" spans="1:24" s="1008" customFormat="1" ht="24.6" outlineLevel="1">
      <c r="A511" s="1013"/>
      <c r="B511" s="1011" t="s">
        <v>1646</v>
      </c>
      <c r="C511" s="997">
        <v>2</v>
      </c>
      <c r="D511" s="998" t="s">
        <v>2</v>
      </c>
      <c r="E511" s="999"/>
      <c r="F511" s="999"/>
      <c r="G511" s="999"/>
      <c r="H511" s="999"/>
      <c r="I511" s="999"/>
      <c r="J511" s="1000"/>
      <c r="K511" s="1035"/>
      <c r="L511" s="1012" t="s">
        <v>1646</v>
      </c>
      <c r="M511" s="1002">
        <v>180000</v>
      </c>
      <c r="N511" s="1003">
        <v>2</v>
      </c>
      <c r="O511" s="1004">
        <f t="shared" si="0"/>
        <v>360000</v>
      </c>
      <c r="P511" s="1005">
        <f t="shared" si="1"/>
        <v>360000</v>
      </c>
      <c r="Q511" s="1006"/>
      <c r="R511" s="473"/>
      <c r="S511" s="1007" t="e">
        <f>VLOOKUP($V511,#REF!,6,FALSE)</f>
        <v>#REF!</v>
      </c>
      <c r="T511" s="1007" t="e">
        <f>VLOOKUP($V511,#REF!,7,FALSE)</f>
        <v>#REF!</v>
      </c>
      <c r="V511" s="1009" t="s">
        <v>1646</v>
      </c>
      <c r="X511" s="1010"/>
    </row>
    <row r="512" spans="1:24" s="1008" customFormat="1" ht="24.6" outlineLevel="1">
      <c r="A512" s="1013"/>
      <c r="B512" s="1037" t="s">
        <v>3330</v>
      </c>
      <c r="C512" s="997">
        <v>1</v>
      </c>
      <c r="D512" s="998" t="s">
        <v>2</v>
      </c>
      <c r="E512" s="999"/>
      <c r="F512" s="999"/>
      <c r="G512" s="999"/>
      <c r="H512" s="999"/>
      <c r="I512" s="999"/>
      <c r="J512" s="1000"/>
      <c r="K512" s="1035"/>
      <c r="L512" s="1012" t="s">
        <v>3330</v>
      </c>
      <c r="M512" s="1002">
        <v>119000</v>
      </c>
      <c r="N512" s="1003">
        <v>1</v>
      </c>
      <c r="O512" s="1004">
        <f t="shared" si="0"/>
        <v>119000</v>
      </c>
      <c r="P512" s="1005">
        <f t="shared" si="1"/>
        <v>119000</v>
      </c>
      <c r="Q512" s="1006"/>
      <c r="R512" s="473"/>
      <c r="S512" s="1007"/>
      <c r="T512" s="1007"/>
      <c r="V512" s="1009"/>
      <c r="X512" s="1010"/>
    </row>
    <row r="513" spans="1:25" s="1008" customFormat="1" ht="24.6" outlineLevel="1">
      <c r="A513" s="1013"/>
      <c r="B513" s="1011" t="s">
        <v>1725</v>
      </c>
      <c r="C513" s="997">
        <v>1</v>
      </c>
      <c r="D513" s="998" t="s">
        <v>1627</v>
      </c>
      <c r="E513" s="999"/>
      <c r="F513" s="999"/>
      <c r="G513" s="999"/>
      <c r="H513" s="999"/>
      <c r="I513" s="999"/>
      <c r="J513" s="1000"/>
      <c r="K513" s="1035"/>
      <c r="L513" s="1012" t="s">
        <v>3340</v>
      </c>
      <c r="M513" s="1003">
        <v>659090</v>
      </c>
      <c r="N513" s="1003">
        <v>1</v>
      </c>
      <c r="O513" s="1004">
        <f t="shared" si="0"/>
        <v>659090</v>
      </c>
      <c r="P513" s="1005">
        <f>+O513-I513</f>
        <v>659090</v>
      </c>
      <c r="Q513" s="1006"/>
      <c r="R513" s="473"/>
      <c r="S513" s="1007" t="e">
        <f>VLOOKUP($V513,#REF!,6,FALSE)</f>
        <v>#REF!</v>
      </c>
      <c r="T513" s="1007" t="e">
        <f>VLOOKUP($V513,#REF!,7,FALSE)</f>
        <v>#REF!</v>
      </c>
      <c r="V513" s="1009" t="s">
        <v>2984</v>
      </c>
      <c r="X513" s="1010"/>
    </row>
    <row r="514" spans="1:25" s="1008" customFormat="1" ht="24.6" outlineLevel="1">
      <c r="A514" s="1014">
        <v>9.1999999999999993</v>
      </c>
      <c r="B514" s="1015" t="s">
        <v>3319</v>
      </c>
      <c r="C514" s="1016"/>
      <c r="D514" s="1017"/>
      <c r="E514" s="1018"/>
      <c r="F514" s="1018"/>
      <c r="G514" s="1018"/>
      <c r="H514" s="1018"/>
      <c r="I514" s="1019"/>
      <c r="J514" s="1020"/>
      <c r="K514" s="1020"/>
      <c r="L514" s="1015" t="s">
        <v>3319</v>
      </c>
      <c r="M514" s="1021"/>
      <c r="N514" s="1022"/>
      <c r="O514" s="1005"/>
      <c r="P514" s="1005"/>
      <c r="Q514" s="1023"/>
      <c r="S514" s="1020"/>
      <c r="T514" s="1020"/>
      <c r="V514" s="1024"/>
      <c r="X514" s="1010"/>
    </row>
    <row r="515" spans="1:25" s="1008" customFormat="1" ht="24.6" outlineLevel="1">
      <c r="A515" s="996"/>
      <c r="B515" s="1011" t="s">
        <v>3333</v>
      </c>
      <c r="C515" s="997">
        <v>1</v>
      </c>
      <c r="D515" s="1025" t="s">
        <v>750</v>
      </c>
      <c r="E515" s="999"/>
      <c r="F515" s="999"/>
      <c r="G515" s="999"/>
      <c r="H515" s="999"/>
      <c r="I515" s="999"/>
      <c r="J515" s="1000"/>
      <c r="K515" s="1035"/>
      <c r="L515" s="1012" t="s">
        <v>3336</v>
      </c>
      <c r="M515" s="1003">
        <v>45330</v>
      </c>
      <c r="N515" s="1003">
        <v>1</v>
      </c>
      <c r="O515" s="1004">
        <f t="shared" si="0"/>
        <v>45330</v>
      </c>
      <c r="P515" s="1005">
        <f t="shared" ref="P515:P521" si="2">+O515-I515</f>
        <v>45330</v>
      </c>
      <c r="Q515" s="1006"/>
      <c r="R515" s="473"/>
      <c r="S515" s="1007" t="e">
        <f>VLOOKUP($V515,#REF!,6,FALSE)</f>
        <v>#REF!</v>
      </c>
      <c r="T515" s="1007" t="e">
        <f>VLOOKUP($V515,#REF!,7,FALSE)</f>
        <v>#REF!</v>
      </c>
      <c r="V515" s="1009" t="s">
        <v>1637</v>
      </c>
      <c r="X515" s="1010"/>
    </row>
    <row r="516" spans="1:25" s="1008" customFormat="1" ht="24.6" outlineLevel="1">
      <c r="A516" s="1013"/>
      <c r="B516" s="1038" t="s">
        <v>1638</v>
      </c>
      <c r="C516" s="997">
        <v>1</v>
      </c>
      <c r="D516" s="1039" t="s">
        <v>750</v>
      </c>
      <c r="E516" s="999"/>
      <c r="F516" s="999"/>
      <c r="G516" s="999"/>
      <c r="H516" s="999"/>
      <c r="I516" s="999"/>
      <c r="J516" s="1000"/>
      <c r="K516" s="1035"/>
      <c r="L516" s="1001" t="s">
        <v>3341</v>
      </c>
      <c r="M516" s="1002">
        <v>70770</v>
      </c>
      <c r="N516" s="1003">
        <v>1</v>
      </c>
      <c r="O516" s="1004">
        <f t="shared" si="0"/>
        <v>70770</v>
      </c>
      <c r="P516" s="1005">
        <f t="shared" si="2"/>
        <v>70770</v>
      </c>
      <c r="Q516" s="1006"/>
      <c r="R516" s="473"/>
      <c r="S516" s="1007" t="e">
        <f>VLOOKUP($V516,#REF!,6,FALSE)</f>
        <v>#REF!</v>
      </c>
      <c r="T516" s="1007" t="e">
        <f>VLOOKUP($V516,#REF!,7,FALSE)</f>
        <v>#REF!</v>
      </c>
      <c r="V516" s="1009" t="s">
        <v>1638</v>
      </c>
      <c r="X516" s="1010"/>
    </row>
    <row r="517" spans="1:25" s="1008" customFormat="1" ht="24.6" outlineLevel="1">
      <c r="A517" s="996"/>
      <c r="B517" s="1011" t="s">
        <v>3334</v>
      </c>
      <c r="C517" s="997">
        <v>2</v>
      </c>
      <c r="D517" s="1039" t="s">
        <v>750</v>
      </c>
      <c r="E517" s="999"/>
      <c r="F517" s="999"/>
      <c r="G517" s="999"/>
      <c r="H517" s="999"/>
      <c r="I517" s="999"/>
      <c r="J517" s="1000"/>
      <c r="K517" s="1035"/>
      <c r="L517" s="1012" t="s">
        <v>3342</v>
      </c>
      <c r="M517" s="1003">
        <v>37870</v>
      </c>
      <c r="N517" s="1003">
        <v>2</v>
      </c>
      <c r="O517" s="1004">
        <f t="shared" si="0"/>
        <v>75740</v>
      </c>
      <c r="P517" s="1005">
        <f t="shared" si="2"/>
        <v>75740</v>
      </c>
      <c r="Q517" s="1006"/>
      <c r="R517" s="473"/>
      <c r="S517" s="1007" t="e">
        <f>VLOOKUP($V517,#REF!,6,FALSE)</f>
        <v>#REF!</v>
      </c>
      <c r="T517" s="1007" t="e">
        <f>VLOOKUP($V517,#REF!,7,FALSE)</f>
        <v>#REF!</v>
      </c>
      <c r="V517" s="1009" t="s">
        <v>1647</v>
      </c>
      <c r="X517" s="1010"/>
    </row>
    <row r="518" spans="1:25" ht="24.6" outlineLevel="1">
      <c r="A518" s="753"/>
      <c r="B518" s="991" t="s">
        <v>3332</v>
      </c>
      <c r="C518" s="773">
        <v>8</v>
      </c>
      <c r="D518" s="274" t="s">
        <v>1642</v>
      </c>
      <c r="E518" s="161"/>
      <c r="F518" s="161"/>
      <c r="G518" s="161"/>
      <c r="H518" s="161"/>
      <c r="I518" s="161"/>
      <c r="J518" s="460"/>
      <c r="K518" s="1034"/>
      <c r="L518" s="954" t="s">
        <v>3343</v>
      </c>
      <c r="M518" s="959">
        <v>25000</v>
      </c>
      <c r="N518" s="959">
        <v>8</v>
      </c>
      <c r="O518" s="960">
        <f t="shared" si="0"/>
        <v>200000</v>
      </c>
      <c r="P518" s="961">
        <f t="shared" si="2"/>
        <v>200000</v>
      </c>
      <c r="Q518" s="987"/>
      <c r="R518" s="435"/>
      <c r="S518" s="160" t="e">
        <f>VLOOKUP($V518,#REF!,6,FALSE)</f>
        <v>#REF!</v>
      </c>
      <c r="T518" s="160" t="e">
        <f>VLOOKUP($V518,#REF!,7,FALSE)</f>
        <v>#REF!</v>
      </c>
      <c r="V518" s="749" t="s">
        <v>1648</v>
      </c>
      <c r="X518" s="890"/>
    </row>
    <row r="519" spans="1:25" ht="24.6" outlineLevel="1">
      <c r="A519" s="753"/>
      <c r="B519" s="991" t="s">
        <v>1644</v>
      </c>
      <c r="C519" s="773">
        <v>1</v>
      </c>
      <c r="D519" s="274" t="s">
        <v>2</v>
      </c>
      <c r="E519" s="161"/>
      <c r="F519" s="161"/>
      <c r="G519" s="161"/>
      <c r="H519" s="161"/>
      <c r="I519" s="161"/>
      <c r="J519" s="460"/>
      <c r="K519" s="1034"/>
      <c r="L519" s="954" t="s">
        <v>3338</v>
      </c>
      <c r="M519" s="959">
        <v>116400</v>
      </c>
      <c r="N519" s="959">
        <v>1</v>
      </c>
      <c r="O519" s="960">
        <f t="shared" si="0"/>
        <v>116400</v>
      </c>
      <c r="P519" s="961">
        <f t="shared" si="2"/>
        <v>116400</v>
      </c>
      <c r="Q519" s="987"/>
      <c r="R519" s="435"/>
      <c r="S519" s="160" t="e">
        <f>VLOOKUP($V519,#REF!,6,FALSE)</f>
        <v>#REF!</v>
      </c>
      <c r="T519" s="160" t="e">
        <f>VLOOKUP($V519,#REF!,7,FALSE)</f>
        <v>#REF!</v>
      </c>
      <c r="V519" s="749" t="s">
        <v>1644</v>
      </c>
      <c r="X519" s="890"/>
    </row>
    <row r="520" spans="1:25" ht="24.6" outlineLevel="1">
      <c r="A520" s="753"/>
      <c r="B520" s="991" t="s">
        <v>1649</v>
      </c>
      <c r="C520" s="773">
        <v>2</v>
      </c>
      <c r="D520" s="274" t="s">
        <v>2</v>
      </c>
      <c r="E520" s="161"/>
      <c r="F520" s="161"/>
      <c r="G520" s="161"/>
      <c r="H520" s="161"/>
      <c r="I520" s="161"/>
      <c r="J520" s="460"/>
      <c r="K520" s="1034"/>
      <c r="L520" s="954" t="s">
        <v>3344</v>
      </c>
      <c r="M520" s="959">
        <v>118630</v>
      </c>
      <c r="N520" s="959">
        <v>2</v>
      </c>
      <c r="O520" s="960">
        <f t="shared" si="0"/>
        <v>237260</v>
      </c>
      <c r="P520" s="961">
        <f t="shared" si="2"/>
        <v>237260</v>
      </c>
      <c r="Q520" s="987"/>
      <c r="R520" s="435"/>
      <c r="S520" s="160" t="e">
        <f>VLOOKUP($V520,#REF!,6,FALSE)</f>
        <v>#REF!</v>
      </c>
      <c r="T520" s="160" t="e">
        <f>VLOOKUP($V520,#REF!,7,FALSE)</f>
        <v>#REF!</v>
      </c>
      <c r="V520" s="749" t="s">
        <v>1649</v>
      </c>
      <c r="X520" s="890"/>
    </row>
    <row r="521" spans="1:25" ht="24.6" outlineLevel="1">
      <c r="A521" s="753"/>
      <c r="B521" s="991" t="s">
        <v>1725</v>
      </c>
      <c r="C521" s="773">
        <v>1</v>
      </c>
      <c r="D521" s="275" t="s">
        <v>1627</v>
      </c>
      <c r="E521" s="161"/>
      <c r="F521" s="161"/>
      <c r="G521" s="161"/>
      <c r="H521" s="161"/>
      <c r="I521" s="161"/>
      <c r="J521" s="460"/>
      <c r="K521" s="1034"/>
      <c r="L521" s="966" t="s">
        <v>1725</v>
      </c>
      <c r="M521" s="960">
        <f>+E521</f>
        <v>0</v>
      </c>
      <c r="N521" s="967">
        <v>1</v>
      </c>
      <c r="O521" s="960">
        <f>+N521*M521</f>
        <v>0</v>
      </c>
      <c r="P521" s="961">
        <f t="shared" si="2"/>
        <v>0</v>
      </c>
      <c r="Q521" s="987"/>
      <c r="R521" s="435"/>
      <c r="S521" s="160" t="e">
        <f>VLOOKUP($V521,#REF!,6,FALSE)</f>
        <v>#REF!</v>
      </c>
      <c r="T521" s="160" t="e">
        <f>VLOOKUP($V521,#REF!,7,FALSE)</f>
        <v>#REF!</v>
      </c>
      <c r="V521" s="749" t="s">
        <v>2985</v>
      </c>
      <c r="X521" s="890"/>
    </row>
    <row r="522" spans="1:25" ht="24" thickBot="1">
      <c r="A522" s="754"/>
      <c r="B522" s="754" t="s">
        <v>1087</v>
      </c>
      <c r="C522" s="755"/>
      <c r="D522" s="756"/>
      <c r="E522" s="757"/>
      <c r="F522" s="757"/>
      <c r="G522" s="757"/>
      <c r="H522" s="757"/>
      <c r="I522" s="758"/>
      <c r="J522" s="759"/>
      <c r="K522" s="988"/>
      <c r="L522" s="988"/>
      <c r="M522" s="988"/>
      <c r="N522" s="988"/>
      <c r="O522" s="988"/>
      <c r="P522" s="988"/>
      <c r="Q522" s="988"/>
      <c r="S522" s="759"/>
      <c r="T522" s="759"/>
      <c r="V522" s="797"/>
      <c r="X522" s="890"/>
    </row>
    <row r="523" spans="1:25" ht="25.2" thickTop="1">
      <c r="A523" s="750">
        <v>10</v>
      </c>
      <c r="B523" s="264" t="s">
        <v>1679</v>
      </c>
      <c r="C523" s="265"/>
      <c r="D523" s="266"/>
      <c r="E523" s="163"/>
      <c r="F523" s="163"/>
      <c r="G523" s="163"/>
      <c r="H523" s="163"/>
      <c r="I523" s="272"/>
      <c r="J523" s="751"/>
      <c r="K523" s="989"/>
      <c r="L523" s="989"/>
      <c r="M523" s="989"/>
      <c r="N523" s="989"/>
      <c r="O523" s="989"/>
      <c r="P523" s="989"/>
      <c r="Q523" s="989"/>
      <c r="S523" s="751"/>
      <c r="T523" s="751"/>
      <c r="V523" s="803"/>
      <c r="X523" s="890"/>
    </row>
    <row r="524" spans="1:25" ht="24.6" outlineLevel="1">
      <c r="A524" s="750">
        <v>10.1</v>
      </c>
      <c r="B524" s="264" t="s">
        <v>3409</v>
      </c>
      <c r="C524" s="265"/>
      <c r="D524" s="268"/>
      <c r="E524" s="163"/>
      <c r="F524" s="163"/>
      <c r="G524" s="163"/>
      <c r="H524" s="163"/>
      <c r="I524" s="760"/>
      <c r="J524" s="751"/>
      <c r="K524" s="989"/>
      <c r="L524" s="989"/>
      <c r="M524" s="989"/>
      <c r="N524" s="989"/>
      <c r="O524" s="989"/>
      <c r="P524" s="989"/>
      <c r="Q524" s="989"/>
      <c r="S524" s="751"/>
      <c r="T524" s="751"/>
      <c r="V524" s="803"/>
      <c r="X524" s="890"/>
    </row>
    <row r="525" spans="1:25" ht="24.6" outlineLevel="1">
      <c r="A525" s="750"/>
      <c r="B525" s="267" t="s">
        <v>1546</v>
      </c>
      <c r="C525" s="375"/>
      <c r="D525" s="366"/>
      <c r="E525" s="163"/>
      <c r="F525" s="163"/>
      <c r="G525" s="163"/>
      <c r="H525" s="163"/>
      <c r="I525" s="760"/>
      <c r="J525" s="751"/>
      <c r="K525" s="989"/>
      <c r="L525" s="989"/>
      <c r="M525" s="989"/>
      <c r="N525" s="989"/>
      <c r="O525" s="989"/>
      <c r="P525" s="989"/>
      <c r="Q525" s="989"/>
      <c r="S525" s="751"/>
      <c r="T525" s="751"/>
      <c r="V525" s="803"/>
      <c r="X525" s="890"/>
    </row>
    <row r="526" spans="1:25" ht="24.6" outlineLevel="1">
      <c r="A526" s="750"/>
      <c r="B526" s="361" t="s">
        <v>1547</v>
      </c>
      <c r="C526" s="814">
        <v>2</v>
      </c>
      <c r="D526" s="372" t="s">
        <v>2</v>
      </c>
      <c r="E526" s="167"/>
      <c r="F526" s="167"/>
      <c r="G526" s="167"/>
      <c r="H526" s="167"/>
      <c r="I526" s="167"/>
      <c r="J526" s="460"/>
      <c r="K526" s="987"/>
      <c r="L526" s="987"/>
      <c r="M526" s="987"/>
      <c r="N526" s="987"/>
      <c r="O526" s="987"/>
      <c r="P526" s="987"/>
      <c r="Q526" s="987"/>
      <c r="R526" s="435"/>
      <c r="S526" s="160" t="e">
        <f>VLOOKUP($V526,#REF!,6,FALSE)</f>
        <v>#REF!</v>
      </c>
      <c r="T526" s="160" t="e">
        <f>VLOOKUP($V526,#REF!,7,FALSE)</f>
        <v>#REF!</v>
      </c>
      <c r="V526" s="749" t="s">
        <v>2309</v>
      </c>
      <c r="X526" s="890"/>
      <c r="Y526" s="890"/>
    </row>
    <row r="527" spans="1:25" ht="24.6" outlineLevel="1">
      <c r="A527" s="750"/>
      <c r="B527" s="1027" t="s">
        <v>3383</v>
      </c>
      <c r="C527" s="884">
        <v>1</v>
      </c>
      <c r="D527" s="366" t="s">
        <v>2</v>
      </c>
      <c r="E527" s="885"/>
      <c r="F527" s="161"/>
      <c r="G527" s="885"/>
      <c r="H527" s="885"/>
      <c r="I527" s="161"/>
      <c r="J527" s="666"/>
      <c r="K527" s="987"/>
      <c r="L527" s="987"/>
      <c r="M527" s="987"/>
      <c r="N527" s="987"/>
      <c r="O527" s="987"/>
      <c r="P527" s="987"/>
      <c r="Q527" s="987"/>
      <c r="R527" s="435"/>
      <c r="S527" s="168"/>
      <c r="T527" s="168"/>
      <c r="V527" s="813"/>
      <c r="X527" s="890"/>
      <c r="Y527" s="890"/>
    </row>
    <row r="528" spans="1:25" ht="24.6" outlineLevel="1">
      <c r="A528" s="750"/>
      <c r="B528" s="1027" t="s">
        <v>3384</v>
      </c>
      <c r="C528" s="884">
        <v>1</v>
      </c>
      <c r="D528" s="366" t="s">
        <v>2</v>
      </c>
      <c r="E528" s="885"/>
      <c r="F528" s="161"/>
      <c r="G528" s="885"/>
      <c r="H528" s="885"/>
      <c r="I528" s="161"/>
      <c r="J528" s="666"/>
      <c r="K528" s="987"/>
      <c r="L528" s="987"/>
      <c r="M528" s="987"/>
      <c r="N528" s="987"/>
      <c r="O528" s="987"/>
      <c r="P528" s="987"/>
      <c r="Q528" s="987"/>
      <c r="R528" s="435"/>
      <c r="S528" s="168"/>
      <c r="T528" s="168"/>
      <c r="V528" s="813"/>
      <c r="X528" s="890"/>
      <c r="Y528" s="890"/>
    </row>
    <row r="529" spans="1:25" ht="24.6" outlineLevel="1">
      <c r="A529" s="750"/>
      <c r="B529" s="1027" t="s">
        <v>3385</v>
      </c>
      <c r="C529" s="884">
        <v>1</v>
      </c>
      <c r="D529" s="366" t="s">
        <v>2</v>
      </c>
      <c r="E529" s="885"/>
      <c r="F529" s="161"/>
      <c r="G529" s="885"/>
      <c r="H529" s="885"/>
      <c r="I529" s="161"/>
      <c r="J529" s="666"/>
      <c r="K529" s="987"/>
      <c r="L529" s="987"/>
      <c r="M529" s="987"/>
      <c r="N529" s="987"/>
      <c r="O529" s="987"/>
      <c r="P529" s="987"/>
      <c r="Q529" s="987"/>
      <c r="R529" s="435"/>
      <c r="S529" s="168"/>
      <c r="T529" s="168"/>
      <c r="V529" s="813"/>
      <c r="X529" s="890"/>
      <c r="Y529" s="890"/>
    </row>
    <row r="530" spans="1:25" ht="24.6" outlineLevel="1">
      <c r="A530" s="750"/>
      <c r="B530" s="1027" t="s">
        <v>3386</v>
      </c>
      <c r="C530" s="884">
        <v>1</v>
      </c>
      <c r="D530" s="366" t="s">
        <v>2</v>
      </c>
      <c r="E530" s="885"/>
      <c r="F530" s="161"/>
      <c r="G530" s="885"/>
      <c r="H530" s="885"/>
      <c r="I530" s="161"/>
      <c r="J530" s="666"/>
      <c r="K530" s="987"/>
      <c r="L530" s="987"/>
      <c r="M530" s="987"/>
      <c r="N530" s="987"/>
      <c r="O530" s="987"/>
      <c r="P530" s="987"/>
      <c r="Q530" s="987"/>
      <c r="R530" s="435"/>
      <c r="S530" s="168"/>
      <c r="T530" s="168"/>
      <c r="V530" s="813"/>
      <c r="X530" s="890"/>
      <c r="Y530" s="890"/>
    </row>
    <row r="531" spans="1:25" ht="24.6" outlineLevel="1">
      <c r="A531" s="750"/>
      <c r="B531" s="1027" t="s">
        <v>3387</v>
      </c>
      <c r="C531" s="884">
        <v>1</v>
      </c>
      <c r="D531" s="366" t="s">
        <v>2</v>
      </c>
      <c r="E531" s="885"/>
      <c r="F531" s="161"/>
      <c r="G531" s="885"/>
      <c r="H531" s="885"/>
      <c r="I531" s="161"/>
      <c r="J531" s="666"/>
      <c r="K531" s="987"/>
      <c r="L531" s="987"/>
      <c r="M531" s="987"/>
      <c r="N531" s="987"/>
      <c r="O531" s="987"/>
      <c r="P531" s="987"/>
      <c r="Q531" s="987"/>
      <c r="R531" s="435"/>
      <c r="S531" s="168"/>
      <c r="T531" s="168"/>
      <c r="V531" s="813"/>
      <c r="X531" s="890"/>
      <c r="Y531" s="890"/>
    </row>
    <row r="532" spans="1:25" ht="24.6" outlineLevel="1">
      <c r="A532" s="750"/>
      <c r="B532" s="267" t="s">
        <v>1548</v>
      </c>
      <c r="C532" s="265"/>
      <c r="D532" s="268"/>
      <c r="E532" s="163"/>
      <c r="F532" s="163"/>
      <c r="G532" s="163"/>
      <c r="H532" s="163"/>
      <c r="I532" s="772"/>
      <c r="J532" s="751"/>
      <c r="K532" s="989"/>
      <c r="L532" s="989"/>
      <c r="M532" s="989"/>
      <c r="N532" s="989"/>
      <c r="O532" s="989"/>
      <c r="P532" s="989"/>
      <c r="Q532" s="989"/>
      <c r="S532" s="751"/>
      <c r="T532" s="751"/>
      <c r="V532" s="803"/>
      <c r="X532" s="890"/>
      <c r="Y532" s="890"/>
    </row>
    <row r="533" spans="1:25" ht="24.6" outlineLevel="1">
      <c r="A533" s="750"/>
      <c r="B533" s="267" t="s">
        <v>1547</v>
      </c>
      <c r="C533" s="773">
        <v>4</v>
      </c>
      <c r="D533" s="268" t="s">
        <v>2</v>
      </c>
      <c r="E533" s="161"/>
      <c r="F533" s="161"/>
      <c r="G533" s="161"/>
      <c r="H533" s="161"/>
      <c r="I533" s="161"/>
      <c r="J533" s="460"/>
      <c r="K533" s="987"/>
      <c r="L533" s="987"/>
      <c r="M533" s="987"/>
      <c r="N533" s="987"/>
      <c r="O533" s="987"/>
      <c r="P533" s="987"/>
      <c r="Q533" s="987"/>
      <c r="R533" s="435"/>
      <c r="S533" s="160" t="e">
        <f>VLOOKUP($V533,#REF!,6,FALSE)</f>
        <v>#REF!</v>
      </c>
      <c r="T533" s="160" t="e">
        <f>VLOOKUP($V533,#REF!,7,FALSE)</f>
        <v>#REF!</v>
      </c>
      <c r="V533" s="749" t="s">
        <v>2309</v>
      </c>
      <c r="X533" s="890"/>
      <c r="Y533" s="890"/>
    </row>
    <row r="534" spans="1:25" ht="24.6" outlineLevel="1">
      <c r="A534" s="750"/>
      <c r="B534" s="264" t="s">
        <v>1533</v>
      </c>
      <c r="C534" s="265"/>
      <c r="D534" s="268"/>
      <c r="E534" s="163"/>
      <c r="F534" s="163"/>
      <c r="G534" s="163"/>
      <c r="H534" s="163"/>
      <c r="I534" s="760"/>
      <c r="J534" s="751"/>
      <c r="K534" s="989"/>
      <c r="L534" s="989"/>
      <c r="M534" s="989"/>
      <c r="N534" s="989"/>
      <c r="O534" s="989"/>
      <c r="P534" s="989"/>
      <c r="Q534" s="989"/>
      <c r="S534" s="751"/>
      <c r="T534" s="751"/>
      <c r="V534" s="803"/>
      <c r="X534" s="890"/>
      <c r="Y534" s="890"/>
    </row>
    <row r="535" spans="1:25" ht="24.6" outlineLevel="1">
      <c r="A535" s="750"/>
      <c r="B535" s="267" t="s">
        <v>1549</v>
      </c>
      <c r="C535" s="773">
        <v>1</v>
      </c>
      <c r="D535" s="268" t="s">
        <v>2</v>
      </c>
      <c r="E535" s="161"/>
      <c r="F535" s="161"/>
      <c r="G535" s="161"/>
      <c r="H535" s="161"/>
      <c r="I535" s="161"/>
      <c r="J535" s="460"/>
      <c r="K535" s="987"/>
      <c r="L535" s="987"/>
      <c r="M535" s="987"/>
      <c r="N535" s="987"/>
      <c r="O535" s="987"/>
      <c r="P535" s="987"/>
      <c r="Q535" s="987"/>
      <c r="R535" s="435"/>
      <c r="S535" s="160" t="s">
        <v>3130</v>
      </c>
      <c r="T535" s="160" t="s">
        <v>3130</v>
      </c>
      <c r="V535" s="749" t="s">
        <v>2310</v>
      </c>
      <c r="X535" s="890"/>
      <c r="Y535" s="890"/>
    </row>
    <row r="536" spans="1:25" ht="24.6" outlineLevel="1">
      <c r="A536" s="750"/>
      <c r="B536" s="267" t="s">
        <v>1550</v>
      </c>
      <c r="C536" s="773">
        <v>1</v>
      </c>
      <c r="D536" s="268" t="s">
        <v>2</v>
      </c>
      <c r="E536" s="161"/>
      <c r="F536" s="161"/>
      <c r="G536" s="161"/>
      <c r="H536" s="161"/>
      <c r="I536" s="161"/>
      <c r="J536" s="460"/>
      <c r="K536" s="987"/>
      <c r="L536" s="987"/>
      <c r="M536" s="987"/>
      <c r="N536" s="987"/>
      <c r="O536" s="987"/>
      <c r="P536" s="987"/>
      <c r="Q536" s="987"/>
      <c r="R536" s="435"/>
      <c r="S536" s="160" t="s">
        <v>3130</v>
      </c>
      <c r="T536" s="160" t="s">
        <v>3130</v>
      </c>
      <c r="V536" s="749" t="s">
        <v>2311</v>
      </c>
      <c r="X536" s="890"/>
      <c r="Y536" s="890"/>
    </row>
    <row r="537" spans="1:25" ht="24.6" outlineLevel="1">
      <c r="A537" s="750"/>
      <c r="B537" s="267" t="s">
        <v>1551</v>
      </c>
      <c r="C537" s="773">
        <v>8</v>
      </c>
      <c r="D537" s="268" t="s">
        <v>2</v>
      </c>
      <c r="E537" s="161"/>
      <c r="F537" s="161"/>
      <c r="G537" s="161"/>
      <c r="H537" s="161"/>
      <c r="I537" s="161"/>
      <c r="J537" s="460"/>
      <c r="K537" s="987"/>
      <c r="L537" s="987"/>
      <c r="M537" s="987"/>
      <c r="N537" s="987"/>
      <c r="O537" s="987"/>
      <c r="P537" s="987"/>
      <c r="Q537" s="987"/>
      <c r="R537" s="435"/>
      <c r="S537" s="160" t="e">
        <f>VLOOKUP($V537,#REF!,6,FALSE)</f>
        <v>#REF!</v>
      </c>
      <c r="T537" s="160" t="e">
        <f>VLOOKUP($V537,#REF!,7,FALSE)</f>
        <v>#REF!</v>
      </c>
      <c r="V537" s="749" t="s">
        <v>2312</v>
      </c>
      <c r="X537" s="890"/>
      <c r="Y537" s="890"/>
    </row>
    <row r="538" spans="1:25" ht="24.6" outlineLevel="1">
      <c r="A538" s="762"/>
      <c r="B538" s="267" t="s">
        <v>1552</v>
      </c>
      <c r="C538" s="773">
        <v>16</v>
      </c>
      <c r="D538" s="268" t="s">
        <v>2</v>
      </c>
      <c r="E538" s="161"/>
      <c r="F538" s="161"/>
      <c r="G538" s="161"/>
      <c r="H538" s="161"/>
      <c r="I538" s="161"/>
      <c r="J538" s="460"/>
      <c r="K538" s="987"/>
      <c r="L538" s="987"/>
      <c r="M538" s="987"/>
      <c r="N538" s="987"/>
      <c r="O538" s="987"/>
      <c r="P538" s="987"/>
      <c r="Q538" s="987"/>
      <c r="R538" s="435"/>
      <c r="S538" s="160" t="s">
        <v>3130</v>
      </c>
      <c r="T538" s="160" t="s">
        <v>3130</v>
      </c>
      <c r="V538" s="749" t="s">
        <v>2313</v>
      </c>
      <c r="X538" s="890"/>
      <c r="Y538" s="890"/>
    </row>
    <row r="539" spans="1:25" ht="24.6" outlineLevel="1">
      <c r="A539" s="750"/>
      <c r="B539" s="267" t="s">
        <v>1552</v>
      </c>
      <c r="C539" s="773">
        <v>4</v>
      </c>
      <c r="D539" s="268" t="s">
        <v>2</v>
      </c>
      <c r="E539" s="161"/>
      <c r="F539" s="161"/>
      <c r="G539" s="161"/>
      <c r="H539" s="161"/>
      <c r="I539" s="161"/>
      <c r="J539" s="460"/>
      <c r="K539" s="987"/>
      <c r="L539" s="987"/>
      <c r="M539" s="987"/>
      <c r="N539" s="987"/>
      <c r="O539" s="987"/>
      <c r="P539" s="987"/>
      <c r="Q539" s="987"/>
      <c r="R539" s="435"/>
      <c r="S539" s="160" t="e">
        <f>VLOOKUP($V539,#REF!,6,FALSE)</f>
        <v>#REF!</v>
      </c>
      <c r="T539" s="160" t="e">
        <f>VLOOKUP($V539,#REF!,7,FALSE)</f>
        <v>#REF!</v>
      </c>
      <c r="V539" s="749" t="s">
        <v>2314</v>
      </c>
      <c r="X539" s="890"/>
      <c r="Y539" s="890"/>
    </row>
    <row r="540" spans="1:25" ht="24.6" outlineLevel="1">
      <c r="A540" s="762"/>
      <c r="B540" s="267" t="s">
        <v>1552</v>
      </c>
      <c r="C540" s="773">
        <v>1</v>
      </c>
      <c r="D540" s="268" t="s">
        <v>2</v>
      </c>
      <c r="E540" s="161"/>
      <c r="F540" s="161"/>
      <c r="G540" s="161"/>
      <c r="H540" s="161"/>
      <c r="I540" s="161"/>
      <c r="J540" s="460"/>
      <c r="K540" s="987"/>
      <c r="L540" s="987"/>
      <c r="M540" s="987"/>
      <c r="N540" s="987"/>
      <c r="O540" s="987"/>
      <c r="P540" s="987"/>
      <c r="Q540" s="987"/>
      <c r="R540" s="435"/>
      <c r="S540" s="160" t="e">
        <f>VLOOKUP($V540,#REF!,6,FALSE)</f>
        <v>#REF!</v>
      </c>
      <c r="T540" s="160" t="e">
        <f>VLOOKUP($V540,#REF!,7,FALSE)</f>
        <v>#REF!</v>
      </c>
      <c r="V540" s="749" t="s">
        <v>2315</v>
      </c>
      <c r="X540" s="890"/>
      <c r="Y540" s="890"/>
    </row>
    <row r="541" spans="1:25" ht="24.6" outlineLevel="1">
      <c r="A541" s="762"/>
      <c r="B541" s="267" t="s">
        <v>1553</v>
      </c>
      <c r="C541" s="773">
        <v>2</v>
      </c>
      <c r="D541" s="268" t="s">
        <v>2</v>
      </c>
      <c r="E541" s="161"/>
      <c r="F541" s="161"/>
      <c r="G541" s="161"/>
      <c r="H541" s="161"/>
      <c r="I541" s="161"/>
      <c r="J541" s="460"/>
      <c r="K541" s="987"/>
      <c r="L541" s="987"/>
      <c r="M541" s="987"/>
      <c r="N541" s="987"/>
      <c r="O541" s="987"/>
      <c r="P541" s="987"/>
      <c r="Q541" s="987"/>
      <c r="R541" s="435"/>
      <c r="S541" s="160" t="e">
        <f>VLOOKUP($V541,#REF!,6,FALSE)</f>
        <v>#REF!</v>
      </c>
      <c r="T541" s="160" t="e">
        <f>VLOOKUP($V541,#REF!,7,FALSE)</f>
        <v>#REF!</v>
      </c>
      <c r="V541" s="749" t="s">
        <v>2316</v>
      </c>
      <c r="X541" s="890"/>
      <c r="Y541" s="890"/>
    </row>
    <row r="542" spans="1:25" ht="24.6" outlineLevel="1">
      <c r="A542" s="762"/>
      <c r="B542" s="267" t="s">
        <v>1554</v>
      </c>
      <c r="C542" s="773">
        <v>1</v>
      </c>
      <c r="D542" s="268" t="s">
        <v>2</v>
      </c>
      <c r="E542" s="161"/>
      <c r="F542" s="161"/>
      <c r="G542" s="161"/>
      <c r="H542" s="161"/>
      <c r="I542" s="161"/>
      <c r="J542" s="460"/>
      <c r="K542" s="987"/>
      <c r="L542" s="987"/>
      <c r="M542" s="987"/>
      <c r="N542" s="987"/>
      <c r="O542" s="987"/>
      <c r="P542" s="987"/>
      <c r="Q542" s="987"/>
      <c r="R542" s="435"/>
      <c r="S542" s="160" t="s">
        <v>3130</v>
      </c>
      <c r="T542" s="160" t="s">
        <v>3130</v>
      </c>
      <c r="V542" s="749" t="s">
        <v>2317</v>
      </c>
      <c r="X542" s="890"/>
      <c r="Y542" s="890"/>
    </row>
    <row r="543" spans="1:25" ht="24.6" outlineLevel="1">
      <c r="A543" s="762"/>
      <c r="B543" s="267" t="s">
        <v>1555</v>
      </c>
      <c r="C543" s="773">
        <v>4</v>
      </c>
      <c r="D543" s="268" t="s">
        <v>2</v>
      </c>
      <c r="E543" s="161"/>
      <c r="F543" s="161"/>
      <c r="G543" s="161"/>
      <c r="H543" s="161"/>
      <c r="I543" s="161"/>
      <c r="J543" s="460"/>
      <c r="K543" s="987"/>
      <c r="L543" s="987"/>
      <c r="M543" s="987"/>
      <c r="N543" s="987"/>
      <c r="O543" s="987"/>
      <c r="P543" s="987"/>
      <c r="Q543" s="987"/>
      <c r="R543" s="435"/>
      <c r="S543" s="160" t="s">
        <v>3130</v>
      </c>
      <c r="T543" s="160" t="s">
        <v>3130</v>
      </c>
      <c r="V543" s="749" t="s">
        <v>2318</v>
      </c>
      <c r="X543" s="890"/>
      <c r="Y543" s="890"/>
    </row>
    <row r="544" spans="1:25" ht="24.6" outlineLevel="1">
      <c r="A544" s="762"/>
      <c r="B544" s="267" t="s">
        <v>1556</v>
      </c>
      <c r="C544" s="773">
        <v>2</v>
      </c>
      <c r="D544" s="268" t="s">
        <v>2</v>
      </c>
      <c r="E544" s="161"/>
      <c r="F544" s="161"/>
      <c r="G544" s="161"/>
      <c r="H544" s="161"/>
      <c r="I544" s="161"/>
      <c r="J544" s="460"/>
      <c r="K544" s="987"/>
      <c r="L544" s="987"/>
      <c r="M544" s="987"/>
      <c r="N544" s="987"/>
      <c r="O544" s="987"/>
      <c r="P544" s="987"/>
      <c r="Q544" s="987"/>
      <c r="R544" s="435"/>
      <c r="S544" s="160" t="e">
        <f>VLOOKUP($V544,#REF!,6,FALSE)</f>
        <v>#REF!</v>
      </c>
      <c r="T544" s="160" t="e">
        <f>VLOOKUP($V544,#REF!,7,FALSE)</f>
        <v>#REF!</v>
      </c>
      <c r="V544" s="749" t="s">
        <v>2319</v>
      </c>
      <c r="X544" s="890"/>
      <c r="Y544" s="890"/>
    </row>
    <row r="545" spans="1:25" ht="24.6" outlineLevel="1">
      <c r="A545" s="750"/>
      <c r="B545" s="267" t="s">
        <v>1557</v>
      </c>
      <c r="C545" s="773">
        <v>4</v>
      </c>
      <c r="D545" s="268" t="s">
        <v>2</v>
      </c>
      <c r="E545" s="161"/>
      <c r="F545" s="161"/>
      <c r="G545" s="161"/>
      <c r="H545" s="161"/>
      <c r="I545" s="161"/>
      <c r="J545" s="460"/>
      <c r="K545" s="987"/>
      <c r="L545" s="987"/>
      <c r="M545" s="987"/>
      <c r="N545" s="987"/>
      <c r="O545" s="987"/>
      <c r="P545" s="987"/>
      <c r="Q545" s="987"/>
      <c r="R545" s="435"/>
      <c r="S545" s="160" t="e">
        <f>VLOOKUP($V545,#REF!,6,FALSE)</f>
        <v>#REF!</v>
      </c>
      <c r="T545" s="160" t="e">
        <f>VLOOKUP($V545,#REF!,7,FALSE)</f>
        <v>#REF!</v>
      </c>
      <c r="V545" s="749" t="s">
        <v>3209</v>
      </c>
      <c r="X545" s="890"/>
      <c r="Y545" s="890"/>
    </row>
    <row r="546" spans="1:25" ht="24.6" outlineLevel="1">
      <c r="A546" s="750"/>
      <c r="B546" s="267" t="s">
        <v>1558</v>
      </c>
      <c r="C546" s="773">
        <v>1</v>
      </c>
      <c r="D546" s="268" t="s">
        <v>2</v>
      </c>
      <c r="E546" s="161"/>
      <c r="F546" s="161"/>
      <c r="G546" s="161"/>
      <c r="H546" s="161"/>
      <c r="I546" s="161"/>
      <c r="J546" s="460"/>
      <c r="K546" s="987"/>
      <c r="L546" s="987"/>
      <c r="M546" s="987"/>
      <c r="N546" s="987"/>
      <c r="O546" s="987"/>
      <c r="P546" s="987"/>
      <c r="Q546" s="987"/>
      <c r="R546" s="435"/>
      <c r="S546" s="160" t="s">
        <v>3130</v>
      </c>
      <c r="T546" s="160" t="s">
        <v>3130</v>
      </c>
      <c r="V546" s="749" t="s">
        <v>2321</v>
      </c>
      <c r="X546" s="890"/>
      <c r="Y546" s="890"/>
    </row>
    <row r="547" spans="1:25" outlineLevel="1">
      <c r="A547" s="750"/>
      <c r="B547" s="264" t="s">
        <v>1559</v>
      </c>
      <c r="C547" s="276"/>
      <c r="D547" s="277"/>
      <c r="E547" s="158"/>
      <c r="F547" s="158"/>
      <c r="G547" s="158"/>
      <c r="H547" s="158"/>
      <c r="I547" s="279"/>
      <c r="J547" s="761"/>
      <c r="K547" s="988"/>
      <c r="L547" s="988"/>
      <c r="M547" s="988"/>
      <c r="N547" s="988"/>
      <c r="O547" s="988"/>
      <c r="P547" s="988"/>
      <c r="Q547" s="988"/>
      <c r="S547" s="761"/>
      <c r="T547" s="761"/>
      <c r="V547" s="809"/>
      <c r="X547" s="890"/>
      <c r="Y547" s="890"/>
    </row>
    <row r="548" spans="1:25" ht="24.6" outlineLevel="1">
      <c r="A548" s="750"/>
      <c r="B548" s="267" t="s">
        <v>1560</v>
      </c>
      <c r="C548" s="773">
        <v>1</v>
      </c>
      <c r="D548" s="268" t="s">
        <v>2</v>
      </c>
      <c r="E548" s="161"/>
      <c r="F548" s="161"/>
      <c r="G548" s="161"/>
      <c r="H548" s="161"/>
      <c r="I548" s="161"/>
      <c r="J548" s="460"/>
      <c r="K548" s="987"/>
      <c r="L548" s="987"/>
      <c r="M548" s="987"/>
      <c r="N548" s="987"/>
      <c r="O548" s="987"/>
      <c r="P548" s="987"/>
      <c r="Q548" s="987"/>
      <c r="R548" s="435"/>
      <c r="S548" s="160" t="s">
        <v>3130</v>
      </c>
      <c r="T548" s="160" t="s">
        <v>3130</v>
      </c>
      <c r="V548" s="749" t="s">
        <v>2322</v>
      </c>
      <c r="X548" s="890"/>
      <c r="Y548" s="890"/>
    </row>
    <row r="549" spans="1:25" outlineLevel="1">
      <c r="A549" s="750"/>
      <c r="B549" s="264" t="s">
        <v>3299</v>
      </c>
      <c r="C549" s="276"/>
      <c r="D549" s="277"/>
      <c r="E549" s="158"/>
      <c r="F549" s="158"/>
      <c r="G549" s="158"/>
      <c r="H549" s="158"/>
      <c r="I549" s="279"/>
      <c r="J549" s="761"/>
      <c r="K549" s="988"/>
      <c r="L549" s="988"/>
      <c r="M549" s="988"/>
      <c r="N549" s="988"/>
      <c r="O549" s="988"/>
      <c r="P549" s="988"/>
      <c r="Q549" s="988"/>
      <c r="S549" s="761"/>
      <c r="T549" s="761"/>
      <c r="V549" s="809"/>
      <c r="X549" s="890"/>
      <c r="Y549" s="890"/>
    </row>
    <row r="550" spans="1:25" ht="24.6" outlineLevel="1">
      <c r="A550" s="750"/>
      <c r="B550" s="267" t="s">
        <v>1560</v>
      </c>
      <c r="C550" s="773">
        <v>80</v>
      </c>
      <c r="D550" s="268" t="s">
        <v>2</v>
      </c>
      <c r="E550" s="161"/>
      <c r="F550" s="161"/>
      <c r="G550" s="161"/>
      <c r="H550" s="161"/>
      <c r="I550" s="161"/>
      <c r="J550" s="460"/>
      <c r="K550" s="987"/>
      <c r="L550" s="987"/>
      <c r="M550" s="987"/>
      <c r="N550" s="987"/>
      <c r="O550" s="987"/>
      <c r="P550" s="987"/>
      <c r="Q550" s="987"/>
      <c r="R550" s="435"/>
      <c r="S550" s="160" t="s">
        <v>3130</v>
      </c>
      <c r="T550" s="160" t="s">
        <v>3130</v>
      </c>
      <c r="V550" s="749" t="s">
        <v>2322</v>
      </c>
      <c r="X550" s="890"/>
      <c r="Y550" s="890"/>
    </row>
    <row r="551" spans="1:25" ht="24.6" outlineLevel="1">
      <c r="A551" s="750"/>
      <c r="B551" s="267" t="s">
        <v>3303</v>
      </c>
      <c r="C551" s="773">
        <v>40</v>
      </c>
      <c r="D551" s="268" t="s">
        <v>2</v>
      </c>
      <c r="E551" s="161"/>
      <c r="F551" s="161"/>
      <c r="G551" s="161"/>
      <c r="H551" s="161"/>
      <c r="I551" s="161"/>
      <c r="J551" s="460"/>
      <c r="K551" s="987"/>
      <c r="L551" s="987"/>
      <c r="M551" s="987"/>
      <c r="N551" s="987"/>
      <c r="O551" s="987"/>
      <c r="P551" s="987"/>
      <c r="Q551" s="987"/>
      <c r="R551" s="435"/>
      <c r="S551" s="160" t="s">
        <v>3130</v>
      </c>
      <c r="T551" s="160" t="s">
        <v>3130</v>
      </c>
      <c r="V551" s="749" t="s">
        <v>2323</v>
      </c>
      <c r="X551" s="890"/>
      <c r="Y551" s="890"/>
    </row>
    <row r="552" spans="1:25" outlineLevel="1">
      <c r="A552" s="750"/>
      <c r="B552" s="264" t="s">
        <v>1529</v>
      </c>
      <c r="C552" s="276"/>
      <c r="D552" s="277"/>
      <c r="E552" s="158"/>
      <c r="F552" s="158"/>
      <c r="G552" s="158"/>
      <c r="H552" s="158"/>
      <c r="I552" s="279"/>
      <c r="J552" s="761"/>
      <c r="K552" s="988"/>
      <c r="L552" s="988"/>
      <c r="M552" s="988"/>
      <c r="N552" s="988"/>
      <c r="O552" s="988"/>
      <c r="P552" s="988"/>
      <c r="Q552" s="988"/>
      <c r="S552" s="761"/>
      <c r="T552" s="761"/>
      <c r="V552" s="809"/>
      <c r="X552" s="890"/>
      <c r="Y552" s="890"/>
    </row>
    <row r="553" spans="1:25" ht="24.6" outlineLevel="1">
      <c r="A553" s="750"/>
      <c r="B553" s="267" t="s">
        <v>1561</v>
      </c>
      <c r="C553" s="773">
        <v>18</v>
      </c>
      <c r="D553" s="268" t="s">
        <v>2</v>
      </c>
      <c r="E553" s="161"/>
      <c r="F553" s="161"/>
      <c r="G553" s="161"/>
      <c r="H553" s="161"/>
      <c r="I553" s="161"/>
      <c r="J553" s="460"/>
      <c r="K553" s="987"/>
      <c r="L553" s="987"/>
      <c r="M553" s="987"/>
      <c r="N553" s="987"/>
      <c r="O553" s="987"/>
      <c r="P553" s="987"/>
      <c r="Q553" s="987"/>
      <c r="R553" s="435"/>
      <c r="S553" s="160" t="s">
        <v>3130</v>
      </c>
      <c r="T553" s="160" t="s">
        <v>3130</v>
      </c>
      <c r="V553" s="749" t="s">
        <v>2324</v>
      </c>
      <c r="X553" s="890"/>
      <c r="Y553" s="890"/>
    </row>
    <row r="554" spans="1:25" ht="24.6" outlineLevel="1">
      <c r="A554" s="762"/>
      <c r="B554" s="267" t="s">
        <v>1562</v>
      </c>
      <c r="C554" s="773">
        <v>7</v>
      </c>
      <c r="D554" s="268" t="s">
        <v>2</v>
      </c>
      <c r="E554" s="161"/>
      <c r="F554" s="161"/>
      <c r="G554" s="161"/>
      <c r="H554" s="161"/>
      <c r="I554" s="161"/>
      <c r="J554" s="460"/>
      <c r="K554" s="987"/>
      <c r="L554" s="987"/>
      <c r="M554" s="987"/>
      <c r="N554" s="987"/>
      <c r="O554" s="987"/>
      <c r="P554" s="987"/>
      <c r="Q554" s="987"/>
      <c r="R554" s="435"/>
      <c r="S554" s="160" t="s">
        <v>3130</v>
      </c>
      <c r="T554" s="160" t="s">
        <v>3130</v>
      </c>
      <c r="V554" s="749" t="s">
        <v>2325</v>
      </c>
      <c r="X554" s="890"/>
      <c r="Y554" s="890"/>
    </row>
    <row r="555" spans="1:25" ht="24.6" outlineLevel="1">
      <c r="A555" s="750"/>
      <c r="B555" s="267" t="s">
        <v>1563</v>
      </c>
      <c r="C555" s="773">
        <v>1</v>
      </c>
      <c r="D555" s="268" t="s">
        <v>2</v>
      </c>
      <c r="E555" s="161"/>
      <c r="F555" s="161"/>
      <c r="G555" s="161"/>
      <c r="H555" s="161"/>
      <c r="I555" s="161"/>
      <c r="J555" s="460"/>
      <c r="K555" s="987"/>
      <c r="L555" s="987"/>
      <c r="M555" s="987"/>
      <c r="N555" s="987"/>
      <c r="O555" s="987"/>
      <c r="P555" s="987"/>
      <c r="Q555" s="987"/>
      <c r="R555" s="435"/>
      <c r="S555" s="160" t="s">
        <v>3130</v>
      </c>
      <c r="T555" s="160" t="s">
        <v>3130</v>
      </c>
      <c r="V555" s="749" t="s">
        <v>2326</v>
      </c>
      <c r="X555" s="890"/>
      <c r="Y555" s="890"/>
    </row>
    <row r="556" spans="1:25" ht="24.6" outlineLevel="1">
      <c r="A556" s="762"/>
      <c r="B556" s="267" t="s">
        <v>1564</v>
      </c>
      <c r="C556" s="773">
        <v>1</v>
      </c>
      <c r="D556" s="268" t="s">
        <v>2</v>
      </c>
      <c r="E556" s="161"/>
      <c r="F556" s="161"/>
      <c r="G556" s="161"/>
      <c r="H556" s="161"/>
      <c r="I556" s="161"/>
      <c r="J556" s="460"/>
      <c r="K556" s="987"/>
      <c r="L556" s="987"/>
      <c r="M556" s="987"/>
      <c r="N556" s="987"/>
      <c r="O556" s="987"/>
      <c r="P556" s="987"/>
      <c r="Q556" s="987"/>
      <c r="R556" s="435"/>
      <c r="S556" s="160" t="s">
        <v>3130</v>
      </c>
      <c r="T556" s="160" t="s">
        <v>3130</v>
      </c>
      <c r="V556" s="749" t="s">
        <v>2327</v>
      </c>
      <c r="X556" s="890"/>
      <c r="Y556" s="890"/>
    </row>
    <row r="557" spans="1:25" outlineLevel="1">
      <c r="A557" s="750"/>
      <c r="B557" s="264" t="s">
        <v>1565</v>
      </c>
      <c r="C557" s="276"/>
      <c r="D557" s="277"/>
      <c r="E557" s="158"/>
      <c r="F557" s="158"/>
      <c r="G557" s="158"/>
      <c r="H557" s="158"/>
      <c r="I557" s="279"/>
      <c r="J557" s="761"/>
      <c r="K557" s="988"/>
      <c r="L557" s="988"/>
      <c r="M557" s="988"/>
      <c r="N557" s="988"/>
      <c r="O557" s="988"/>
      <c r="P557" s="988"/>
      <c r="Q557" s="988"/>
      <c r="S557" s="761"/>
      <c r="T557" s="761"/>
      <c r="V557" s="809"/>
      <c r="X557" s="890"/>
      <c r="Y557" s="890"/>
    </row>
    <row r="558" spans="1:25" ht="24.6" outlineLevel="1">
      <c r="A558" s="750"/>
      <c r="B558" s="267" t="s">
        <v>1551</v>
      </c>
      <c r="C558" s="773">
        <v>20</v>
      </c>
      <c r="D558" s="268" t="s">
        <v>2</v>
      </c>
      <c r="E558" s="161"/>
      <c r="F558" s="161"/>
      <c r="G558" s="161"/>
      <c r="H558" s="161"/>
      <c r="I558" s="161"/>
      <c r="J558" s="460"/>
      <c r="K558" s="987"/>
      <c r="L558" s="987"/>
      <c r="M558" s="987"/>
      <c r="N558" s="987"/>
      <c r="O558" s="987"/>
      <c r="P558" s="987"/>
      <c r="Q558" s="987"/>
      <c r="R558" s="435"/>
      <c r="S558" s="160" t="s">
        <v>3130</v>
      </c>
      <c r="T558" s="160" t="s">
        <v>3130</v>
      </c>
      <c r="V558" s="749" t="s">
        <v>2328</v>
      </c>
      <c r="X558" s="890"/>
      <c r="Y558" s="890"/>
    </row>
    <row r="559" spans="1:25" ht="24.6" outlineLevel="1">
      <c r="A559" s="750"/>
      <c r="B559" s="267" t="s">
        <v>1554</v>
      </c>
      <c r="C559" s="773">
        <v>2</v>
      </c>
      <c r="D559" s="268" t="s">
        <v>2</v>
      </c>
      <c r="E559" s="161"/>
      <c r="F559" s="161"/>
      <c r="G559" s="161"/>
      <c r="H559" s="161"/>
      <c r="I559" s="161"/>
      <c r="J559" s="460"/>
      <c r="K559" s="987"/>
      <c r="L559" s="987"/>
      <c r="M559" s="987"/>
      <c r="N559" s="987"/>
      <c r="O559" s="987"/>
      <c r="P559" s="987"/>
      <c r="Q559" s="987"/>
      <c r="R559" s="435"/>
      <c r="S559" s="160" t="s">
        <v>3130</v>
      </c>
      <c r="T559" s="160" t="s">
        <v>3130</v>
      </c>
      <c r="V559" s="749" t="s">
        <v>2329</v>
      </c>
      <c r="X559" s="890"/>
      <c r="Y559" s="890"/>
    </row>
    <row r="560" spans="1:25" ht="24.6" outlineLevel="1">
      <c r="A560" s="750"/>
      <c r="B560" s="267" t="s">
        <v>1566</v>
      </c>
      <c r="C560" s="773">
        <v>1</v>
      </c>
      <c r="D560" s="268" t="s">
        <v>2</v>
      </c>
      <c r="E560" s="161"/>
      <c r="F560" s="161"/>
      <c r="G560" s="161"/>
      <c r="H560" s="161"/>
      <c r="I560" s="161"/>
      <c r="J560" s="460"/>
      <c r="K560" s="987"/>
      <c r="L560" s="987"/>
      <c r="M560" s="987"/>
      <c r="N560" s="987"/>
      <c r="O560" s="987"/>
      <c r="P560" s="987"/>
      <c r="Q560" s="987"/>
      <c r="R560" s="435"/>
      <c r="S560" s="160" t="s">
        <v>3130</v>
      </c>
      <c r="T560" s="160" t="s">
        <v>3130</v>
      </c>
      <c r="V560" s="749" t="s">
        <v>2330</v>
      </c>
      <c r="X560" s="890"/>
      <c r="Y560" s="890"/>
    </row>
    <row r="561" spans="1:25" outlineLevel="1">
      <c r="A561" s="750"/>
      <c r="B561" s="264" t="s">
        <v>1567</v>
      </c>
      <c r="C561" s="276"/>
      <c r="D561" s="277"/>
      <c r="E561" s="158"/>
      <c r="F561" s="158"/>
      <c r="G561" s="158"/>
      <c r="H561" s="158"/>
      <c r="I561" s="279"/>
      <c r="J561" s="761"/>
      <c r="K561" s="988"/>
      <c r="L561" s="988"/>
      <c r="M561" s="988"/>
      <c r="N561" s="988"/>
      <c r="O561" s="988"/>
      <c r="P561" s="988"/>
      <c r="Q561" s="988"/>
      <c r="S561" s="761"/>
      <c r="T561" s="761"/>
      <c r="V561" s="809"/>
      <c r="X561" s="890"/>
      <c r="Y561" s="890"/>
    </row>
    <row r="562" spans="1:25" ht="24.6" outlineLevel="1">
      <c r="A562" s="750"/>
      <c r="B562" s="267" t="s">
        <v>1568</v>
      </c>
      <c r="C562" s="773">
        <v>1</v>
      </c>
      <c r="D562" s="268" t="s">
        <v>2</v>
      </c>
      <c r="E562" s="161"/>
      <c r="F562" s="161"/>
      <c r="G562" s="161"/>
      <c r="H562" s="161"/>
      <c r="I562" s="161"/>
      <c r="J562" s="460"/>
      <c r="K562" s="987"/>
      <c r="L562" s="987"/>
      <c r="M562" s="987"/>
      <c r="N562" s="987"/>
      <c r="O562" s="987"/>
      <c r="P562" s="987"/>
      <c r="Q562" s="987"/>
      <c r="R562" s="435"/>
      <c r="S562" s="160" t="s">
        <v>3130</v>
      </c>
      <c r="T562" s="160" t="s">
        <v>3130</v>
      </c>
      <c r="V562" s="749" t="s">
        <v>2331</v>
      </c>
      <c r="X562" s="890"/>
      <c r="Y562" s="890"/>
    </row>
    <row r="563" spans="1:25" ht="24.6" outlineLevel="1">
      <c r="A563" s="750"/>
      <c r="B563" s="267" t="s">
        <v>1569</v>
      </c>
      <c r="C563" s="773">
        <v>1</v>
      </c>
      <c r="D563" s="268" t="s">
        <v>2</v>
      </c>
      <c r="E563" s="161"/>
      <c r="F563" s="161"/>
      <c r="G563" s="161"/>
      <c r="H563" s="161"/>
      <c r="I563" s="161"/>
      <c r="J563" s="460"/>
      <c r="K563" s="987"/>
      <c r="L563" s="987"/>
      <c r="M563" s="987"/>
      <c r="N563" s="987"/>
      <c r="O563" s="987"/>
      <c r="P563" s="987"/>
      <c r="Q563" s="987"/>
      <c r="R563" s="435"/>
      <c r="S563" s="160" t="s">
        <v>3130</v>
      </c>
      <c r="T563" s="160" t="s">
        <v>3130</v>
      </c>
      <c r="V563" s="749" t="s">
        <v>3063</v>
      </c>
      <c r="X563" s="890"/>
      <c r="Y563" s="890"/>
    </row>
    <row r="564" spans="1:25" outlineLevel="1">
      <c r="A564" s="750"/>
      <c r="B564" s="264" t="s">
        <v>1570</v>
      </c>
      <c r="C564" s="276"/>
      <c r="D564" s="277"/>
      <c r="E564" s="158"/>
      <c r="F564" s="158"/>
      <c r="G564" s="158"/>
      <c r="H564" s="158"/>
      <c r="I564" s="279"/>
      <c r="J564" s="761"/>
      <c r="K564" s="988"/>
      <c r="L564" s="988"/>
      <c r="M564" s="988"/>
      <c r="N564" s="988"/>
      <c r="O564" s="988"/>
      <c r="P564" s="988"/>
      <c r="Q564" s="988"/>
      <c r="S564" s="761"/>
      <c r="T564" s="761"/>
      <c r="V564" s="809"/>
      <c r="X564" s="890"/>
      <c r="Y564" s="890"/>
    </row>
    <row r="565" spans="1:25" ht="24.6" outlineLevel="1">
      <c r="A565" s="750"/>
      <c r="B565" s="267" t="s">
        <v>1571</v>
      </c>
      <c r="C565" s="773">
        <v>120</v>
      </c>
      <c r="D565" s="268" t="s">
        <v>2</v>
      </c>
      <c r="E565" s="161"/>
      <c r="F565" s="161"/>
      <c r="G565" s="161"/>
      <c r="H565" s="161"/>
      <c r="I565" s="161"/>
      <c r="J565" s="460"/>
      <c r="K565" s="987"/>
      <c r="L565" s="987"/>
      <c r="M565" s="987"/>
      <c r="N565" s="987"/>
      <c r="O565" s="987"/>
      <c r="P565" s="987"/>
      <c r="Q565" s="987"/>
      <c r="R565" s="435"/>
      <c r="S565" s="160" t="e">
        <f>VLOOKUP($V565,#REF!,6,FALSE)</f>
        <v>#REF!</v>
      </c>
      <c r="T565" s="160" t="e">
        <f>VLOOKUP($V565,#REF!,7,FALSE)</f>
        <v>#REF!</v>
      </c>
      <c r="V565" s="749" t="s">
        <v>2333</v>
      </c>
      <c r="X565" s="890"/>
      <c r="Y565" s="890"/>
    </row>
    <row r="566" spans="1:25" ht="24.6" outlineLevel="1">
      <c r="A566" s="750"/>
      <c r="B566" s="267" t="s">
        <v>1572</v>
      </c>
      <c r="C566" s="773">
        <v>12</v>
      </c>
      <c r="D566" s="268" t="s">
        <v>2</v>
      </c>
      <c r="E566" s="161"/>
      <c r="F566" s="161"/>
      <c r="G566" s="161"/>
      <c r="H566" s="161"/>
      <c r="I566" s="161"/>
      <c r="J566" s="460"/>
      <c r="K566" s="987"/>
      <c r="L566" s="987"/>
      <c r="M566" s="987"/>
      <c r="N566" s="987"/>
      <c r="O566" s="987"/>
      <c r="P566" s="987"/>
      <c r="Q566" s="987"/>
      <c r="R566" s="435"/>
      <c r="S566" s="160" t="s">
        <v>3130</v>
      </c>
      <c r="T566" s="160" t="s">
        <v>3130</v>
      </c>
      <c r="V566" s="749" t="s">
        <v>2334</v>
      </c>
      <c r="X566" s="890"/>
      <c r="Y566" s="890"/>
    </row>
    <row r="567" spans="1:25" ht="24.6" outlineLevel="1">
      <c r="A567" s="774"/>
      <c r="B567" s="361" t="s">
        <v>1573</v>
      </c>
      <c r="C567" s="815">
        <v>12</v>
      </c>
      <c r="D567" s="362" t="s">
        <v>2</v>
      </c>
      <c r="E567" s="167"/>
      <c r="F567" s="167"/>
      <c r="G567" s="167"/>
      <c r="H567" s="167"/>
      <c r="I567" s="167"/>
      <c r="J567" s="669"/>
      <c r="K567" s="987"/>
      <c r="L567" s="987"/>
      <c r="M567" s="987"/>
      <c r="N567" s="987"/>
      <c r="O567" s="987"/>
      <c r="P567" s="987"/>
      <c r="Q567" s="987"/>
      <c r="R567" s="435"/>
      <c r="S567" s="160" t="s">
        <v>3130</v>
      </c>
      <c r="T567" s="160" t="s">
        <v>3130</v>
      </c>
      <c r="V567" s="749" t="s">
        <v>2335</v>
      </c>
      <c r="X567" s="890"/>
      <c r="Y567" s="890"/>
    </row>
    <row r="568" spans="1:25" outlineLevel="1">
      <c r="A568" s="775"/>
      <c r="B568" s="363" t="s">
        <v>1574</v>
      </c>
      <c r="C568" s="269"/>
      <c r="D568" s="364"/>
      <c r="E568" s="164"/>
      <c r="F568" s="164"/>
      <c r="G568" s="164"/>
      <c r="H568" s="164"/>
      <c r="I568" s="776"/>
      <c r="J568" s="777"/>
      <c r="K568" s="988"/>
      <c r="L568" s="988"/>
      <c r="M568" s="988"/>
      <c r="N568" s="988"/>
      <c r="O568" s="988"/>
      <c r="P568" s="988"/>
      <c r="Q568" s="988"/>
      <c r="S568" s="761"/>
      <c r="T568" s="761"/>
      <c r="V568" s="809"/>
      <c r="X568" s="890"/>
      <c r="Y568" s="890"/>
    </row>
    <row r="569" spans="1:25" ht="24.6" outlineLevel="1">
      <c r="A569" s="775"/>
      <c r="B569" s="365" t="s">
        <v>1575</v>
      </c>
      <c r="C569" s="160">
        <v>2</v>
      </c>
      <c r="D569" s="366" t="s">
        <v>2</v>
      </c>
      <c r="E569" s="161"/>
      <c r="F569" s="161"/>
      <c r="G569" s="161"/>
      <c r="H569" s="161"/>
      <c r="I569" s="161"/>
      <c r="J569" s="460"/>
      <c r="K569" s="987"/>
      <c r="L569" s="987"/>
      <c r="M569" s="987"/>
      <c r="N569" s="987"/>
      <c r="O569" s="987"/>
      <c r="P569" s="987"/>
      <c r="Q569" s="987"/>
      <c r="R569" s="435"/>
      <c r="S569" s="160" t="e">
        <f>VLOOKUP($V569,#REF!,6,FALSE)</f>
        <v>#REF!</v>
      </c>
      <c r="T569" s="160" t="e">
        <f>VLOOKUP($V569,#REF!,7,FALSE)</f>
        <v>#REF!</v>
      </c>
      <c r="V569" s="749" t="s">
        <v>2336</v>
      </c>
      <c r="X569" s="890"/>
      <c r="Y569" s="890"/>
    </row>
    <row r="570" spans="1:25" ht="24.6" outlineLevel="1">
      <c r="A570" s="775"/>
      <c r="B570" s="363" t="s">
        <v>3290</v>
      </c>
      <c r="C570" s="160">
        <v>5</v>
      </c>
      <c r="D570" s="366" t="s">
        <v>2</v>
      </c>
      <c r="E570" s="161"/>
      <c r="F570" s="161"/>
      <c r="G570" s="161"/>
      <c r="H570" s="161"/>
      <c r="I570" s="161"/>
      <c r="J570" s="460"/>
      <c r="K570" s="987"/>
      <c r="L570" s="987"/>
      <c r="M570" s="987"/>
      <c r="N570" s="987"/>
      <c r="O570" s="987"/>
      <c r="P570" s="987"/>
      <c r="Q570" s="987"/>
      <c r="R570" s="435"/>
      <c r="S570" s="168" t="s">
        <v>3298</v>
      </c>
      <c r="T570" s="168"/>
      <c r="V570" s="813"/>
      <c r="X570" s="890"/>
      <c r="Y570" s="890"/>
    </row>
    <row r="571" spans="1:25" ht="24.6" outlineLevel="1">
      <c r="A571" s="775"/>
      <c r="B571" s="363" t="s">
        <v>3297</v>
      </c>
      <c r="C571" s="160">
        <v>20</v>
      </c>
      <c r="D571" s="366" t="s">
        <v>2</v>
      </c>
      <c r="E571" s="161"/>
      <c r="F571" s="161"/>
      <c r="G571" s="161"/>
      <c r="H571" s="161"/>
      <c r="I571" s="161"/>
      <c r="J571" s="460"/>
      <c r="K571" s="987"/>
      <c r="L571" s="987"/>
      <c r="M571" s="987"/>
      <c r="N571" s="987"/>
      <c r="O571" s="987"/>
      <c r="P571" s="987"/>
      <c r="Q571" s="987"/>
      <c r="R571" s="435"/>
      <c r="S571" s="168" t="s">
        <v>3298</v>
      </c>
      <c r="T571" s="168"/>
      <c r="V571" s="813"/>
      <c r="X571" s="890"/>
      <c r="Y571" s="890"/>
    </row>
    <row r="572" spans="1:25" outlineLevel="1">
      <c r="A572" s="775"/>
      <c r="B572" s="363" t="s">
        <v>1576</v>
      </c>
      <c r="C572" s="269"/>
      <c r="D572" s="364"/>
      <c r="E572" s="164"/>
      <c r="F572" s="164"/>
      <c r="G572" s="164"/>
      <c r="H572" s="164"/>
      <c r="I572" s="776"/>
      <c r="J572" s="777"/>
      <c r="K572" s="988"/>
      <c r="L572" s="988"/>
      <c r="M572" s="988"/>
      <c r="N572" s="988"/>
      <c r="O572" s="988"/>
      <c r="P572" s="988"/>
      <c r="Q572" s="988"/>
      <c r="S572" s="761"/>
      <c r="T572" s="761"/>
      <c r="V572" s="809"/>
      <c r="X572" s="890"/>
      <c r="Y572" s="890"/>
    </row>
    <row r="573" spans="1:25" ht="24.6" outlineLevel="1">
      <c r="A573" s="775"/>
      <c r="B573" s="365" t="s">
        <v>1577</v>
      </c>
      <c r="C573" s="160">
        <v>1</v>
      </c>
      <c r="D573" s="366" t="s">
        <v>2</v>
      </c>
      <c r="E573" s="161"/>
      <c r="F573" s="161"/>
      <c r="G573" s="161"/>
      <c r="H573" s="161"/>
      <c r="I573" s="161"/>
      <c r="J573" s="460"/>
      <c r="K573" s="987"/>
      <c r="L573" s="987"/>
      <c r="M573" s="987"/>
      <c r="N573" s="987"/>
      <c r="O573" s="987"/>
      <c r="P573" s="987"/>
      <c r="Q573" s="987"/>
      <c r="R573" s="435"/>
      <c r="S573" s="160" t="s">
        <v>3130</v>
      </c>
      <c r="T573" s="160" t="s">
        <v>3130</v>
      </c>
      <c r="V573" s="749" t="s">
        <v>2337</v>
      </c>
      <c r="X573" s="890"/>
      <c r="Y573" s="890"/>
    </row>
    <row r="574" spans="1:25" ht="24.6" outlineLevel="1">
      <c r="A574" s="750"/>
      <c r="B574" s="267" t="s">
        <v>1578</v>
      </c>
      <c r="C574" s="816">
        <v>7</v>
      </c>
      <c r="D574" s="268" t="s">
        <v>2</v>
      </c>
      <c r="E574" s="169"/>
      <c r="F574" s="169"/>
      <c r="G574" s="169"/>
      <c r="H574" s="169"/>
      <c r="I574" s="169"/>
      <c r="J574" s="666"/>
      <c r="K574" s="987"/>
      <c r="L574" s="987"/>
      <c r="M574" s="987"/>
      <c r="N574" s="987"/>
      <c r="O574" s="987"/>
      <c r="P574" s="987"/>
      <c r="Q574" s="987"/>
      <c r="R574" s="435"/>
      <c r="S574" s="160" t="e">
        <f>VLOOKUP($V574,#REF!,6,FALSE)</f>
        <v>#REF!</v>
      </c>
      <c r="T574" s="160" t="e">
        <f>VLOOKUP($V574,#REF!,7,FALSE)</f>
        <v>#REF!</v>
      </c>
      <c r="V574" s="749" t="s">
        <v>2320</v>
      </c>
      <c r="X574" s="890"/>
      <c r="Y574" s="890"/>
    </row>
    <row r="575" spans="1:25" ht="24.6" outlineLevel="1">
      <c r="A575" s="750"/>
      <c r="B575" s="267" t="s">
        <v>1579</v>
      </c>
      <c r="C575" s="773">
        <v>28</v>
      </c>
      <c r="D575" s="268" t="s">
        <v>2</v>
      </c>
      <c r="E575" s="161"/>
      <c r="F575" s="161"/>
      <c r="G575" s="161"/>
      <c r="H575" s="161"/>
      <c r="I575" s="161"/>
      <c r="J575" s="460"/>
      <c r="K575" s="987"/>
      <c r="L575" s="987"/>
      <c r="M575" s="987"/>
      <c r="N575" s="987"/>
      <c r="O575" s="987"/>
      <c r="P575" s="987"/>
      <c r="Q575" s="987"/>
      <c r="R575" s="435"/>
      <c r="S575" s="160" t="e">
        <f>VLOOKUP($V575,#REF!,6,FALSE)</f>
        <v>#REF!</v>
      </c>
      <c r="T575" s="160" t="e">
        <f>VLOOKUP($V575,#REF!,7,FALSE)</f>
        <v>#REF!</v>
      </c>
      <c r="V575" s="749" t="s">
        <v>2338</v>
      </c>
      <c r="X575" s="890"/>
      <c r="Y575" s="890"/>
    </row>
    <row r="576" spans="1:25" outlineLevel="1">
      <c r="A576" s="750">
        <v>10.199999999999999</v>
      </c>
      <c r="B576" s="264" t="s">
        <v>1580</v>
      </c>
      <c r="C576" s="276"/>
      <c r="D576" s="277"/>
      <c r="E576" s="158"/>
      <c r="F576" s="158"/>
      <c r="G576" s="158"/>
      <c r="H576" s="158"/>
      <c r="I576" s="279"/>
      <c r="J576" s="761"/>
      <c r="K576" s="988"/>
      <c r="L576" s="988"/>
      <c r="M576" s="988"/>
      <c r="N576" s="988"/>
      <c r="O576" s="988"/>
      <c r="P576" s="988"/>
      <c r="Q576" s="988"/>
      <c r="S576" s="761"/>
      <c r="T576" s="761"/>
      <c r="V576" s="809"/>
      <c r="X576" s="890"/>
      <c r="Y576" s="890"/>
    </row>
    <row r="577" spans="1:25" outlineLevel="1">
      <c r="A577" s="750"/>
      <c r="B577" s="264" t="s">
        <v>1534</v>
      </c>
      <c r="C577" s="276"/>
      <c r="D577" s="277"/>
      <c r="E577" s="158"/>
      <c r="F577" s="158"/>
      <c r="G577" s="158"/>
      <c r="H577" s="158"/>
      <c r="I577" s="279"/>
      <c r="J577" s="761"/>
      <c r="K577" s="988"/>
      <c r="L577" s="988"/>
      <c r="M577" s="988"/>
      <c r="N577" s="988"/>
      <c r="O577" s="988"/>
      <c r="P577" s="988"/>
      <c r="Q577" s="988"/>
      <c r="S577" s="761"/>
      <c r="T577" s="761"/>
      <c r="V577" s="809"/>
      <c r="X577" s="890"/>
      <c r="Y577" s="890"/>
    </row>
    <row r="578" spans="1:25" ht="24.6" outlineLevel="1">
      <c r="A578" s="750"/>
      <c r="B578" s="806" t="s">
        <v>3360</v>
      </c>
      <c r="C578" s="773">
        <v>56</v>
      </c>
      <c r="D578" s="268" t="s">
        <v>2</v>
      </c>
      <c r="E578" s="161"/>
      <c r="F578" s="161"/>
      <c r="G578" s="161"/>
      <c r="H578" s="161"/>
      <c r="I578" s="161"/>
      <c r="J578" s="460"/>
      <c r="K578" s="987"/>
      <c r="L578" s="987"/>
      <c r="M578" s="987"/>
      <c r="N578" s="987"/>
      <c r="O578" s="987"/>
      <c r="P578" s="987"/>
      <c r="Q578" s="987"/>
      <c r="R578" s="435"/>
      <c r="S578" s="160" t="e">
        <f>VLOOKUP($V578,#REF!,6,FALSE)</f>
        <v>#REF!</v>
      </c>
      <c r="T578" s="160" t="e">
        <f>VLOOKUP($V578,#REF!,7,FALSE)</f>
        <v>#REF!</v>
      </c>
      <c r="V578" s="749" t="s">
        <v>2339</v>
      </c>
      <c r="X578" s="890"/>
      <c r="Y578" s="890"/>
    </row>
    <row r="579" spans="1:25" ht="24.6" outlineLevel="1">
      <c r="A579" s="750"/>
      <c r="B579" s="267" t="s">
        <v>1581</v>
      </c>
      <c r="C579" s="773">
        <v>56</v>
      </c>
      <c r="D579" s="268" t="s">
        <v>2</v>
      </c>
      <c r="E579" s="161"/>
      <c r="F579" s="161"/>
      <c r="G579" s="161"/>
      <c r="H579" s="161"/>
      <c r="I579" s="161"/>
      <c r="J579" s="460"/>
      <c r="K579" s="987"/>
      <c r="L579" s="987"/>
      <c r="M579" s="987"/>
      <c r="N579" s="987"/>
      <c r="O579" s="987"/>
      <c r="P579" s="987"/>
      <c r="Q579" s="987"/>
      <c r="R579" s="435"/>
      <c r="S579" s="160" t="s">
        <v>3022</v>
      </c>
      <c r="T579" s="160" t="s">
        <v>3022</v>
      </c>
      <c r="V579" s="749" t="s">
        <v>2340</v>
      </c>
      <c r="X579" s="890"/>
      <c r="Y579" s="890"/>
    </row>
    <row r="580" spans="1:25" ht="24.6" outlineLevel="1">
      <c r="A580" s="750"/>
      <c r="B580" s="267" t="s">
        <v>1578</v>
      </c>
      <c r="C580" s="773">
        <v>1</v>
      </c>
      <c r="D580" s="268" t="s">
        <v>2</v>
      </c>
      <c r="E580" s="161"/>
      <c r="F580" s="161"/>
      <c r="G580" s="161"/>
      <c r="H580" s="161"/>
      <c r="I580" s="161"/>
      <c r="J580" s="460"/>
      <c r="K580" s="987"/>
      <c r="L580" s="987"/>
      <c r="M580" s="987"/>
      <c r="N580" s="987"/>
      <c r="O580" s="987"/>
      <c r="P580" s="987"/>
      <c r="Q580" s="987"/>
      <c r="R580" s="435"/>
      <c r="S580" s="160" t="e">
        <f>VLOOKUP($V580,#REF!,6,FALSE)</f>
        <v>#REF!</v>
      </c>
      <c r="T580" s="160" t="e">
        <f>VLOOKUP($V580,#REF!,7,FALSE)</f>
        <v>#REF!</v>
      </c>
      <c r="V580" s="749" t="s">
        <v>2320</v>
      </c>
      <c r="X580" s="890"/>
      <c r="Y580" s="890"/>
    </row>
    <row r="581" spans="1:25" ht="24.6" outlineLevel="1">
      <c r="A581" s="750"/>
      <c r="B581" s="267" t="s">
        <v>1579</v>
      </c>
      <c r="C581" s="773">
        <v>4</v>
      </c>
      <c r="D581" s="268" t="s">
        <v>2</v>
      </c>
      <c r="E581" s="161"/>
      <c r="F581" s="161"/>
      <c r="G581" s="161"/>
      <c r="H581" s="161"/>
      <c r="I581" s="161"/>
      <c r="J581" s="460"/>
      <c r="K581" s="987"/>
      <c r="L581" s="987"/>
      <c r="M581" s="987"/>
      <c r="N581" s="987"/>
      <c r="O581" s="987"/>
      <c r="P581" s="987"/>
      <c r="Q581" s="987"/>
      <c r="R581" s="435"/>
      <c r="S581" s="160" t="e">
        <f>VLOOKUP($V581,#REF!,6,FALSE)</f>
        <v>#REF!</v>
      </c>
      <c r="T581" s="160" t="e">
        <f>VLOOKUP($V581,#REF!,7,FALSE)</f>
        <v>#REF!</v>
      </c>
      <c r="V581" s="749" t="s">
        <v>2338</v>
      </c>
      <c r="X581" s="890"/>
      <c r="Y581" s="890"/>
    </row>
    <row r="582" spans="1:25" outlineLevel="1">
      <c r="A582" s="750"/>
      <c r="B582" s="264" t="s">
        <v>1535</v>
      </c>
      <c r="C582" s="276"/>
      <c r="D582" s="277"/>
      <c r="E582" s="158"/>
      <c r="F582" s="158"/>
      <c r="G582" s="158"/>
      <c r="H582" s="158"/>
      <c r="I582" s="279"/>
      <c r="J582" s="761"/>
      <c r="K582" s="988"/>
      <c r="L582" s="988"/>
      <c r="M582" s="988"/>
      <c r="N582" s="988"/>
      <c r="O582" s="988"/>
      <c r="P582" s="988"/>
      <c r="Q582" s="988"/>
      <c r="S582" s="761"/>
      <c r="T582" s="761"/>
      <c r="V582" s="809"/>
      <c r="X582" s="890"/>
      <c r="Y582" s="890"/>
    </row>
    <row r="583" spans="1:25" ht="24.6" outlineLevel="1">
      <c r="A583" s="750"/>
      <c r="B583" s="806" t="s">
        <v>3360</v>
      </c>
      <c r="C583" s="773">
        <v>10</v>
      </c>
      <c r="D583" s="268" t="s">
        <v>2</v>
      </c>
      <c r="E583" s="161"/>
      <c r="F583" s="161"/>
      <c r="G583" s="161"/>
      <c r="H583" s="161"/>
      <c r="I583" s="161"/>
      <c r="J583" s="460"/>
      <c r="K583" s="987"/>
      <c r="L583" s="987"/>
      <c r="M583" s="987"/>
      <c r="N583" s="987"/>
      <c r="O583" s="987"/>
      <c r="P583" s="987"/>
      <c r="Q583" s="987"/>
      <c r="R583" s="435"/>
      <c r="S583" s="160" t="e">
        <f>VLOOKUP($V583,#REF!,6,FALSE)</f>
        <v>#REF!</v>
      </c>
      <c r="T583" s="160" t="e">
        <f>VLOOKUP($V583,#REF!,7,FALSE)</f>
        <v>#REF!</v>
      </c>
      <c r="V583" s="749" t="s">
        <v>2339</v>
      </c>
      <c r="X583" s="890"/>
      <c r="Y583" s="890"/>
    </row>
    <row r="584" spans="1:25" ht="24.6" outlineLevel="1">
      <c r="A584" s="750"/>
      <c r="B584" s="267" t="s">
        <v>1581</v>
      </c>
      <c r="C584" s="773">
        <v>10</v>
      </c>
      <c r="D584" s="268" t="s">
        <v>2</v>
      </c>
      <c r="E584" s="161"/>
      <c r="F584" s="161"/>
      <c r="G584" s="161"/>
      <c r="H584" s="161"/>
      <c r="I584" s="161"/>
      <c r="J584" s="460"/>
      <c r="K584" s="987"/>
      <c r="L584" s="987"/>
      <c r="M584" s="987"/>
      <c r="N584" s="987"/>
      <c r="O584" s="987"/>
      <c r="P584" s="987"/>
      <c r="Q584" s="987"/>
      <c r="R584" s="435"/>
      <c r="S584" s="160" t="s">
        <v>3022</v>
      </c>
      <c r="T584" s="160" t="s">
        <v>3022</v>
      </c>
      <c r="V584" s="749" t="s">
        <v>2340</v>
      </c>
      <c r="X584" s="890"/>
      <c r="Y584" s="890"/>
    </row>
    <row r="585" spans="1:25" outlineLevel="1">
      <c r="A585" s="750"/>
      <c r="B585" s="264" t="s">
        <v>1536</v>
      </c>
      <c r="C585" s="276"/>
      <c r="D585" s="277"/>
      <c r="E585" s="158"/>
      <c r="F585" s="158"/>
      <c r="G585" s="158"/>
      <c r="H585" s="158"/>
      <c r="I585" s="279"/>
      <c r="J585" s="761"/>
      <c r="K585" s="988"/>
      <c r="L585" s="988"/>
      <c r="M585" s="988"/>
      <c r="N585" s="988"/>
      <c r="O585" s="988"/>
      <c r="P585" s="988"/>
      <c r="Q585" s="988"/>
      <c r="S585" s="761"/>
      <c r="T585" s="761"/>
      <c r="V585" s="809"/>
      <c r="X585" s="890"/>
      <c r="Y585" s="890"/>
    </row>
    <row r="586" spans="1:25" ht="24.6" outlineLevel="1">
      <c r="A586" s="750"/>
      <c r="B586" s="806" t="s">
        <v>3361</v>
      </c>
      <c r="C586" s="773">
        <v>15</v>
      </c>
      <c r="D586" s="268" t="s">
        <v>2</v>
      </c>
      <c r="E586" s="161"/>
      <c r="F586" s="161"/>
      <c r="G586" s="161"/>
      <c r="H586" s="161"/>
      <c r="I586" s="161"/>
      <c r="J586" s="460"/>
      <c r="K586" s="987"/>
      <c r="L586" s="987"/>
      <c r="M586" s="987"/>
      <c r="N586" s="987"/>
      <c r="O586" s="987"/>
      <c r="P586" s="987"/>
      <c r="Q586" s="987"/>
      <c r="R586" s="435"/>
      <c r="S586" s="160" t="e">
        <f>VLOOKUP($V586,#REF!,6,FALSE)</f>
        <v>#REF!</v>
      </c>
      <c r="T586" s="160" t="e">
        <f>VLOOKUP($V586,#REF!,7,FALSE)</f>
        <v>#REF!</v>
      </c>
      <c r="V586" s="749" t="s">
        <v>1841</v>
      </c>
      <c r="X586" s="890"/>
      <c r="Y586" s="890"/>
    </row>
    <row r="587" spans="1:25" ht="24.6" outlineLevel="1">
      <c r="A587" s="750"/>
      <c r="B587" s="267" t="s">
        <v>1581</v>
      </c>
      <c r="C587" s="773">
        <v>15</v>
      </c>
      <c r="D587" s="268" t="s">
        <v>2</v>
      </c>
      <c r="E587" s="161"/>
      <c r="F587" s="161"/>
      <c r="G587" s="161"/>
      <c r="H587" s="161"/>
      <c r="I587" s="161"/>
      <c r="J587" s="460"/>
      <c r="K587" s="987"/>
      <c r="L587" s="987"/>
      <c r="M587" s="987"/>
      <c r="N587" s="987"/>
      <c r="O587" s="987"/>
      <c r="P587" s="987"/>
      <c r="Q587" s="987"/>
      <c r="R587" s="435"/>
      <c r="S587" s="160" t="s">
        <v>3022</v>
      </c>
      <c r="T587" s="160" t="s">
        <v>3022</v>
      </c>
      <c r="V587" s="749" t="s">
        <v>2340</v>
      </c>
      <c r="X587" s="890"/>
      <c r="Y587" s="890"/>
    </row>
    <row r="588" spans="1:25" ht="24.6" outlineLevel="1">
      <c r="A588" s="750"/>
      <c r="B588" s="267" t="s">
        <v>1578</v>
      </c>
      <c r="C588" s="773">
        <v>2</v>
      </c>
      <c r="D588" s="268" t="s">
        <v>2</v>
      </c>
      <c r="E588" s="161"/>
      <c r="F588" s="161"/>
      <c r="G588" s="161"/>
      <c r="H588" s="161"/>
      <c r="I588" s="161"/>
      <c r="J588" s="460"/>
      <c r="K588" s="987"/>
      <c r="L588" s="987"/>
      <c r="M588" s="987"/>
      <c r="N588" s="987"/>
      <c r="O588" s="987"/>
      <c r="P588" s="987"/>
      <c r="Q588" s="987"/>
      <c r="R588" s="435"/>
      <c r="S588" s="160" t="e">
        <f>VLOOKUP($V588,#REF!,6,FALSE)</f>
        <v>#REF!</v>
      </c>
      <c r="T588" s="160" t="e">
        <f>VLOOKUP($V588,#REF!,7,FALSE)</f>
        <v>#REF!</v>
      </c>
      <c r="V588" s="749" t="s">
        <v>2320</v>
      </c>
      <c r="X588" s="890"/>
      <c r="Y588" s="890"/>
    </row>
    <row r="589" spans="1:25" ht="24.6" outlineLevel="1">
      <c r="A589" s="750"/>
      <c r="B589" s="267" t="s">
        <v>1579</v>
      </c>
      <c r="C589" s="773">
        <v>10</v>
      </c>
      <c r="D589" s="268" t="s">
        <v>2</v>
      </c>
      <c r="E589" s="161"/>
      <c r="F589" s="161"/>
      <c r="G589" s="161"/>
      <c r="H589" s="161"/>
      <c r="I589" s="161"/>
      <c r="J589" s="460"/>
      <c r="K589" s="987"/>
      <c r="L589" s="987"/>
      <c r="M589" s="987"/>
      <c r="N589" s="987"/>
      <c r="O589" s="987"/>
      <c r="P589" s="987"/>
      <c r="Q589" s="987"/>
      <c r="R589" s="435"/>
      <c r="S589" s="160" t="e">
        <f>VLOOKUP($V589,#REF!,6,FALSE)</f>
        <v>#REF!</v>
      </c>
      <c r="T589" s="160" t="e">
        <f>VLOOKUP($V589,#REF!,7,FALSE)</f>
        <v>#REF!</v>
      </c>
      <c r="V589" s="749" t="s">
        <v>2341</v>
      </c>
      <c r="X589" s="890"/>
      <c r="Y589" s="890"/>
    </row>
    <row r="590" spans="1:25" outlineLevel="1">
      <c r="A590" s="750"/>
      <c r="B590" s="264" t="s">
        <v>1582</v>
      </c>
      <c r="C590" s="276"/>
      <c r="D590" s="277"/>
      <c r="E590" s="158"/>
      <c r="F590" s="158"/>
      <c r="G590" s="158"/>
      <c r="H590" s="158"/>
      <c r="I590" s="279"/>
      <c r="J590" s="761"/>
      <c r="K590" s="988"/>
      <c r="L590" s="988"/>
      <c r="M590" s="988"/>
      <c r="N590" s="988"/>
      <c r="O590" s="988"/>
      <c r="P590" s="988"/>
      <c r="Q590" s="988"/>
      <c r="S590" s="761"/>
      <c r="T590" s="761"/>
      <c r="V590" s="809"/>
      <c r="X590" s="890"/>
      <c r="Y590" s="890"/>
    </row>
    <row r="591" spans="1:25" ht="24.6" outlineLevel="1">
      <c r="A591" s="750"/>
      <c r="B591" s="806" t="s">
        <v>3360</v>
      </c>
      <c r="C591" s="773">
        <v>4</v>
      </c>
      <c r="D591" s="268" t="s">
        <v>2</v>
      </c>
      <c r="E591" s="161"/>
      <c r="F591" s="161"/>
      <c r="G591" s="161"/>
      <c r="H591" s="161"/>
      <c r="I591" s="161"/>
      <c r="J591" s="460"/>
      <c r="K591" s="987"/>
      <c r="L591" s="987"/>
      <c r="M591" s="987"/>
      <c r="N591" s="987"/>
      <c r="O591" s="987"/>
      <c r="P591" s="987"/>
      <c r="Q591" s="987"/>
      <c r="R591" s="435"/>
      <c r="S591" s="160" t="e">
        <f>VLOOKUP($V591,#REF!,6,FALSE)</f>
        <v>#REF!</v>
      </c>
      <c r="T591" s="160" t="e">
        <f>VLOOKUP($V591,#REF!,7,FALSE)</f>
        <v>#REF!</v>
      </c>
      <c r="V591" s="749" t="s">
        <v>2339</v>
      </c>
      <c r="X591" s="890"/>
      <c r="Y591" s="890"/>
    </row>
    <row r="592" spans="1:25" ht="24.6" outlineLevel="1">
      <c r="A592" s="750"/>
      <c r="B592" s="267" t="s">
        <v>1583</v>
      </c>
      <c r="C592" s="773">
        <v>4</v>
      </c>
      <c r="D592" s="268" t="s">
        <v>2</v>
      </c>
      <c r="E592" s="161"/>
      <c r="F592" s="161"/>
      <c r="G592" s="161"/>
      <c r="H592" s="161"/>
      <c r="I592" s="161"/>
      <c r="J592" s="460"/>
      <c r="K592" s="987"/>
      <c r="L592" s="987"/>
      <c r="M592" s="987"/>
      <c r="N592" s="987"/>
      <c r="O592" s="987"/>
      <c r="P592" s="987"/>
      <c r="Q592" s="987"/>
      <c r="R592" s="435"/>
      <c r="S592" s="160" t="s">
        <v>3022</v>
      </c>
      <c r="T592" s="160" t="s">
        <v>3022</v>
      </c>
      <c r="V592" s="749" t="s">
        <v>2342</v>
      </c>
      <c r="X592" s="890"/>
      <c r="Y592" s="890"/>
    </row>
    <row r="593" spans="1:25" ht="24.6" outlineLevel="1">
      <c r="A593" s="750"/>
      <c r="B593" s="267" t="s">
        <v>1584</v>
      </c>
      <c r="C593" s="773">
        <v>4</v>
      </c>
      <c r="D593" s="268" t="s">
        <v>2</v>
      </c>
      <c r="E593" s="161"/>
      <c r="F593" s="161"/>
      <c r="G593" s="161"/>
      <c r="H593" s="161"/>
      <c r="I593" s="161"/>
      <c r="J593" s="460"/>
      <c r="K593" s="987"/>
      <c r="L593" s="987"/>
      <c r="M593" s="987"/>
      <c r="N593" s="987"/>
      <c r="O593" s="987"/>
      <c r="P593" s="987"/>
      <c r="Q593" s="987"/>
      <c r="R593" s="435"/>
      <c r="S593" s="160" t="s">
        <v>3022</v>
      </c>
      <c r="T593" s="160" t="s">
        <v>3022</v>
      </c>
      <c r="V593" s="749" t="s">
        <v>2343</v>
      </c>
      <c r="X593" s="890"/>
      <c r="Y593" s="890"/>
    </row>
    <row r="594" spans="1:25" ht="24.6" outlineLevel="1">
      <c r="A594" s="750"/>
      <c r="B594" s="267" t="s">
        <v>1585</v>
      </c>
      <c r="C594" s="773">
        <v>4</v>
      </c>
      <c r="D594" s="268" t="s">
        <v>2</v>
      </c>
      <c r="E594" s="161"/>
      <c r="F594" s="161"/>
      <c r="G594" s="161"/>
      <c r="H594" s="161"/>
      <c r="I594" s="161"/>
      <c r="J594" s="460"/>
      <c r="K594" s="987"/>
      <c r="L594" s="987"/>
      <c r="M594" s="987"/>
      <c r="N594" s="987"/>
      <c r="O594" s="987"/>
      <c r="P594" s="987"/>
      <c r="Q594" s="987"/>
      <c r="R594" s="435"/>
      <c r="S594" s="160" t="s">
        <v>3022</v>
      </c>
      <c r="T594" s="160" t="s">
        <v>3022</v>
      </c>
      <c r="V594" s="749" t="s">
        <v>2344</v>
      </c>
      <c r="X594" s="890"/>
      <c r="Y594" s="890"/>
    </row>
    <row r="595" spans="1:25" ht="24.6" outlineLevel="1">
      <c r="A595" s="750"/>
      <c r="B595" s="267" t="s">
        <v>1586</v>
      </c>
      <c r="C595" s="773">
        <v>4</v>
      </c>
      <c r="D595" s="268" t="s">
        <v>2</v>
      </c>
      <c r="E595" s="161"/>
      <c r="F595" s="161"/>
      <c r="G595" s="161"/>
      <c r="H595" s="161"/>
      <c r="I595" s="161"/>
      <c r="J595" s="460"/>
      <c r="K595" s="987"/>
      <c r="L595" s="987"/>
      <c r="M595" s="987"/>
      <c r="N595" s="987"/>
      <c r="O595" s="987"/>
      <c r="P595" s="987"/>
      <c r="Q595" s="987"/>
      <c r="R595" s="435"/>
      <c r="S595" s="160" t="e">
        <f>VLOOKUP($V595,#REF!,6,FALSE)</f>
        <v>#REF!</v>
      </c>
      <c r="T595" s="160" t="e">
        <f>VLOOKUP($V595,#REF!,7,FALSE)</f>
        <v>#REF!</v>
      </c>
      <c r="V595" s="749" t="s">
        <v>2341</v>
      </c>
      <c r="X595" s="890"/>
      <c r="Y595" s="890"/>
    </row>
    <row r="596" spans="1:25" ht="24.6" outlineLevel="1">
      <c r="A596" s="750"/>
      <c r="B596" s="267" t="s">
        <v>1587</v>
      </c>
      <c r="C596" s="773">
        <v>8</v>
      </c>
      <c r="D596" s="268" t="s">
        <v>2</v>
      </c>
      <c r="E596" s="161"/>
      <c r="F596" s="161"/>
      <c r="G596" s="161"/>
      <c r="H596" s="161"/>
      <c r="I596" s="161"/>
      <c r="J596" s="460"/>
      <c r="K596" s="987"/>
      <c r="L596" s="987"/>
      <c r="M596" s="987"/>
      <c r="N596" s="987"/>
      <c r="O596" s="987"/>
      <c r="P596" s="987"/>
      <c r="Q596" s="987"/>
      <c r="R596" s="435"/>
      <c r="S596" s="160" t="e">
        <f>VLOOKUP($V596,#REF!,6,FALSE)</f>
        <v>#REF!</v>
      </c>
      <c r="T596" s="160" t="e">
        <f>VLOOKUP($V596,#REF!,7,FALSE)</f>
        <v>#REF!</v>
      </c>
      <c r="V596" s="749" t="s">
        <v>2345</v>
      </c>
      <c r="X596" s="890"/>
      <c r="Y596" s="890"/>
    </row>
    <row r="597" spans="1:25" outlineLevel="1">
      <c r="A597" s="750"/>
      <c r="B597" s="264" t="s">
        <v>1538</v>
      </c>
      <c r="C597" s="276"/>
      <c r="D597" s="277"/>
      <c r="E597" s="158"/>
      <c r="F597" s="158"/>
      <c r="G597" s="158"/>
      <c r="H597" s="158"/>
      <c r="I597" s="279"/>
      <c r="J597" s="761"/>
      <c r="K597" s="988"/>
      <c r="L597" s="988"/>
      <c r="M597" s="988"/>
      <c r="N597" s="988"/>
      <c r="O597" s="988"/>
      <c r="P597" s="988"/>
      <c r="Q597" s="988"/>
      <c r="S597" s="761"/>
      <c r="T597" s="761"/>
      <c r="V597" s="809"/>
      <c r="X597" s="890"/>
      <c r="Y597" s="890"/>
    </row>
    <row r="598" spans="1:25" ht="24.6" outlineLevel="1">
      <c r="A598" s="750"/>
      <c r="B598" s="806" t="s">
        <v>3360</v>
      </c>
      <c r="C598" s="773">
        <v>2</v>
      </c>
      <c r="D598" s="268" t="s">
        <v>2</v>
      </c>
      <c r="E598" s="161"/>
      <c r="F598" s="161"/>
      <c r="G598" s="161"/>
      <c r="H598" s="161"/>
      <c r="I598" s="161"/>
      <c r="J598" s="460"/>
      <c r="K598" s="987"/>
      <c r="L598" s="987"/>
      <c r="M598" s="987"/>
      <c r="N598" s="987"/>
      <c r="O598" s="987"/>
      <c r="P598" s="987"/>
      <c r="Q598" s="987"/>
      <c r="R598" s="435"/>
      <c r="S598" s="160" t="e">
        <f>VLOOKUP($V598,#REF!,6,FALSE)</f>
        <v>#REF!</v>
      </c>
      <c r="T598" s="160" t="e">
        <f>VLOOKUP($V598,#REF!,7,FALSE)</f>
        <v>#REF!</v>
      </c>
      <c r="V598" s="749" t="s">
        <v>2339</v>
      </c>
      <c r="X598" s="890"/>
      <c r="Y598" s="890"/>
    </row>
    <row r="599" spans="1:25" ht="24.6" outlineLevel="1">
      <c r="A599" s="750"/>
      <c r="B599" s="267" t="s">
        <v>1588</v>
      </c>
      <c r="C599" s="773">
        <v>2</v>
      </c>
      <c r="D599" s="268" t="s">
        <v>2</v>
      </c>
      <c r="E599" s="161"/>
      <c r="F599" s="161"/>
      <c r="G599" s="161"/>
      <c r="H599" s="161"/>
      <c r="I599" s="161"/>
      <c r="J599" s="460"/>
      <c r="K599" s="987"/>
      <c r="L599" s="987"/>
      <c r="M599" s="987"/>
      <c r="N599" s="987"/>
      <c r="O599" s="987"/>
      <c r="P599" s="987"/>
      <c r="Q599" s="987"/>
      <c r="R599" s="435"/>
      <c r="S599" s="160" t="s">
        <v>3022</v>
      </c>
      <c r="T599" s="160" t="s">
        <v>3022</v>
      </c>
      <c r="V599" s="749" t="s">
        <v>2346</v>
      </c>
      <c r="X599" s="890"/>
      <c r="Y599" s="890"/>
    </row>
    <row r="600" spans="1:25" ht="24.6" outlineLevel="1">
      <c r="A600" s="750"/>
      <c r="B600" s="267" t="s">
        <v>1585</v>
      </c>
      <c r="C600" s="773">
        <v>1</v>
      </c>
      <c r="D600" s="268" t="s">
        <v>2</v>
      </c>
      <c r="E600" s="161"/>
      <c r="F600" s="161"/>
      <c r="G600" s="161"/>
      <c r="H600" s="161"/>
      <c r="I600" s="161"/>
      <c r="J600" s="460"/>
      <c r="K600" s="987"/>
      <c r="L600" s="987"/>
      <c r="M600" s="987"/>
      <c r="N600" s="987"/>
      <c r="O600" s="987"/>
      <c r="P600" s="987"/>
      <c r="Q600" s="987"/>
      <c r="R600" s="435"/>
      <c r="S600" s="160" t="s">
        <v>3022</v>
      </c>
      <c r="T600" s="160" t="s">
        <v>3022</v>
      </c>
      <c r="V600" s="749" t="s">
        <v>2344</v>
      </c>
      <c r="X600" s="890"/>
      <c r="Y600" s="890"/>
    </row>
    <row r="601" spans="1:25" ht="24.6" outlineLevel="1">
      <c r="A601" s="750"/>
      <c r="B601" s="267" t="s">
        <v>1586</v>
      </c>
      <c r="C601" s="773">
        <v>1</v>
      </c>
      <c r="D601" s="268" t="s">
        <v>2</v>
      </c>
      <c r="E601" s="161"/>
      <c r="F601" s="161"/>
      <c r="G601" s="161"/>
      <c r="H601" s="161"/>
      <c r="I601" s="161"/>
      <c r="J601" s="460"/>
      <c r="K601" s="987"/>
      <c r="L601" s="987"/>
      <c r="M601" s="987"/>
      <c r="N601" s="987"/>
      <c r="O601" s="987"/>
      <c r="P601" s="987"/>
      <c r="Q601" s="987"/>
      <c r="R601" s="435"/>
      <c r="S601" s="160" t="e">
        <f>VLOOKUP($V601,#REF!,6,FALSE)</f>
        <v>#REF!</v>
      </c>
      <c r="T601" s="160" t="e">
        <f>VLOOKUP($V601,#REF!,7,FALSE)</f>
        <v>#REF!</v>
      </c>
      <c r="V601" s="749" t="s">
        <v>2341</v>
      </c>
      <c r="X601" s="890"/>
      <c r="Y601" s="890"/>
    </row>
    <row r="602" spans="1:25" ht="24.6" outlineLevel="1">
      <c r="A602" s="750"/>
      <c r="B602" s="267" t="s">
        <v>1587</v>
      </c>
      <c r="C602" s="773">
        <v>1</v>
      </c>
      <c r="D602" s="268" t="s">
        <v>2</v>
      </c>
      <c r="E602" s="161"/>
      <c r="F602" s="161"/>
      <c r="G602" s="161"/>
      <c r="H602" s="161"/>
      <c r="I602" s="161"/>
      <c r="J602" s="460"/>
      <c r="K602" s="987"/>
      <c r="L602" s="987"/>
      <c r="M602" s="987"/>
      <c r="N602" s="987"/>
      <c r="O602" s="987"/>
      <c r="P602" s="987"/>
      <c r="Q602" s="987"/>
      <c r="R602" s="435"/>
      <c r="S602" s="160" t="e">
        <f>VLOOKUP($V602,#REF!,6,FALSE)</f>
        <v>#REF!</v>
      </c>
      <c r="T602" s="160" t="e">
        <f>VLOOKUP($V602,#REF!,7,FALSE)</f>
        <v>#REF!</v>
      </c>
      <c r="V602" s="749" t="s">
        <v>2345</v>
      </c>
      <c r="X602" s="890"/>
      <c r="Y602" s="890"/>
    </row>
    <row r="603" spans="1:25" outlineLevel="1">
      <c r="A603" s="750"/>
      <c r="B603" s="264" t="s">
        <v>1589</v>
      </c>
      <c r="C603" s="276"/>
      <c r="D603" s="277"/>
      <c r="E603" s="158"/>
      <c r="F603" s="158"/>
      <c r="G603" s="158"/>
      <c r="H603" s="158"/>
      <c r="I603" s="279"/>
      <c r="J603" s="761"/>
      <c r="K603" s="988"/>
      <c r="L603" s="988"/>
      <c r="M603" s="988"/>
      <c r="N603" s="988"/>
      <c r="O603" s="988"/>
      <c r="P603" s="988"/>
      <c r="Q603" s="988"/>
      <c r="S603" s="761"/>
      <c r="T603" s="761"/>
      <c r="V603" s="809"/>
      <c r="X603" s="890"/>
      <c r="Y603" s="890"/>
    </row>
    <row r="604" spans="1:25" ht="24.6" outlineLevel="1">
      <c r="A604" s="750"/>
      <c r="B604" s="267" t="s">
        <v>1578</v>
      </c>
      <c r="C604" s="773">
        <v>8</v>
      </c>
      <c r="D604" s="268" t="s">
        <v>2</v>
      </c>
      <c r="E604" s="161"/>
      <c r="F604" s="161"/>
      <c r="G604" s="161"/>
      <c r="H604" s="161"/>
      <c r="I604" s="161"/>
      <c r="J604" s="460"/>
      <c r="K604" s="987"/>
      <c r="L604" s="987"/>
      <c r="M604" s="987"/>
      <c r="N604" s="987"/>
      <c r="O604" s="987"/>
      <c r="P604" s="987"/>
      <c r="Q604" s="987"/>
      <c r="R604" s="435"/>
      <c r="S604" s="160" t="e">
        <f>VLOOKUP($V604,#REF!,6,FALSE)</f>
        <v>#REF!</v>
      </c>
      <c r="T604" s="160" t="e">
        <f>VLOOKUP($V604,#REF!,7,FALSE)</f>
        <v>#REF!</v>
      </c>
      <c r="V604" s="749" t="s">
        <v>2320</v>
      </c>
      <c r="X604" s="890"/>
      <c r="Y604" s="890"/>
    </row>
    <row r="605" spans="1:25" ht="24.6" outlineLevel="1">
      <c r="A605" s="750"/>
      <c r="B605" s="267" t="s">
        <v>1579</v>
      </c>
      <c r="C605" s="773">
        <v>32</v>
      </c>
      <c r="D605" s="268" t="s">
        <v>2</v>
      </c>
      <c r="E605" s="161"/>
      <c r="F605" s="161"/>
      <c r="G605" s="161"/>
      <c r="H605" s="161"/>
      <c r="I605" s="161"/>
      <c r="J605" s="460"/>
      <c r="K605" s="987"/>
      <c r="L605" s="987"/>
      <c r="M605" s="987"/>
      <c r="N605" s="987"/>
      <c r="O605" s="987"/>
      <c r="P605" s="987"/>
      <c r="Q605" s="987"/>
      <c r="R605" s="435"/>
      <c r="S605" s="160" t="e">
        <f>VLOOKUP($V605,#REF!,6,FALSE)</f>
        <v>#REF!</v>
      </c>
      <c r="T605" s="160" t="e">
        <f>VLOOKUP($V605,#REF!,7,FALSE)</f>
        <v>#REF!</v>
      </c>
      <c r="V605" s="749" t="s">
        <v>2338</v>
      </c>
      <c r="X605" s="890"/>
      <c r="Y605" s="890"/>
    </row>
    <row r="606" spans="1:25" outlineLevel="1">
      <c r="A606" s="750"/>
      <c r="B606" s="264" t="s">
        <v>1576</v>
      </c>
      <c r="C606" s="276"/>
      <c r="D606" s="277"/>
      <c r="E606" s="158"/>
      <c r="F606" s="158"/>
      <c r="G606" s="158"/>
      <c r="H606" s="158"/>
      <c r="I606" s="279"/>
      <c r="J606" s="761"/>
      <c r="K606" s="988"/>
      <c r="L606" s="988"/>
      <c r="M606" s="988"/>
      <c r="N606" s="988"/>
      <c r="O606" s="988"/>
      <c r="P606" s="988"/>
      <c r="Q606" s="988"/>
      <c r="S606" s="761"/>
      <c r="T606" s="761"/>
      <c r="V606" s="809"/>
      <c r="X606" s="890"/>
      <c r="Y606" s="890"/>
    </row>
    <row r="607" spans="1:25" ht="24.6" outlineLevel="1">
      <c r="A607" s="750"/>
      <c r="B607" s="267" t="s">
        <v>1590</v>
      </c>
      <c r="C607" s="773">
        <v>1</v>
      </c>
      <c r="D607" s="268" t="s">
        <v>2</v>
      </c>
      <c r="E607" s="161"/>
      <c r="F607" s="161"/>
      <c r="G607" s="161"/>
      <c r="H607" s="161"/>
      <c r="I607" s="161"/>
      <c r="J607" s="460"/>
      <c r="K607" s="987"/>
      <c r="L607" s="987"/>
      <c r="M607" s="987"/>
      <c r="N607" s="987"/>
      <c r="O607" s="987"/>
      <c r="P607" s="987"/>
      <c r="Q607" s="987"/>
      <c r="R607" s="435"/>
      <c r="S607" s="160" t="s">
        <v>3022</v>
      </c>
      <c r="T607" s="160" t="s">
        <v>3022</v>
      </c>
      <c r="V607" s="749" t="s">
        <v>2347</v>
      </c>
      <c r="X607" s="890"/>
      <c r="Y607" s="890"/>
    </row>
    <row r="608" spans="1:25" ht="24.6" outlineLevel="1">
      <c r="A608" s="750"/>
      <c r="B608" s="267" t="s">
        <v>1586</v>
      </c>
      <c r="C608" s="773">
        <v>1</v>
      </c>
      <c r="D608" s="268" t="s">
        <v>2</v>
      </c>
      <c r="E608" s="161"/>
      <c r="F608" s="161"/>
      <c r="G608" s="161"/>
      <c r="H608" s="161"/>
      <c r="I608" s="161"/>
      <c r="J608" s="460"/>
      <c r="K608" s="987"/>
      <c r="L608" s="987"/>
      <c r="M608" s="987"/>
      <c r="N608" s="987"/>
      <c r="O608" s="987"/>
      <c r="P608" s="987"/>
      <c r="Q608" s="987"/>
      <c r="S608" s="751"/>
      <c r="T608" s="751"/>
      <c r="V608" s="803"/>
      <c r="X608" s="890"/>
      <c r="Y608" s="890"/>
    </row>
    <row r="609" spans="1:25" outlineLevel="1">
      <c r="A609" s="750">
        <v>10.3</v>
      </c>
      <c r="B609" s="264" t="s">
        <v>1591</v>
      </c>
      <c r="C609" s="276"/>
      <c r="D609" s="277"/>
      <c r="E609" s="158"/>
      <c r="F609" s="158"/>
      <c r="G609" s="158"/>
      <c r="H609" s="158"/>
      <c r="I609" s="279"/>
      <c r="J609" s="761"/>
      <c r="K609" s="988"/>
      <c r="L609" s="988"/>
      <c r="M609" s="988"/>
      <c r="N609" s="988"/>
      <c r="O609" s="988"/>
      <c r="P609" s="988"/>
      <c r="Q609" s="988"/>
      <c r="S609" s="761"/>
      <c r="T609" s="761"/>
      <c r="V609" s="809"/>
      <c r="X609" s="890"/>
      <c r="Y609" s="890"/>
    </row>
    <row r="610" spans="1:25" outlineLevel="1">
      <c r="A610" s="750"/>
      <c r="B610" s="264" t="s">
        <v>1534</v>
      </c>
      <c r="C610" s="276"/>
      <c r="D610" s="277"/>
      <c r="E610" s="158"/>
      <c r="F610" s="158"/>
      <c r="G610" s="158"/>
      <c r="H610" s="158"/>
      <c r="I610" s="279"/>
      <c r="J610" s="761"/>
      <c r="K610" s="988"/>
      <c r="L610" s="988"/>
      <c r="M610" s="988"/>
      <c r="N610" s="988"/>
      <c r="O610" s="988"/>
      <c r="P610" s="988"/>
      <c r="Q610" s="988"/>
      <c r="S610" s="761"/>
      <c r="T610" s="761"/>
      <c r="V610" s="809"/>
      <c r="X610" s="890"/>
      <c r="Y610" s="890"/>
    </row>
    <row r="611" spans="1:25" ht="24.6" outlineLevel="1">
      <c r="A611" s="750"/>
      <c r="B611" s="806" t="s">
        <v>3360</v>
      </c>
      <c r="C611" s="773">
        <v>54</v>
      </c>
      <c r="D611" s="268" t="s">
        <v>2</v>
      </c>
      <c r="E611" s="161"/>
      <c r="F611" s="161"/>
      <c r="G611" s="161"/>
      <c r="H611" s="161"/>
      <c r="I611" s="161"/>
      <c r="J611" s="460"/>
      <c r="K611" s="987"/>
      <c r="L611" s="987"/>
      <c r="M611" s="987"/>
      <c r="N611" s="987"/>
      <c r="O611" s="987"/>
      <c r="P611" s="987"/>
      <c r="Q611" s="987"/>
      <c r="R611" s="435"/>
      <c r="S611" s="160" t="e">
        <f>VLOOKUP($V611,#REF!,6,FALSE)</f>
        <v>#REF!</v>
      </c>
      <c r="T611" s="160" t="e">
        <f>VLOOKUP($V611,#REF!,7,FALSE)</f>
        <v>#REF!</v>
      </c>
      <c r="V611" s="749" t="s">
        <v>2339</v>
      </c>
      <c r="X611" s="890"/>
      <c r="Y611" s="890"/>
    </row>
    <row r="612" spans="1:25" ht="24.6" outlineLevel="1">
      <c r="A612" s="750"/>
      <c r="B612" s="267" t="s">
        <v>1581</v>
      </c>
      <c r="C612" s="773">
        <v>54</v>
      </c>
      <c r="D612" s="268" t="s">
        <v>2</v>
      </c>
      <c r="E612" s="161"/>
      <c r="F612" s="161"/>
      <c r="G612" s="161"/>
      <c r="H612" s="161"/>
      <c r="I612" s="161"/>
      <c r="J612" s="460"/>
      <c r="K612" s="987"/>
      <c r="L612" s="987"/>
      <c r="M612" s="987"/>
      <c r="N612" s="987"/>
      <c r="O612" s="987"/>
      <c r="P612" s="987"/>
      <c r="Q612" s="987"/>
      <c r="R612" s="435"/>
      <c r="S612" s="160" t="s">
        <v>3022</v>
      </c>
      <c r="T612" s="160" t="s">
        <v>3022</v>
      </c>
      <c r="V612" s="749" t="s">
        <v>2340</v>
      </c>
      <c r="X612" s="890"/>
      <c r="Y612" s="890"/>
    </row>
    <row r="613" spans="1:25" ht="24.6" outlineLevel="1">
      <c r="A613" s="750"/>
      <c r="B613" s="267" t="s">
        <v>1578</v>
      </c>
      <c r="C613" s="773">
        <v>10</v>
      </c>
      <c r="D613" s="268" t="s">
        <v>2</v>
      </c>
      <c r="E613" s="161"/>
      <c r="F613" s="161"/>
      <c r="G613" s="161"/>
      <c r="H613" s="161"/>
      <c r="I613" s="161"/>
      <c r="J613" s="460"/>
      <c r="K613" s="987"/>
      <c r="L613" s="987"/>
      <c r="M613" s="987"/>
      <c r="N613" s="987"/>
      <c r="O613" s="987"/>
      <c r="P613" s="987"/>
      <c r="Q613" s="987"/>
      <c r="R613" s="435"/>
      <c r="S613" s="160" t="e">
        <f>VLOOKUP($V613,#REF!,6,FALSE)</f>
        <v>#REF!</v>
      </c>
      <c r="T613" s="160" t="e">
        <f>VLOOKUP($V613,#REF!,7,FALSE)</f>
        <v>#REF!</v>
      </c>
      <c r="V613" s="749" t="s">
        <v>2320</v>
      </c>
      <c r="X613" s="890"/>
      <c r="Y613" s="890"/>
    </row>
    <row r="614" spans="1:25" ht="24.6" outlineLevel="1">
      <c r="A614" s="750"/>
      <c r="B614" s="267" t="s">
        <v>1592</v>
      </c>
      <c r="C614" s="773">
        <v>40</v>
      </c>
      <c r="D614" s="268" t="s">
        <v>2</v>
      </c>
      <c r="E614" s="161"/>
      <c r="F614" s="161"/>
      <c r="G614" s="161"/>
      <c r="H614" s="161"/>
      <c r="I614" s="161"/>
      <c r="J614" s="460"/>
      <c r="K614" s="987"/>
      <c r="L614" s="987"/>
      <c r="M614" s="987"/>
      <c r="N614" s="987"/>
      <c r="O614" s="987"/>
      <c r="P614" s="987"/>
      <c r="Q614" s="987"/>
      <c r="R614" s="435"/>
      <c r="S614" s="160" t="e">
        <f>VLOOKUP($V614,#REF!,6,FALSE)</f>
        <v>#REF!</v>
      </c>
      <c r="T614" s="160" t="e">
        <f>VLOOKUP($V614,#REF!,7,FALSE)</f>
        <v>#REF!</v>
      </c>
      <c r="V614" s="749" t="s">
        <v>2338</v>
      </c>
      <c r="X614" s="890"/>
      <c r="Y614" s="890"/>
    </row>
    <row r="615" spans="1:25" outlineLevel="1">
      <c r="A615" s="750"/>
      <c r="B615" s="264" t="s">
        <v>1535</v>
      </c>
      <c r="C615" s="276"/>
      <c r="D615" s="277"/>
      <c r="E615" s="158"/>
      <c r="F615" s="158"/>
      <c r="G615" s="158"/>
      <c r="H615" s="158"/>
      <c r="I615" s="279"/>
      <c r="J615" s="761"/>
      <c r="K615" s="988"/>
      <c r="L615" s="988"/>
      <c r="M615" s="988"/>
      <c r="N615" s="988"/>
      <c r="O615" s="988"/>
      <c r="P615" s="988"/>
      <c r="Q615" s="988"/>
      <c r="S615" s="761"/>
      <c r="T615" s="761"/>
      <c r="V615" s="809"/>
      <c r="X615" s="890"/>
      <c r="Y615" s="890"/>
    </row>
    <row r="616" spans="1:25" ht="24.6" outlineLevel="1">
      <c r="A616" s="750"/>
      <c r="B616" s="806" t="s">
        <v>3360</v>
      </c>
      <c r="C616" s="773">
        <v>11</v>
      </c>
      <c r="D616" s="268" t="s">
        <v>2</v>
      </c>
      <c r="E616" s="161"/>
      <c r="F616" s="161"/>
      <c r="G616" s="161"/>
      <c r="H616" s="161"/>
      <c r="I616" s="161"/>
      <c r="J616" s="460"/>
      <c r="K616" s="987"/>
      <c r="L616" s="987"/>
      <c r="M616" s="987"/>
      <c r="N616" s="987"/>
      <c r="O616" s="987"/>
      <c r="P616" s="987"/>
      <c r="Q616" s="987"/>
      <c r="R616" s="435"/>
      <c r="S616" s="160" t="e">
        <f>VLOOKUP($V616,#REF!,6,FALSE)</f>
        <v>#REF!</v>
      </c>
      <c r="T616" s="160" t="e">
        <f>VLOOKUP($V616,#REF!,7,FALSE)</f>
        <v>#REF!</v>
      </c>
      <c r="V616" s="749" t="s">
        <v>2339</v>
      </c>
      <c r="X616" s="890"/>
      <c r="Y616" s="890"/>
    </row>
    <row r="617" spans="1:25" ht="24.6" outlineLevel="1">
      <c r="A617" s="750"/>
      <c r="B617" s="267" t="s">
        <v>1581</v>
      </c>
      <c r="C617" s="773">
        <v>11</v>
      </c>
      <c r="D617" s="268" t="s">
        <v>2</v>
      </c>
      <c r="E617" s="161"/>
      <c r="F617" s="161"/>
      <c r="G617" s="161"/>
      <c r="H617" s="161"/>
      <c r="I617" s="161"/>
      <c r="J617" s="460"/>
      <c r="K617" s="987"/>
      <c r="L617" s="987"/>
      <c r="M617" s="987"/>
      <c r="N617" s="987"/>
      <c r="O617" s="987"/>
      <c r="P617" s="987"/>
      <c r="Q617" s="987"/>
      <c r="R617" s="435"/>
      <c r="S617" s="160" t="s">
        <v>3022</v>
      </c>
      <c r="T617" s="160" t="s">
        <v>3022</v>
      </c>
      <c r="V617" s="749" t="s">
        <v>2340</v>
      </c>
      <c r="X617" s="890"/>
      <c r="Y617" s="890"/>
    </row>
    <row r="618" spans="1:25" outlineLevel="1">
      <c r="A618" s="750"/>
      <c r="B618" s="264" t="s">
        <v>1536</v>
      </c>
      <c r="C618" s="276"/>
      <c r="D618" s="277"/>
      <c r="E618" s="158"/>
      <c r="F618" s="158"/>
      <c r="G618" s="158"/>
      <c r="H618" s="158"/>
      <c r="I618" s="279"/>
      <c r="J618" s="761"/>
      <c r="K618" s="988"/>
      <c r="L618" s="988"/>
      <c r="M618" s="988"/>
      <c r="N618" s="988"/>
      <c r="O618" s="988"/>
      <c r="P618" s="988"/>
      <c r="Q618" s="988"/>
      <c r="S618" s="761"/>
      <c r="T618" s="761"/>
      <c r="V618" s="809"/>
      <c r="X618" s="890"/>
      <c r="Y618" s="890"/>
    </row>
    <row r="619" spans="1:25" ht="24.6" outlineLevel="1">
      <c r="A619" s="750"/>
      <c r="B619" s="806" t="s">
        <v>3361</v>
      </c>
      <c r="C619" s="773">
        <v>16</v>
      </c>
      <c r="D619" s="268" t="s">
        <v>2</v>
      </c>
      <c r="E619" s="161"/>
      <c r="F619" s="161"/>
      <c r="G619" s="161"/>
      <c r="H619" s="161"/>
      <c r="I619" s="161"/>
      <c r="J619" s="460"/>
      <c r="K619" s="987"/>
      <c r="L619" s="987"/>
      <c r="M619" s="987"/>
      <c r="N619" s="987"/>
      <c r="O619" s="987"/>
      <c r="P619" s="987"/>
      <c r="Q619" s="987"/>
      <c r="R619" s="435"/>
      <c r="S619" s="160" t="e">
        <f>VLOOKUP($V619,#REF!,6,FALSE)</f>
        <v>#REF!</v>
      </c>
      <c r="T619" s="160" t="e">
        <f>VLOOKUP($V619,#REF!,7,FALSE)</f>
        <v>#REF!</v>
      </c>
      <c r="V619" s="749" t="s">
        <v>1841</v>
      </c>
      <c r="X619" s="890"/>
      <c r="Y619" s="890"/>
    </row>
    <row r="620" spans="1:25" ht="24.6" outlineLevel="1">
      <c r="A620" s="750"/>
      <c r="B620" s="267" t="s">
        <v>1581</v>
      </c>
      <c r="C620" s="773">
        <v>16</v>
      </c>
      <c r="D620" s="268" t="s">
        <v>2</v>
      </c>
      <c r="E620" s="161"/>
      <c r="F620" s="161"/>
      <c r="G620" s="161"/>
      <c r="H620" s="161"/>
      <c r="I620" s="161"/>
      <c r="J620" s="460"/>
      <c r="K620" s="987"/>
      <c r="L620" s="987"/>
      <c r="M620" s="987"/>
      <c r="N620" s="987"/>
      <c r="O620" s="987"/>
      <c r="P620" s="987"/>
      <c r="Q620" s="987"/>
      <c r="R620" s="435"/>
      <c r="S620" s="160" t="s">
        <v>3022</v>
      </c>
      <c r="T620" s="160" t="s">
        <v>3022</v>
      </c>
      <c r="V620" s="749" t="s">
        <v>2340</v>
      </c>
      <c r="X620" s="890"/>
      <c r="Y620" s="890"/>
    </row>
    <row r="621" spans="1:25" ht="24.6" outlineLevel="1">
      <c r="A621" s="750"/>
      <c r="B621" s="267" t="s">
        <v>1578</v>
      </c>
      <c r="C621" s="773">
        <v>1</v>
      </c>
      <c r="D621" s="268" t="s">
        <v>2</v>
      </c>
      <c r="E621" s="161"/>
      <c r="F621" s="161"/>
      <c r="G621" s="161"/>
      <c r="H621" s="161"/>
      <c r="I621" s="161"/>
      <c r="J621" s="460"/>
      <c r="K621" s="987"/>
      <c r="L621" s="987"/>
      <c r="M621" s="987"/>
      <c r="N621" s="987"/>
      <c r="O621" s="987"/>
      <c r="P621" s="987"/>
      <c r="Q621" s="987"/>
      <c r="R621" s="435"/>
      <c r="S621" s="160" t="e">
        <f>VLOOKUP($V621,#REF!,6,FALSE)</f>
        <v>#REF!</v>
      </c>
      <c r="T621" s="160" t="e">
        <f>VLOOKUP($V621,#REF!,7,FALSE)</f>
        <v>#REF!</v>
      </c>
      <c r="V621" s="749" t="s">
        <v>2320</v>
      </c>
      <c r="X621" s="890"/>
      <c r="Y621" s="890"/>
    </row>
    <row r="622" spans="1:25" ht="24.6" outlineLevel="1">
      <c r="A622" s="750"/>
      <c r="B622" s="267" t="s">
        <v>1586</v>
      </c>
      <c r="C622" s="773">
        <v>4</v>
      </c>
      <c r="D622" s="268" t="s">
        <v>2</v>
      </c>
      <c r="E622" s="161"/>
      <c r="F622" s="161"/>
      <c r="G622" s="161"/>
      <c r="H622" s="161"/>
      <c r="I622" s="161"/>
      <c r="J622" s="460"/>
      <c r="K622" s="987"/>
      <c r="L622" s="987"/>
      <c r="M622" s="987"/>
      <c r="N622" s="987"/>
      <c r="O622" s="987"/>
      <c r="P622" s="987"/>
      <c r="Q622" s="987"/>
      <c r="R622" s="435"/>
      <c r="S622" s="160" t="e">
        <f>VLOOKUP($V622,#REF!,6,FALSE)</f>
        <v>#REF!</v>
      </c>
      <c r="T622" s="160" t="e">
        <f>VLOOKUP($V622,#REF!,7,FALSE)</f>
        <v>#REF!</v>
      </c>
      <c r="V622" s="749" t="s">
        <v>2341</v>
      </c>
      <c r="X622" s="890"/>
      <c r="Y622" s="890"/>
    </row>
    <row r="623" spans="1:25" outlineLevel="1">
      <c r="A623" s="750"/>
      <c r="B623" s="264" t="s">
        <v>1582</v>
      </c>
      <c r="C623" s="276"/>
      <c r="D623" s="277"/>
      <c r="E623" s="158"/>
      <c r="F623" s="158"/>
      <c r="G623" s="158"/>
      <c r="H623" s="158"/>
      <c r="I623" s="279"/>
      <c r="J623" s="761"/>
      <c r="K623" s="988"/>
      <c r="L623" s="988"/>
      <c r="M623" s="988"/>
      <c r="N623" s="988"/>
      <c r="O623" s="988"/>
      <c r="P623" s="988"/>
      <c r="Q623" s="988"/>
      <c r="S623" s="761"/>
      <c r="T623" s="761"/>
      <c r="V623" s="809"/>
      <c r="X623" s="890"/>
      <c r="Y623" s="890"/>
    </row>
    <row r="624" spans="1:25" ht="24.6" outlineLevel="1">
      <c r="A624" s="750"/>
      <c r="B624" s="806" t="s">
        <v>3360</v>
      </c>
      <c r="C624" s="773">
        <v>4</v>
      </c>
      <c r="D624" s="268" t="s">
        <v>2</v>
      </c>
      <c r="E624" s="161"/>
      <c r="F624" s="161"/>
      <c r="G624" s="161"/>
      <c r="H624" s="161"/>
      <c r="I624" s="161"/>
      <c r="J624" s="460"/>
      <c r="K624" s="987"/>
      <c r="L624" s="987"/>
      <c r="M624" s="987"/>
      <c r="N624" s="987"/>
      <c r="O624" s="987"/>
      <c r="P624" s="987"/>
      <c r="Q624" s="987"/>
      <c r="R624" s="435"/>
      <c r="S624" s="160" t="e">
        <f>VLOOKUP($V624,#REF!,6,FALSE)</f>
        <v>#REF!</v>
      </c>
      <c r="T624" s="160" t="e">
        <f>VLOOKUP($V624,#REF!,7,FALSE)</f>
        <v>#REF!</v>
      </c>
      <c r="V624" s="749" t="s">
        <v>2339</v>
      </c>
      <c r="X624" s="890"/>
      <c r="Y624" s="890"/>
    </row>
    <row r="625" spans="1:25" ht="24.6" outlineLevel="1">
      <c r="A625" s="750"/>
      <c r="B625" s="267" t="s">
        <v>1583</v>
      </c>
      <c r="C625" s="773">
        <v>4</v>
      </c>
      <c r="D625" s="268" t="s">
        <v>2</v>
      </c>
      <c r="E625" s="161"/>
      <c r="F625" s="161"/>
      <c r="G625" s="161"/>
      <c r="H625" s="161"/>
      <c r="I625" s="161"/>
      <c r="J625" s="460"/>
      <c r="K625" s="987"/>
      <c r="L625" s="987"/>
      <c r="M625" s="987"/>
      <c r="N625" s="987"/>
      <c r="O625" s="987"/>
      <c r="P625" s="987"/>
      <c r="Q625" s="987"/>
      <c r="R625" s="435"/>
      <c r="S625" s="160" t="s">
        <v>3022</v>
      </c>
      <c r="T625" s="160" t="s">
        <v>3022</v>
      </c>
      <c r="V625" s="749" t="s">
        <v>2342</v>
      </c>
      <c r="X625" s="890"/>
      <c r="Y625" s="890"/>
    </row>
    <row r="626" spans="1:25" ht="24.6" outlineLevel="1">
      <c r="A626" s="750"/>
      <c r="B626" s="267" t="s">
        <v>1584</v>
      </c>
      <c r="C626" s="773">
        <v>4</v>
      </c>
      <c r="D626" s="268" t="s">
        <v>2</v>
      </c>
      <c r="E626" s="161"/>
      <c r="F626" s="161"/>
      <c r="G626" s="161"/>
      <c r="H626" s="161"/>
      <c r="I626" s="161"/>
      <c r="J626" s="460"/>
      <c r="K626" s="987"/>
      <c r="L626" s="987"/>
      <c r="M626" s="987"/>
      <c r="N626" s="987"/>
      <c r="O626" s="987"/>
      <c r="P626" s="987"/>
      <c r="Q626" s="987"/>
      <c r="R626" s="435"/>
      <c r="S626" s="160" t="s">
        <v>3022</v>
      </c>
      <c r="T626" s="160" t="s">
        <v>3022</v>
      </c>
      <c r="V626" s="749" t="s">
        <v>2343</v>
      </c>
      <c r="X626" s="890"/>
      <c r="Y626" s="890"/>
    </row>
    <row r="627" spans="1:25" ht="24.6" outlineLevel="1">
      <c r="A627" s="750"/>
      <c r="B627" s="267" t="s">
        <v>1585</v>
      </c>
      <c r="C627" s="773">
        <v>2</v>
      </c>
      <c r="D627" s="268" t="s">
        <v>2</v>
      </c>
      <c r="E627" s="161"/>
      <c r="F627" s="161"/>
      <c r="G627" s="161"/>
      <c r="H627" s="161"/>
      <c r="I627" s="161"/>
      <c r="J627" s="460"/>
      <c r="K627" s="987"/>
      <c r="L627" s="987"/>
      <c r="M627" s="987"/>
      <c r="N627" s="987"/>
      <c r="O627" s="987"/>
      <c r="P627" s="987"/>
      <c r="Q627" s="987"/>
      <c r="R627" s="435"/>
      <c r="S627" s="160" t="s">
        <v>3022</v>
      </c>
      <c r="T627" s="160" t="s">
        <v>3022</v>
      </c>
      <c r="V627" s="749" t="s">
        <v>2344</v>
      </c>
      <c r="X627" s="890"/>
      <c r="Y627" s="890"/>
    </row>
    <row r="628" spans="1:25" ht="24.6" outlineLevel="1">
      <c r="A628" s="750"/>
      <c r="B628" s="267" t="s">
        <v>1586</v>
      </c>
      <c r="C628" s="773">
        <v>2</v>
      </c>
      <c r="D628" s="268" t="s">
        <v>2</v>
      </c>
      <c r="E628" s="161"/>
      <c r="F628" s="161"/>
      <c r="G628" s="161"/>
      <c r="H628" s="161"/>
      <c r="I628" s="161"/>
      <c r="J628" s="460"/>
      <c r="K628" s="987"/>
      <c r="L628" s="987"/>
      <c r="M628" s="987"/>
      <c r="N628" s="987"/>
      <c r="O628" s="987"/>
      <c r="P628" s="987"/>
      <c r="Q628" s="987"/>
      <c r="R628" s="435"/>
      <c r="S628" s="160" t="e">
        <f>VLOOKUP($V628,#REF!,6,FALSE)</f>
        <v>#REF!</v>
      </c>
      <c r="T628" s="160" t="e">
        <f>VLOOKUP($V628,#REF!,7,FALSE)</f>
        <v>#REF!</v>
      </c>
      <c r="V628" s="749" t="s">
        <v>2341</v>
      </c>
      <c r="X628" s="890"/>
      <c r="Y628" s="890"/>
    </row>
    <row r="629" spans="1:25" ht="24.6" outlineLevel="1">
      <c r="A629" s="750"/>
      <c r="B629" s="267" t="s">
        <v>1587</v>
      </c>
      <c r="C629" s="773">
        <v>4</v>
      </c>
      <c r="D629" s="268" t="s">
        <v>2</v>
      </c>
      <c r="E629" s="161"/>
      <c r="F629" s="161"/>
      <c r="G629" s="161"/>
      <c r="H629" s="161"/>
      <c r="I629" s="161"/>
      <c r="J629" s="460"/>
      <c r="K629" s="987"/>
      <c r="L629" s="987"/>
      <c r="M629" s="987"/>
      <c r="N629" s="987"/>
      <c r="O629" s="987"/>
      <c r="P629" s="987"/>
      <c r="Q629" s="987"/>
      <c r="R629" s="435"/>
      <c r="S629" s="160" t="e">
        <f>VLOOKUP($V629,#REF!,6,FALSE)</f>
        <v>#REF!</v>
      </c>
      <c r="T629" s="160" t="e">
        <f>VLOOKUP($V629,#REF!,7,FALSE)</f>
        <v>#REF!</v>
      </c>
      <c r="V629" s="749" t="s">
        <v>2345</v>
      </c>
      <c r="X629" s="890"/>
      <c r="Y629" s="890"/>
    </row>
    <row r="630" spans="1:25" outlineLevel="1">
      <c r="A630" s="750"/>
      <c r="B630" s="264" t="s">
        <v>1538</v>
      </c>
      <c r="C630" s="276"/>
      <c r="D630" s="277"/>
      <c r="E630" s="158"/>
      <c r="F630" s="158"/>
      <c r="G630" s="158"/>
      <c r="H630" s="158"/>
      <c r="I630" s="279"/>
      <c r="J630" s="761"/>
      <c r="K630" s="988"/>
      <c r="L630" s="988"/>
      <c r="M630" s="988"/>
      <c r="N630" s="988"/>
      <c r="O630" s="988"/>
      <c r="P630" s="988"/>
      <c r="Q630" s="988"/>
      <c r="S630" s="761"/>
      <c r="T630" s="761"/>
      <c r="V630" s="809"/>
      <c r="X630" s="890"/>
      <c r="Y630" s="890"/>
    </row>
    <row r="631" spans="1:25" ht="24.6" outlineLevel="1">
      <c r="A631" s="750"/>
      <c r="B631" s="806" t="s">
        <v>3360</v>
      </c>
      <c r="C631" s="773">
        <v>2</v>
      </c>
      <c r="D631" s="268" t="s">
        <v>2</v>
      </c>
      <c r="E631" s="161"/>
      <c r="F631" s="161"/>
      <c r="G631" s="161"/>
      <c r="H631" s="161"/>
      <c r="I631" s="161"/>
      <c r="J631" s="460"/>
      <c r="K631" s="987"/>
      <c r="L631" s="987"/>
      <c r="M631" s="987"/>
      <c r="N631" s="987"/>
      <c r="O631" s="987"/>
      <c r="P631" s="987"/>
      <c r="Q631" s="987"/>
      <c r="R631" s="435"/>
      <c r="S631" s="160" t="e">
        <f>VLOOKUP($V631,#REF!,6,FALSE)</f>
        <v>#REF!</v>
      </c>
      <c r="T631" s="160" t="e">
        <f>VLOOKUP($V631,#REF!,7,FALSE)</f>
        <v>#REF!</v>
      </c>
      <c r="V631" s="749" t="s">
        <v>2339</v>
      </c>
      <c r="X631" s="890"/>
      <c r="Y631" s="890"/>
    </row>
    <row r="632" spans="1:25" ht="24.6" outlineLevel="1" collapsed="1">
      <c r="A632" s="750"/>
      <c r="B632" s="267" t="s">
        <v>1588</v>
      </c>
      <c r="C632" s="773">
        <v>2</v>
      </c>
      <c r="D632" s="268" t="s">
        <v>2</v>
      </c>
      <c r="E632" s="161"/>
      <c r="F632" s="161"/>
      <c r="G632" s="161"/>
      <c r="H632" s="161"/>
      <c r="I632" s="161"/>
      <c r="J632" s="460"/>
      <c r="K632" s="987"/>
      <c r="L632" s="987"/>
      <c r="M632" s="987"/>
      <c r="N632" s="987"/>
      <c r="O632" s="987"/>
      <c r="P632" s="987"/>
      <c r="Q632" s="987"/>
      <c r="R632" s="435"/>
      <c r="S632" s="160" t="s">
        <v>3022</v>
      </c>
      <c r="T632" s="160" t="s">
        <v>3022</v>
      </c>
      <c r="V632" s="749" t="s">
        <v>2346</v>
      </c>
      <c r="X632" s="890"/>
      <c r="Y632" s="890"/>
    </row>
    <row r="633" spans="1:25" ht="24.6" outlineLevel="1">
      <c r="A633" s="750"/>
      <c r="B633" s="267" t="s">
        <v>1585</v>
      </c>
      <c r="C633" s="773">
        <v>1</v>
      </c>
      <c r="D633" s="268" t="s">
        <v>2</v>
      </c>
      <c r="E633" s="161"/>
      <c r="F633" s="161"/>
      <c r="G633" s="161"/>
      <c r="H633" s="161"/>
      <c r="I633" s="161"/>
      <c r="J633" s="460"/>
      <c r="K633" s="987"/>
      <c r="L633" s="987"/>
      <c r="M633" s="987"/>
      <c r="N633" s="987"/>
      <c r="O633" s="987"/>
      <c r="P633" s="987"/>
      <c r="Q633" s="987"/>
      <c r="R633" s="435"/>
      <c r="S633" s="160" t="s">
        <v>3022</v>
      </c>
      <c r="T633" s="160" t="s">
        <v>3022</v>
      </c>
      <c r="V633" s="749" t="s">
        <v>2344</v>
      </c>
      <c r="X633" s="890"/>
      <c r="Y633" s="890"/>
    </row>
    <row r="634" spans="1:25" ht="24.6" outlineLevel="1">
      <c r="A634" s="750"/>
      <c r="B634" s="267" t="s">
        <v>1586</v>
      </c>
      <c r="C634" s="773">
        <v>1</v>
      </c>
      <c r="D634" s="268" t="s">
        <v>2</v>
      </c>
      <c r="E634" s="161"/>
      <c r="F634" s="161"/>
      <c r="G634" s="161"/>
      <c r="H634" s="161"/>
      <c r="I634" s="161"/>
      <c r="J634" s="460"/>
      <c r="K634" s="987"/>
      <c r="L634" s="987"/>
      <c r="M634" s="987"/>
      <c r="N634" s="987"/>
      <c r="O634" s="987"/>
      <c r="P634" s="987"/>
      <c r="Q634" s="987"/>
      <c r="R634" s="435"/>
      <c r="S634" s="160" t="e">
        <f>VLOOKUP($V634,#REF!,6,FALSE)</f>
        <v>#REF!</v>
      </c>
      <c r="T634" s="160" t="e">
        <f>VLOOKUP($V634,#REF!,7,FALSE)</f>
        <v>#REF!</v>
      </c>
      <c r="V634" s="749" t="s">
        <v>2341</v>
      </c>
      <c r="X634" s="890"/>
      <c r="Y634" s="890"/>
    </row>
    <row r="635" spans="1:25" ht="24.6" outlineLevel="1">
      <c r="A635" s="750"/>
      <c r="B635" s="267" t="s">
        <v>1587</v>
      </c>
      <c r="C635" s="773">
        <v>1</v>
      </c>
      <c r="D635" s="268" t="s">
        <v>2</v>
      </c>
      <c r="E635" s="161"/>
      <c r="F635" s="161"/>
      <c r="G635" s="161"/>
      <c r="H635" s="161"/>
      <c r="I635" s="161"/>
      <c r="J635" s="460"/>
      <c r="K635" s="987"/>
      <c r="L635" s="987"/>
      <c r="M635" s="987"/>
      <c r="N635" s="987"/>
      <c r="O635" s="987"/>
      <c r="P635" s="987"/>
      <c r="Q635" s="987"/>
      <c r="R635" s="435"/>
      <c r="S635" s="160" t="e">
        <f>VLOOKUP($V635,#REF!,6,FALSE)</f>
        <v>#REF!</v>
      </c>
      <c r="T635" s="160" t="e">
        <f>VLOOKUP($V635,#REF!,7,FALSE)</f>
        <v>#REF!</v>
      </c>
      <c r="V635" s="749" t="s">
        <v>2345</v>
      </c>
      <c r="X635" s="890"/>
      <c r="Y635" s="890"/>
    </row>
    <row r="636" spans="1:25" outlineLevel="1">
      <c r="A636" s="750"/>
      <c r="B636" s="264" t="s">
        <v>1576</v>
      </c>
      <c r="C636" s="276"/>
      <c r="D636" s="373"/>
      <c r="E636" s="159"/>
      <c r="F636" s="159"/>
      <c r="G636" s="159"/>
      <c r="H636" s="159"/>
      <c r="I636" s="778"/>
      <c r="J636" s="761"/>
      <c r="K636" s="988"/>
      <c r="L636" s="988"/>
      <c r="M636" s="988"/>
      <c r="N636" s="988"/>
      <c r="O636" s="988"/>
      <c r="P636" s="988"/>
      <c r="Q636" s="988"/>
      <c r="S636" s="761"/>
      <c r="T636" s="761"/>
      <c r="V636" s="809"/>
      <c r="X636" s="890"/>
      <c r="Y636" s="890"/>
    </row>
    <row r="637" spans="1:25" ht="24.6" outlineLevel="1">
      <c r="A637" s="750"/>
      <c r="B637" s="267" t="s">
        <v>1590</v>
      </c>
      <c r="C637" s="817">
        <v>1</v>
      </c>
      <c r="D637" s="266" t="s">
        <v>2</v>
      </c>
      <c r="E637" s="161"/>
      <c r="F637" s="161"/>
      <c r="G637" s="161"/>
      <c r="H637" s="161"/>
      <c r="I637" s="161"/>
      <c r="J637" s="460"/>
      <c r="K637" s="987"/>
      <c r="L637" s="987"/>
      <c r="M637" s="987"/>
      <c r="N637" s="987"/>
      <c r="O637" s="987"/>
      <c r="P637" s="987"/>
      <c r="Q637" s="987"/>
      <c r="R637" s="435"/>
      <c r="S637" s="160" t="s">
        <v>3022</v>
      </c>
      <c r="T637" s="160" t="s">
        <v>3022</v>
      </c>
      <c r="V637" s="749" t="s">
        <v>2347</v>
      </c>
      <c r="X637" s="890"/>
      <c r="Y637" s="890"/>
    </row>
    <row r="638" spans="1:25" ht="24.6" outlineLevel="1">
      <c r="A638" s="750"/>
      <c r="B638" s="267" t="s">
        <v>1586</v>
      </c>
      <c r="C638" s="812">
        <v>1</v>
      </c>
      <c r="D638" s="266" t="s">
        <v>2</v>
      </c>
      <c r="E638" s="161"/>
      <c r="F638" s="161"/>
      <c r="G638" s="161"/>
      <c r="H638" s="161"/>
      <c r="I638" s="161"/>
      <c r="J638" s="460"/>
      <c r="K638" s="987"/>
      <c r="L638" s="987"/>
      <c r="M638" s="987"/>
      <c r="N638" s="987"/>
      <c r="O638" s="987"/>
      <c r="P638" s="987"/>
      <c r="Q638" s="987"/>
      <c r="S638" s="751"/>
      <c r="T638" s="751"/>
      <c r="V638" s="803"/>
      <c r="X638" s="890"/>
      <c r="Y638" s="890"/>
    </row>
    <row r="639" spans="1:25" ht="24.6" outlineLevel="1">
      <c r="A639" s="750"/>
      <c r="B639" s="267" t="s">
        <v>3296</v>
      </c>
      <c r="C639" s="160"/>
      <c r="D639" s="266"/>
      <c r="E639" s="169"/>
      <c r="F639" s="161"/>
      <c r="G639" s="169"/>
      <c r="H639" s="169"/>
      <c r="I639" s="161"/>
      <c r="J639" s="666"/>
      <c r="K639" s="987"/>
      <c r="L639" s="987"/>
      <c r="M639" s="987"/>
      <c r="N639" s="987"/>
      <c r="O639" s="987"/>
      <c r="P639" s="987"/>
      <c r="Q639" s="987"/>
      <c r="S639" s="751"/>
      <c r="T639" s="751"/>
      <c r="V639" s="803"/>
      <c r="X639" s="890"/>
      <c r="Y639" s="890"/>
    </row>
    <row r="640" spans="1:25" ht="24.6" outlineLevel="1">
      <c r="A640" s="750"/>
      <c r="B640" s="806" t="s">
        <v>3388</v>
      </c>
      <c r="C640" s="160">
        <v>1</v>
      </c>
      <c r="D640" s="266" t="s">
        <v>2</v>
      </c>
      <c r="E640" s="169"/>
      <c r="F640" s="161"/>
      <c r="G640" s="169"/>
      <c r="H640" s="169"/>
      <c r="I640" s="161"/>
      <c r="J640" s="666"/>
      <c r="K640" s="987"/>
      <c r="L640" s="987"/>
      <c r="M640" s="987"/>
      <c r="N640" s="987"/>
      <c r="O640" s="987"/>
      <c r="P640" s="987"/>
      <c r="Q640" s="987"/>
      <c r="S640" s="751"/>
      <c r="T640" s="751"/>
      <c r="V640" s="803"/>
      <c r="X640" s="890"/>
      <c r="Y640" s="890"/>
    </row>
    <row r="641" spans="1:25" outlineLevel="1">
      <c r="A641" s="750">
        <v>10.4</v>
      </c>
      <c r="B641" s="264" t="s">
        <v>1593</v>
      </c>
      <c r="C641" s="269"/>
      <c r="D641" s="373"/>
      <c r="E641" s="159"/>
      <c r="F641" s="159"/>
      <c r="G641" s="159"/>
      <c r="H641" s="159"/>
      <c r="I641" s="778"/>
      <c r="J641" s="761"/>
      <c r="K641" s="988"/>
      <c r="L641" s="988"/>
      <c r="M641" s="988"/>
      <c r="N641" s="988"/>
      <c r="O641" s="988"/>
      <c r="P641" s="988"/>
      <c r="Q641" s="988"/>
      <c r="S641" s="761"/>
      <c r="T641" s="761"/>
      <c r="V641" s="809"/>
      <c r="X641" s="890"/>
      <c r="Y641" s="890"/>
    </row>
    <row r="642" spans="1:25" outlineLevel="1">
      <c r="A642" s="750"/>
      <c r="B642" s="264" t="s">
        <v>1594</v>
      </c>
      <c r="C642" s="269"/>
      <c r="D642" s="373"/>
      <c r="E642" s="159"/>
      <c r="F642" s="159"/>
      <c r="G642" s="159"/>
      <c r="H642" s="159"/>
      <c r="I642" s="778"/>
      <c r="J642" s="761"/>
      <c r="K642" s="988"/>
      <c r="L642" s="988"/>
      <c r="M642" s="988"/>
      <c r="N642" s="988"/>
      <c r="O642" s="988"/>
      <c r="P642" s="988"/>
      <c r="Q642" s="988"/>
      <c r="S642" s="761"/>
      <c r="T642" s="761"/>
      <c r="V642" s="809"/>
      <c r="X642" s="890"/>
      <c r="Y642" s="890"/>
    </row>
    <row r="643" spans="1:25" ht="24.6" outlineLevel="1">
      <c r="A643" s="750"/>
      <c r="B643" s="806" t="s">
        <v>3360</v>
      </c>
      <c r="C643" s="818">
        <v>34</v>
      </c>
      <c r="D643" s="266" t="s">
        <v>2</v>
      </c>
      <c r="E643" s="161"/>
      <c r="F643" s="161"/>
      <c r="G643" s="161"/>
      <c r="H643" s="161"/>
      <c r="I643" s="161"/>
      <c r="J643" s="460"/>
      <c r="K643" s="987"/>
      <c r="L643" s="987"/>
      <c r="M643" s="987"/>
      <c r="N643" s="987"/>
      <c r="O643" s="987"/>
      <c r="P643" s="987"/>
      <c r="Q643" s="987"/>
      <c r="R643" s="435"/>
      <c r="S643" s="160" t="e">
        <f>VLOOKUP($V643,#REF!,6,FALSE)</f>
        <v>#REF!</v>
      </c>
      <c r="T643" s="160" t="e">
        <f>VLOOKUP($V643,#REF!,7,FALSE)</f>
        <v>#REF!</v>
      </c>
      <c r="V643" s="749" t="s">
        <v>2339</v>
      </c>
      <c r="X643" s="890"/>
      <c r="Y643" s="890"/>
    </row>
    <row r="644" spans="1:25" ht="24.6" outlineLevel="1">
      <c r="A644" s="750"/>
      <c r="B644" s="267" t="s">
        <v>1583</v>
      </c>
      <c r="C644" s="817">
        <v>34</v>
      </c>
      <c r="D644" s="266" t="s">
        <v>2</v>
      </c>
      <c r="E644" s="161"/>
      <c r="F644" s="161"/>
      <c r="G644" s="161"/>
      <c r="H644" s="161"/>
      <c r="I644" s="161"/>
      <c r="J644" s="460"/>
      <c r="K644" s="987"/>
      <c r="L644" s="987"/>
      <c r="M644" s="987"/>
      <c r="N644" s="987"/>
      <c r="O644" s="987"/>
      <c r="P644" s="987"/>
      <c r="Q644" s="987"/>
      <c r="R644" s="435"/>
      <c r="S644" s="160" t="s">
        <v>3022</v>
      </c>
      <c r="T644" s="160" t="s">
        <v>3022</v>
      </c>
      <c r="V644" s="749" t="s">
        <v>2342</v>
      </c>
      <c r="X644" s="890"/>
      <c r="Y644" s="890"/>
    </row>
    <row r="645" spans="1:25" ht="24.6" outlineLevel="1">
      <c r="A645" s="750"/>
      <c r="B645" s="267" t="s">
        <v>1584</v>
      </c>
      <c r="C645" s="817">
        <v>34</v>
      </c>
      <c r="D645" s="266" t="s">
        <v>2</v>
      </c>
      <c r="E645" s="161"/>
      <c r="F645" s="161"/>
      <c r="G645" s="161"/>
      <c r="H645" s="161"/>
      <c r="I645" s="161"/>
      <c r="J645" s="460"/>
      <c r="K645" s="987"/>
      <c r="L645" s="987"/>
      <c r="M645" s="987"/>
      <c r="N645" s="987"/>
      <c r="O645" s="987"/>
      <c r="P645" s="987"/>
      <c r="Q645" s="987"/>
      <c r="R645" s="435"/>
      <c r="S645" s="160" t="s">
        <v>3022</v>
      </c>
      <c r="T645" s="160" t="s">
        <v>3022</v>
      </c>
      <c r="V645" s="749" t="s">
        <v>2343</v>
      </c>
      <c r="X645" s="890"/>
      <c r="Y645" s="890"/>
    </row>
    <row r="646" spans="1:25" ht="24.6" outlineLevel="1">
      <c r="A646" s="750"/>
      <c r="B646" s="267" t="s">
        <v>1595</v>
      </c>
      <c r="C646" s="817">
        <v>17</v>
      </c>
      <c r="D646" s="266" t="s">
        <v>2</v>
      </c>
      <c r="E646" s="161"/>
      <c r="F646" s="161"/>
      <c r="G646" s="161"/>
      <c r="H646" s="161"/>
      <c r="I646" s="161"/>
      <c r="J646" s="460"/>
      <c r="K646" s="987"/>
      <c r="L646" s="987"/>
      <c r="M646" s="987"/>
      <c r="N646" s="987"/>
      <c r="O646" s="987"/>
      <c r="P646" s="987"/>
      <c r="Q646" s="987"/>
      <c r="R646" s="435"/>
      <c r="S646" s="160" t="s">
        <v>3022</v>
      </c>
      <c r="T646" s="160" t="s">
        <v>3022</v>
      </c>
      <c r="V646" s="749" t="s">
        <v>2348</v>
      </c>
      <c r="X646" s="890"/>
      <c r="Y646" s="890"/>
    </row>
    <row r="647" spans="1:25" ht="24.6" outlineLevel="1">
      <c r="A647" s="750"/>
      <c r="B647" s="267" t="s">
        <v>1585</v>
      </c>
      <c r="C647" s="817">
        <v>34</v>
      </c>
      <c r="D647" s="266" t="s">
        <v>2</v>
      </c>
      <c r="E647" s="161"/>
      <c r="F647" s="161"/>
      <c r="G647" s="161"/>
      <c r="H647" s="161"/>
      <c r="I647" s="161"/>
      <c r="J647" s="460"/>
      <c r="K647" s="987"/>
      <c r="L647" s="987"/>
      <c r="M647" s="987"/>
      <c r="N647" s="987"/>
      <c r="O647" s="987"/>
      <c r="P647" s="987"/>
      <c r="Q647" s="987"/>
      <c r="R647" s="435"/>
      <c r="S647" s="160" t="s">
        <v>3022</v>
      </c>
      <c r="T647" s="160" t="s">
        <v>3022</v>
      </c>
      <c r="V647" s="749" t="s">
        <v>2344</v>
      </c>
      <c r="X647" s="890"/>
      <c r="Y647" s="890"/>
    </row>
    <row r="648" spans="1:25" ht="24.6" outlineLevel="1">
      <c r="A648" s="750"/>
      <c r="B648" s="267" t="s">
        <v>1586</v>
      </c>
      <c r="C648" s="773">
        <v>34</v>
      </c>
      <c r="D648" s="268" t="s">
        <v>2</v>
      </c>
      <c r="E648" s="161"/>
      <c r="F648" s="161"/>
      <c r="G648" s="161"/>
      <c r="H648" s="161"/>
      <c r="I648" s="161"/>
      <c r="J648" s="460"/>
      <c r="K648" s="987"/>
      <c r="L648" s="987"/>
      <c r="M648" s="987"/>
      <c r="N648" s="987"/>
      <c r="O648" s="987"/>
      <c r="P648" s="987"/>
      <c r="Q648" s="987"/>
      <c r="R648" s="435"/>
      <c r="S648" s="160" t="e">
        <f>VLOOKUP($V648,#REF!,6,FALSE)</f>
        <v>#REF!</v>
      </c>
      <c r="T648" s="160" t="e">
        <f>VLOOKUP($V648,#REF!,7,FALSE)</f>
        <v>#REF!</v>
      </c>
      <c r="V648" s="749" t="s">
        <v>2341</v>
      </c>
      <c r="X648" s="890"/>
      <c r="Y648" s="890"/>
    </row>
    <row r="649" spans="1:25" ht="24.6" outlineLevel="1">
      <c r="A649" s="750"/>
      <c r="B649" s="267" t="s">
        <v>1587</v>
      </c>
      <c r="C649" s="773">
        <f>34*2</f>
        <v>68</v>
      </c>
      <c r="D649" s="268" t="s">
        <v>2</v>
      </c>
      <c r="E649" s="161"/>
      <c r="F649" s="161"/>
      <c r="G649" s="161"/>
      <c r="H649" s="161"/>
      <c r="I649" s="161"/>
      <c r="J649" s="460"/>
      <c r="K649" s="987"/>
      <c r="L649" s="987"/>
      <c r="M649" s="987"/>
      <c r="N649" s="987"/>
      <c r="O649" s="987"/>
      <c r="P649" s="987"/>
      <c r="Q649" s="987"/>
      <c r="R649" s="435"/>
      <c r="S649" s="160" t="e">
        <f>VLOOKUP($V649,#REF!,6,FALSE)</f>
        <v>#REF!</v>
      </c>
      <c r="T649" s="160" t="e">
        <f>VLOOKUP($V649,#REF!,7,FALSE)</f>
        <v>#REF!</v>
      </c>
      <c r="V649" s="749" t="s">
        <v>2345</v>
      </c>
      <c r="X649" s="890"/>
      <c r="Y649" s="890"/>
    </row>
    <row r="650" spans="1:25" outlineLevel="1">
      <c r="A650" s="750"/>
      <c r="B650" s="264" t="s">
        <v>1596</v>
      </c>
      <c r="C650" s="276"/>
      <c r="D650" s="277"/>
      <c r="E650" s="158"/>
      <c r="F650" s="158"/>
      <c r="G650" s="158"/>
      <c r="H650" s="158"/>
      <c r="I650" s="279"/>
      <c r="J650" s="761"/>
      <c r="K650" s="988"/>
      <c r="L650" s="988"/>
      <c r="M650" s="988"/>
      <c r="N650" s="988"/>
      <c r="O650" s="988"/>
      <c r="P650" s="988"/>
      <c r="Q650" s="988"/>
      <c r="S650" s="761"/>
      <c r="T650" s="761"/>
      <c r="V650" s="809"/>
      <c r="X650" s="890"/>
      <c r="Y650" s="890"/>
    </row>
    <row r="651" spans="1:25" ht="24.6" outlineLevel="1">
      <c r="A651" s="750"/>
      <c r="B651" s="806" t="s">
        <v>3360</v>
      </c>
      <c r="C651" s="773">
        <v>2</v>
      </c>
      <c r="D651" s="268" t="s">
        <v>2</v>
      </c>
      <c r="E651" s="161"/>
      <c r="F651" s="161"/>
      <c r="G651" s="161"/>
      <c r="H651" s="161"/>
      <c r="I651" s="161"/>
      <c r="J651" s="460"/>
      <c r="K651" s="987"/>
      <c r="L651" s="987"/>
      <c r="M651" s="987"/>
      <c r="N651" s="987"/>
      <c r="O651" s="987"/>
      <c r="P651" s="987"/>
      <c r="Q651" s="987"/>
      <c r="R651" s="435"/>
      <c r="S651" s="160" t="e">
        <f>VLOOKUP($V651,#REF!,6,FALSE)</f>
        <v>#REF!</v>
      </c>
      <c r="T651" s="160" t="e">
        <f>VLOOKUP($V651,#REF!,7,FALSE)</f>
        <v>#REF!</v>
      </c>
      <c r="V651" s="749" t="s">
        <v>2339</v>
      </c>
      <c r="X651" s="890"/>
      <c r="Y651" s="890"/>
    </row>
    <row r="652" spans="1:25" ht="24.6" outlineLevel="1">
      <c r="A652" s="750"/>
      <c r="B652" s="267" t="s">
        <v>1583</v>
      </c>
      <c r="C652" s="773">
        <v>2</v>
      </c>
      <c r="D652" s="268" t="s">
        <v>2</v>
      </c>
      <c r="E652" s="161"/>
      <c r="F652" s="161"/>
      <c r="G652" s="161"/>
      <c r="H652" s="161"/>
      <c r="I652" s="161"/>
      <c r="J652" s="460"/>
      <c r="K652" s="987"/>
      <c r="L652" s="987"/>
      <c r="M652" s="987"/>
      <c r="N652" s="987"/>
      <c r="O652" s="987"/>
      <c r="P652" s="987"/>
      <c r="Q652" s="987"/>
      <c r="R652" s="435"/>
      <c r="S652" s="160" t="s">
        <v>3022</v>
      </c>
      <c r="T652" s="160" t="s">
        <v>3022</v>
      </c>
      <c r="V652" s="749" t="s">
        <v>2342</v>
      </c>
      <c r="X652" s="890"/>
      <c r="Y652" s="890"/>
    </row>
    <row r="653" spans="1:25" ht="24.6" outlineLevel="1">
      <c r="A653" s="750"/>
      <c r="B653" s="267" t="s">
        <v>1597</v>
      </c>
      <c r="C653" s="773">
        <v>2</v>
      </c>
      <c r="D653" s="268" t="s">
        <v>2</v>
      </c>
      <c r="E653" s="161"/>
      <c r="F653" s="161"/>
      <c r="G653" s="161"/>
      <c r="H653" s="161"/>
      <c r="I653" s="161"/>
      <c r="J653" s="460"/>
      <c r="K653" s="987"/>
      <c r="L653" s="987"/>
      <c r="M653" s="987"/>
      <c r="N653" s="987"/>
      <c r="O653" s="987"/>
      <c r="P653" s="987"/>
      <c r="Q653" s="987"/>
      <c r="R653" s="435"/>
      <c r="S653" s="160" t="s">
        <v>3022</v>
      </c>
      <c r="T653" s="160" t="s">
        <v>3022</v>
      </c>
      <c r="V653" s="749" t="s">
        <v>2349</v>
      </c>
      <c r="X653" s="890"/>
      <c r="Y653" s="890"/>
    </row>
    <row r="654" spans="1:25" ht="24.6" outlineLevel="1">
      <c r="A654" s="750"/>
      <c r="B654" s="267" t="s">
        <v>1598</v>
      </c>
      <c r="C654" s="773">
        <v>1</v>
      </c>
      <c r="D654" s="268" t="s">
        <v>2</v>
      </c>
      <c r="E654" s="161"/>
      <c r="F654" s="161"/>
      <c r="G654" s="161"/>
      <c r="H654" s="161"/>
      <c r="I654" s="161"/>
      <c r="J654" s="460"/>
      <c r="K654" s="987"/>
      <c r="L654" s="987"/>
      <c r="M654" s="987"/>
      <c r="N654" s="987"/>
      <c r="O654" s="987"/>
      <c r="P654" s="987"/>
      <c r="Q654" s="987"/>
      <c r="R654" s="435"/>
      <c r="S654" s="160" t="s">
        <v>3022</v>
      </c>
      <c r="T654" s="160" t="s">
        <v>3022</v>
      </c>
      <c r="V654" s="749" t="s">
        <v>2350</v>
      </c>
      <c r="X654" s="890"/>
      <c r="Y654" s="890"/>
    </row>
    <row r="655" spans="1:25" ht="24.6" outlineLevel="1">
      <c r="A655" s="750"/>
      <c r="B655" s="267" t="s">
        <v>1599</v>
      </c>
      <c r="C655" s="773">
        <v>2</v>
      </c>
      <c r="D655" s="268" t="s">
        <v>2</v>
      </c>
      <c r="E655" s="161"/>
      <c r="F655" s="161"/>
      <c r="G655" s="161"/>
      <c r="H655" s="161"/>
      <c r="I655" s="161"/>
      <c r="J655" s="460"/>
      <c r="K655" s="987"/>
      <c r="L655" s="987"/>
      <c r="M655" s="987"/>
      <c r="N655" s="987"/>
      <c r="O655" s="987"/>
      <c r="P655" s="987"/>
      <c r="Q655" s="987"/>
      <c r="R655" s="435"/>
      <c r="S655" s="160" t="s">
        <v>3022</v>
      </c>
      <c r="T655" s="160" t="s">
        <v>3022</v>
      </c>
      <c r="V655" s="749" t="s">
        <v>2332</v>
      </c>
      <c r="X655" s="890"/>
      <c r="Y655" s="890"/>
    </row>
    <row r="656" spans="1:25" ht="24.6" outlineLevel="1">
      <c r="A656" s="750"/>
      <c r="B656" s="267" t="s">
        <v>1586</v>
      </c>
      <c r="C656" s="773">
        <v>2</v>
      </c>
      <c r="D656" s="268" t="s">
        <v>2</v>
      </c>
      <c r="E656" s="161"/>
      <c r="F656" s="161"/>
      <c r="G656" s="161"/>
      <c r="H656" s="161"/>
      <c r="I656" s="161"/>
      <c r="J656" s="460"/>
      <c r="K656" s="987"/>
      <c r="L656" s="987"/>
      <c r="M656" s="987"/>
      <c r="N656" s="987"/>
      <c r="O656" s="987"/>
      <c r="P656" s="987"/>
      <c r="Q656" s="987"/>
      <c r="R656" s="435"/>
      <c r="S656" s="160" t="e">
        <f>VLOOKUP($V656,#REF!,6,FALSE)</f>
        <v>#REF!</v>
      </c>
      <c r="T656" s="160" t="e">
        <f>VLOOKUP($V656,#REF!,7,FALSE)</f>
        <v>#REF!</v>
      </c>
      <c r="V656" s="749" t="s">
        <v>2341</v>
      </c>
      <c r="X656" s="890"/>
      <c r="Y656" s="890"/>
    </row>
    <row r="657" spans="1:25" ht="24.6" outlineLevel="1">
      <c r="A657" s="750"/>
      <c r="B657" s="267" t="s">
        <v>1600</v>
      </c>
      <c r="C657" s="773">
        <v>2</v>
      </c>
      <c r="D657" s="268" t="s">
        <v>2</v>
      </c>
      <c r="E657" s="161"/>
      <c r="F657" s="161"/>
      <c r="G657" s="161"/>
      <c r="H657" s="161"/>
      <c r="I657" s="161"/>
      <c r="J657" s="460"/>
      <c r="K657" s="987"/>
      <c r="L657" s="987"/>
      <c r="M657" s="987"/>
      <c r="N657" s="987"/>
      <c r="O657" s="987"/>
      <c r="P657" s="987"/>
      <c r="Q657" s="987"/>
      <c r="R657" s="435"/>
      <c r="S657" s="160" t="s">
        <v>3022</v>
      </c>
      <c r="T657" s="160" t="s">
        <v>3022</v>
      </c>
      <c r="V657" s="749" t="s">
        <v>2351</v>
      </c>
      <c r="X657" s="890"/>
      <c r="Y657" s="890"/>
    </row>
    <row r="658" spans="1:25" ht="24.6" outlineLevel="1">
      <c r="A658" s="750"/>
      <c r="B658" s="267" t="s">
        <v>1578</v>
      </c>
      <c r="C658" s="773">
        <v>1</v>
      </c>
      <c r="D658" s="268" t="s">
        <v>2</v>
      </c>
      <c r="E658" s="161"/>
      <c r="F658" s="161"/>
      <c r="G658" s="161"/>
      <c r="H658" s="161"/>
      <c r="I658" s="161"/>
      <c r="J658" s="460"/>
      <c r="K658" s="987"/>
      <c r="L658" s="987"/>
      <c r="M658" s="987"/>
      <c r="N658" s="987"/>
      <c r="O658" s="987"/>
      <c r="P658" s="987"/>
      <c r="Q658" s="987"/>
      <c r="R658" s="435"/>
      <c r="S658" s="160" t="e">
        <f>VLOOKUP($V658,#REF!,6,FALSE)</f>
        <v>#REF!</v>
      </c>
      <c r="T658" s="160" t="e">
        <f>VLOOKUP($V658,#REF!,7,FALSE)</f>
        <v>#REF!</v>
      </c>
      <c r="V658" s="749" t="s">
        <v>2320</v>
      </c>
      <c r="X658" s="890"/>
      <c r="Y658" s="890"/>
    </row>
    <row r="659" spans="1:25" ht="24.6" outlineLevel="1">
      <c r="A659" s="750"/>
      <c r="B659" s="267" t="s">
        <v>1587</v>
      </c>
      <c r="C659" s="773">
        <v>2</v>
      </c>
      <c r="D659" s="268" t="s">
        <v>2</v>
      </c>
      <c r="E659" s="161"/>
      <c r="F659" s="161"/>
      <c r="G659" s="161"/>
      <c r="H659" s="161"/>
      <c r="I659" s="161"/>
      <c r="J659" s="460"/>
      <c r="K659" s="987"/>
      <c r="L659" s="987"/>
      <c r="M659" s="987"/>
      <c r="N659" s="987"/>
      <c r="O659" s="987"/>
      <c r="P659" s="987"/>
      <c r="Q659" s="987"/>
      <c r="R659" s="435"/>
      <c r="S659" s="160" t="e">
        <f>VLOOKUP($V659,#REF!,6,FALSE)</f>
        <v>#REF!</v>
      </c>
      <c r="T659" s="160" t="e">
        <f>VLOOKUP($V659,#REF!,7,FALSE)</f>
        <v>#REF!</v>
      </c>
      <c r="V659" s="749" t="s">
        <v>2345</v>
      </c>
      <c r="X659" s="890"/>
      <c r="Y659" s="890"/>
    </row>
    <row r="660" spans="1:25" outlineLevel="1">
      <c r="A660" s="750"/>
      <c r="B660" s="264" t="s">
        <v>1601</v>
      </c>
      <c r="C660" s="276"/>
      <c r="D660" s="277"/>
      <c r="E660" s="158"/>
      <c r="F660" s="158"/>
      <c r="G660" s="158"/>
      <c r="H660" s="158"/>
      <c r="I660" s="279"/>
      <c r="J660" s="761"/>
      <c r="K660" s="988"/>
      <c r="L660" s="988"/>
      <c r="M660" s="988"/>
      <c r="N660" s="988"/>
      <c r="O660" s="988"/>
      <c r="P660" s="988"/>
      <c r="Q660" s="988"/>
      <c r="S660" s="761"/>
      <c r="T660" s="761"/>
      <c r="V660" s="809"/>
      <c r="X660" s="890"/>
      <c r="Y660" s="890"/>
    </row>
    <row r="661" spans="1:25" ht="24.6" outlineLevel="1">
      <c r="A661" s="750"/>
      <c r="B661" s="806" t="s">
        <v>3360</v>
      </c>
      <c r="C661" s="773">
        <v>2</v>
      </c>
      <c r="D661" s="268" t="s">
        <v>2</v>
      </c>
      <c r="E661" s="161"/>
      <c r="F661" s="161"/>
      <c r="G661" s="161"/>
      <c r="H661" s="161"/>
      <c r="I661" s="161"/>
      <c r="J661" s="460"/>
      <c r="K661" s="987"/>
      <c r="L661" s="987"/>
      <c r="M661" s="987"/>
      <c r="N661" s="987"/>
      <c r="O661" s="987"/>
      <c r="P661" s="987"/>
      <c r="Q661" s="987"/>
      <c r="R661" s="435"/>
      <c r="S661" s="160" t="e">
        <f>VLOOKUP($V661,#REF!,6,FALSE)</f>
        <v>#REF!</v>
      </c>
      <c r="T661" s="160" t="e">
        <f>VLOOKUP($V661,#REF!,7,FALSE)</f>
        <v>#REF!</v>
      </c>
      <c r="V661" s="749" t="s">
        <v>2339</v>
      </c>
      <c r="X661" s="890"/>
      <c r="Y661" s="890"/>
    </row>
    <row r="662" spans="1:25" ht="24.6" outlineLevel="1">
      <c r="A662" s="750"/>
      <c r="B662" s="267" t="s">
        <v>1583</v>
      </c>
      <c r="C662" s="773">
        <v>2</v>
      </c>
      <c r="D662" s="268" t="s">
        <v>2</v>
      </c>
      <c r="E662" s="161"/>
      <c r="F662" s="161"/>
      <c r="G662" s="161"/>
      <c r="H662" s="161"/>
      <c r="I662" s="161"/>
      <c r="J662" s="460"/>
      <c r="K662" s="987"/>
      <c r="L662" s="987"/>
      <c r="M662" s="987"/>
      <c r="N662" s="987"/>
      <c r="O662" s="987"/>
      <c r="P662" s="987"/>
      <c r="Q662" s="987"/>
      <c r="R662" s="435"/>
      <c r="S662" s="160" t="s">
        <v>3022</v>
      </c>
      <c r="T662" s="160" t="s">
        <v>3022</v>
      </c>
      <c r="V662" s="749" t="s">
        <v>2342</v>
      </c>
      <c r="X662" s="890"/>
      <c r="Y662" s="890"/>
    </row>
    <row r="663" spans="1:25" ht="24.6" outlineLevel="1">
      <c r="A663" s="750"/>
      <c r="B663" s="267" t="s">
        <v>1584</v>
      </c>
      <c r="C663" s="773">
        <v>2</v>
      </c>
      <c r="D663" s="268" t="s">
        <v>2</v>
      </c>
      <c r="E663" s="161"/>
      <c r="F663" s="161"/>
      <c r="G663" s="161"/>
      <c r="H663" s="161"/>
      <c r="I663" s="161"/>
      <c r="J663" s="460"/>
      <c r="K663" s="987"/>
      <c r="L663" s="987"/>
      <c r="M663" s="987"/>
      <c r="N663" s="987"/>
      <c r="O663" s="987"/>
      <c r="P663" s="987"/>
      <c r="Q663" s="987"/>
      <c r="R663" s="435"/>
      <c r="S663" s="160" t="s">
        <v>3022</v>
      </c>
      <c r="T663" s="160" t="s">
        <v>3022</v>
      </c>
      <c r="V663" s="749" t="s">
        <v>2343</v>
      </c>
      <c r="X663" s="890"/>
      <c r="Y663" s="890"/>
    </row>
    <row r="664" spans="1:25" ht="24.6" outlineLevel="1">
      <c r="A664" s="750"/>
      <c r="B664" s="267" t="s">
        <v>1598</v>
      </c>
      <c r="C664" s="773">
        <v>1</v>
      </c>
      <c r="D664" s="268" t="s">
        <v>2</v>
      </c>
      <c r="E664" s="161"/>
      <c r="F664" s="161"/>
      <c r="G664" s="161"/>
      <c r="H664" s="161"/>
      <c r="I664" s="161"/>
      <c r="J664" s="460"/>
      <c r="K664" s="987"/>
      <c r="L664" s="987"/>
      <c r="M664" s="987"/>
      <c r="N664" s="987"/>
      <c r="O664" s="987"/>
      <c r="P664" s="987"/>
      <c r="Q664" s="987"/>
      <c r="R664" s="435"/>
      <c r="S664" s="160" t="s">
        <v>3022</v>
      </c>
      <c r="T664" s="160" t="s">
        <v>3022</v>
      </c>
      <c r="V664" s="749" t="s">
        <v>2350</v>
      </c>
      <c r="X664" s="890"/>
      <c r="Y664" s="890"/>
    </row>
    <row r="665" spans="1:25" ht="24.6" outlineLevel="1">
      <c r="A665" s="750"/>
      <c r="B665" s="267" t="s">
        <v>1602</v>
      </c>
      <c r="C665" s="773">
        <v>2</v>
      </c>
      <c r="D665" s="268" t="s">
        <v>2</v>
      </c>
      <c r="E665" s="161"/>
      <c r="F665" s="161"/>
      <c r="G665" s="161"/>
      <c r="H665" s="161"/>
      <c r="I665" s="161"/>
      <c r="J665" s="460"/>
      <c r="K665" s="987"/>
      <c r="L665" s="987"/>
      <c r="M665" s="987"/>
      <c r="N665" s="987"/>
      <c r="O665" s="987"/>
      <c r="P665" s="987"/>
      <c r="Q665" s="987"/>
      <c r="R665" s="435"/>
      <c r="S665" s="160" t="s">
        <v>3022</v>
      </c>
      <c r="T665" s="160" t="s">
        <v>3022</v>
      </c>
      <c r="V665" s="749" t="s">
        <v>2352</v>
      </c>
      <c r="X665" s="890"/>
      <c r="Y665" s="890"/>
    </row>
    <row r="666" spans="1:25" ht="24.6" outlineLevel="1">
      <c r="A666" s="750"/>
      <c r="B666" s="267" t="s">
        <v>1586</v>
      </c>
      <c r="C666" s="773">
        <v>2</v>
      </c>
      <c r="D666" s="268" t="s">
        <v>2</v>
      </c>
      <c r="E666" s="161"/>
      <c r="F666" s="161"/>
      <c r="G666" s="161"/>
      <c r="H666" s="161"/>
      <c r="I666" s="161"/>
      <c r="J666" s="460"/>
      <c r="K666" s="987"/>
      <c r="L666" s="987"/>
      <c r="M666" s="987"/>
      <c r="N666" s="987"/>
      <c r="O666" s="987"/>
      <c r="P666" s="987"/>
      <c r="Q666" s="987"/>
      <c r="R666" s="435"/>
      <c r="S666" s="160" t="e">
        <f>VLOOKUP($V666,#REF!,6,FALSE)</f>
        <v>#REF!</v>
      </c>
      <c r="T666" s="160" t="e">
        <f>VLOOKUP($V666,#REF!,7,FALSE)</f>
        <v>#REF!</v>
      </c>
      <c r="V666" s="749" t="s">
        <v>2341</v>
      </c>
      <c r="X666" s="890"/>
      <c r="Y666" s="890"/>
    </row>
    <row r="667" spans="1:25" ht="24.6" outlineLevel="1">
      <c r="A667" s="750"/>
      <c r="B667" s="267" t="s">
        <v>1600</v>
      </c>
      <c r="C667" s="773">
        <v>2</v>
      </c>
      <c r="D667" s="268" t="s">
        <v>2</v>
      </c>
      <c r="E667" s="161"/>
      <c r="F667" s="161"/>
      <c r="G667" s="161"/>
      <c r="H667" s="161"/>
      <c r="I667" s="161"/>
      <c r="J667" s="460"/>
      <c r="K667" s="987"/>
      <c r="L667" s="987"/>
      <c r="M667" s="987"/>
      <c r="N667" s="987"/>
      <c r="O667" s="987"/>
      <c r="P667" s="987"/>
      <c r="Q667" s="987"/>
      <c r="R667" s="435"/>
      <c r="S667" s="160" t="s">
        <v>3022</v>
      </c>
      <c r="T667" s="160" t="s">
        <v>3022</v>
      </c>
      <c r="V667" s="749" t="s">
        <v>2351</v>
      </c>
      <c r="X667" s="890"/>
      <c r="Y667" s="890"/>
    </row>
    <row r="668" spans="1:25" ht="24.6" outlineLevel="1">
      <c r="A668" s="750"/>
      <c r="B668" s="267" t="s">
        <v>1578</v>
      </c>
      <c r="C668" s="773">
        <v>2</v>
      </c>
      <c r="D668" s="268" t="s">
        <v>2</v>
      </c>
      <c r="E668" s="161"/>
      <c r="F668" s="161"/>
      <c r="G668" s="161"/>
      <c r="H668" s="161"/>
      <c r="I668" s="161"/>
      <c r="J668" s="460"/>
      <c r="K668" s="987"/>
      <c r="L668" s="987"/>
      <c r="M668" s="987"/>
      <c r="N668" s="987"/>
      <c r="O668" s="987"/>
      <c r="P668" s="987"/>
      <c r="Q668" s="987"/>
      <c r="R668" s="435"/>
      <c r="S668" s="160" t="e">
        <f>VLOOKUP($V668,#REF!,6,FALSE)</f>
        <v>#REF!</v>
      </c>
      <c r="T668" s="160" t="e">
        <f>VLOOKUP($V668,#REF!,7,FALSE)</f>
        <v>#REF!</v>
      </c>
      <c r="V668" s="749" t="s">
        <v>2320</v>
      </c>
      <c r="X668" s="890"/>
      <c r="Y668" s="890"/>
    </row>
    <row r="669" spans="1:25" ht="24.6" outlineLevel="1">
      <c r="A669" s="750"/>
      <c r="B669" s="267" t="s">
        <v>1587</v>
      </c>
      <c r="C669" s="773">
        <v>2</v>
      </c>
      <c r="D669" s="268" t="s">
        <v>2</v>
      </c>
      <c r="E669" s="161"/>
      <c r="F669" s="161"/>
      <c r="G669" s="161"/>
      <c r="H669" s="161"/>
      <c r="I669" s="161"/>
      <c r="J669" s="460"/>
      <c r="K669" s="987"/>
      <c r="L669" s="987"/>
      <c r="M669" s="987"/>
      <c r="N669" s="987"/>
      <c r="O669" s="987"/>
      <c r="P669" s="987"/>
      <c r="Q669" s="987"/>
      <c r="R669" s="435"/>
      <c r="S669" s="160" t="e">
        <f>VLOOKUP($V669,#REF!,6,FALSE)</f>
        <v>#REF!</v>
      </c>
      <c r="T669" s="160" t="e">
        <f>VLOOKUP($V669,#REF!,7,FALSE)</f>
        <v>#REF!</v>
      </c>
      <c r="V669" s="749" t="s">
        <v>2345</v>
      </c>
      <c r="X669" s="890"/>
      <c r="Y669" s="890"/>
    </row>
    <row r="670" spans="1:25" outlineLevel="1">
      <c r="A670" s="750"/>
      <c r="B670" s="264" t="s">
        <v>1603</v>
      </c>
      <c r="C670" s="276"/>
      <c r="D670" s="277"/>
      <c r="E670" s="158"/>
      <c r="F670" s="158"/>
      <c r="G670" s="158"/>
      <c r="H670" s="158"/>
      <c r="I670" s="279"/>
      <c r="J670" s="761"/>
      <c r="K670" s="988"/>
      <c r="L670" s="988"/>
      <c r="M670" s="988"/>
      <c r="N670" s="988"/>
      <c r="O670" s="988"/>
      <c r="P670" s="988"/>
      <c r="Q670" s="988"/>
      <c r="S670" s="761"/>
      <c r="T670" s="761"/>
      <c r="V670" s="809"/>
      <c r="X670" s="890"/>
      <c r="Y670" s="890"/>
    </row>
    <row r="671" spans="1:25" ht="24.6" outlineLevel="1">
      <c r="A671" s="750"/>
      <c r="B671" s="806" t="s">
        <v>3360</v>
      </c>
      <c r="C671" s="773">
        <v>2</v>
      </c>
      <c r="D671" s="268" t="s">
        <v>2</v>
      </c>
      <c r="E671" s="161"/>
      <c r="F671" s="161"/>
      <c r="G671" s="161"/>
      <c r="H671" s="161"/>
      <c r="I671" s="161"/>
      <c r="J671" s="460"/>
      <c r="K671" s="987"/>
      <c r="L671" s="987"/>
      <c r="M671" s="987"/>
      <c r="N671" s="987"/>
      <c r="O671" s="987"/>
      <c r="P671" s="987"/>
      <c r="Q671" s="987"/>
      <c r="R671" s="435"/>
      <c r="S671" s="160" t="e">
        <f>VLOOKUP($V671,#REF!,6,FALSE)</f>
        <v>#REF!</v>
      </c>
      <c r="T671" s="160" t="e">
        <f>VLOOKUP($V671,#REF!,7,FALSE)</f>
        <v>#REF!</v>
      </c>
      <c r="V671" s="749" t="s">
        <v>2339</v>
      </c>
      <c r="X671" s="890"/>
      <c r="Y671" s="890"/>
    </row>
    <row r="672" spans="1:25" ht="24.6" outlineLevel="1">
      <c r="A672" s="750"/>
      <c r="B672" s="267" t="s">
        <v>1583</v>
      </c>
      <c r="C672" s="773">
        <v>4</v>
      </c>
      <c r="D672" s="268" t="s">
        <v>2</v>
      </c>
      <c r="E672" s="161"/>
      <c r="F672" s="161"/>
      <c r="G672" s="161"/>
      <c r="H672" s="161"/>
      <c r="I672" s="161"/>
      <c r="J672" s="460"/>
      <c r="K672" s="987"/>
      <c r="L672" s="987"/>
      <c r="M672" s="987"/>
      <c r="N672" s="987"/>
      <c r="O672" s="987"/>
      <c r="P672" s="987"/>
      <c r="Q672" s="987"/>
      <c r="R672" s="435"/>
      <c r="S672" s="160" t="s">
        <v>3022</v>
      </c>
      <c r="T672" s="160" t="s">
        <v>3022</v>
      </c>
      <c r="V672" s="749" t="s">
        <v>2342</v>
      </c>
      <c r="X672" s="890"/>
      <c r="Y672" s="890"/>
    </row>
    <row r="673" spans="1:25" ht="24.6" outlineLevel="1">
      <c r="A673" s="750"/>
      <c r="B673" s="267" t="s">
        <v>1604</v>
      </c>
      <c r="C673" s="773">
        <v>2</v>
      </c>
      <c r="D673" s="268" t="s">
        <v>2</v>
      </c>
      <c r="E673" s="161"/>
      <c r="F673" s="161"/>
      <c r="G673" s="161"/>
      <c r="H673" s="161"/>
      <c r="I673" s="161"/>
      <c r="J673" s="460"/>
      <c r="K673" s="987"/>
      <c r="L673" s="987"/>
      <c r="M673" s="987"/>
      <c r="N673" s="987"/>
      <c r="O673" s="987"/>
      <c r="P673" s="987"/>
      <c r="Q673" s="987"/>
      <c r="R673" s="435"/>
      <c r="S673" s="160" t="s">
        <v>3022</v>
      </c>
      <c r="T673" s="160" t="s">
        <v>3022</v>
      </c>
      <c r="V673" s="749" t="s">
        <v>2353</v>
      </c>
      <c r="X673" s="890"/>
      <c r="Y673" s="890"/>
    </row>
    <row r="674" spans="1:25" ht="24.6" outlineLevel="1">
      <c r="A674" s="750"/>
      <c r="B674" s="267" t="s">
        <v>1598</v>
      </c>
      <c r="C674" s="773">
        <v>1</v>
      </c>
      <c r="D674" s="268" t="s">
        <v>2</v>
      </c>
      <c r="E674" s="161"/>
      <c r="F674" s="161"/>
      <c r="G674" s="161"/>
      <c r="H674" s="161"/>
      <c r="I674" s="161"/>
      <c r="J674" s="460"/>
      <c r="K674" s="987"/>
      <c r="L674" s="987"/>
      <c r="M674" s="987"/>
      <c r="N674" s="987"/>
      <c r="O674" s="987"/>
      <c r="P674" s="987"/>
      <c r="Q674" s="987"/>
      <c r="R674" s="435"/>
      <c r="S674" s="160" t="s">
        <v>3022</v>
      </c>
      <c r="T674" s="160" t="s">
        <v>3022</v>
      </c>
      <c r="V674" s="749" t="s">
        <v>2350</v>
      </c>
      <c r="X674" s="890"/>
      <c r="Y674" s="890"/>
    </row>
    <row r="675" spans="1:25" ht="24.6" outlineLevel="1">
      <c r="A675" s="750"/>
      <c r="B675" s="267" t="s">
        <v>1602</v>
      </c>
      <c r="C675" s="773">
        <v>2</v>
      </c>
      <c r="D675" s="268" t="s">
        <v>2</v>
      </c>
      <c r="E675" s="161"/>
      <c r="F675" s="161"/>
      <c r="G675" s="161"/>
      <c r="H675" s="161"/>
      <c r="I675" s="161"/>
      <c r="J675" s="460"/>
      <c r="K675" s="987"/>
      <c r="L675" s="987"/>
      <c r="M675" s="987"/>
      <c r="N675" s="987"/>
      <c r="O675" s="987"/>
      <c r="P675" s="987"/>
      <c r="Q675" s="987"/>
      <c r="R675" s="435"/>
      <c r="S675" s="160" t="s">
        <v>3022</v>
      </c>
      <c r="T675" s="160" t="s">
        <v>3022</v>
      </c>
      <c r="V675" s="749" t="s">
        <v>2352</v>
      </c>
      <c r="X675" s="890"/>
      <c r="Y675" s="890"/>
    </row>
    <row r="676" spans="1:25" ht="24.6" outlineLevel="1">
      <c r="A676" s="750"/>
      <c r="B676" s="267" t="s">
        <v>1586</v>
      </c>
      <c r="C676" s="773">
        <v>2</v>
      </c>
      <c r="D676" s="268" t="s">
        <v>2</v>
      </c>
      <c r="E676" s="161"/>
      <c r="F676" s="161"/>
      <c r="G676" s="161"/>
      <c r="H676" s="161"/>
      <c r="I676" s="161"/>
      <c r="J676" s="460"/>
      <c r="K676" s="987"/>
      <c r="L676" s="987"/>
      <c r="M676" s="987"/>
      <c r="N676" s="987"/>
      <c r="O676" s="987"/>
      <c r="P676" s="987"/>
      <c r="Q676" s="987"/>
      <c r="R676" s="435"/>
      <c r="S676" s="160" t="e">
        <f>VLOOKUP($V676,#REF!,6,FALSE)</f>
        <v>#REF!</v>
      </c>
      <c r="T676" s="160" t="e">
        <f>VLOOKUP($V676,#REF!,7,FALSE)</f>
        <v>#REF!</v>
      </c>
      <c r="V676" s="749" t="s">
        <v>2341</v>
      </c>
      <c r="X676" s="890"/>
      <c r="Y676" s="890"/>
    </row>
    <row r="677" spans="1:25" ht="24.6" outlineLevel="1">
      <c r="A677" s="750"/>
      <c r="B677" s="267" t="s">
        <v>1605</v>
      </c>
      <c r="C677" s="773">
        <v>2</v>
      </c>
      <c r="D677" s="268" t="s">
        <v>2</v>
      </c>
      <c r="E677" s="161"/>
      <c r="F677" s="161"/>
      <c r="G677" s="161"/>
      <c r="H677" s="161"/>
      <c r="I677" s="161"/>
      <c r="J677" s="460"/>
      <c r="K677" s="987"/>
      <c r="L677" s="987"/>
      <c r="M677" s="987"/>
      <c r="N677" s="987"/>
      <c r="O677" s="987"/>
      <c r="P677" s="987"/>
      <c r="Q677" s="987"/>
      <c r="R677" s="435"/>
      <c r="S677" s="160" t="s">
        <v>3022</v>
      </c>
      <c r="T677" s="160" t="s">
        <v>3022</v>
      </c>
      <c r="V677" s="749" t="s">
        <v>2354</v>
      </c>
      <c r="X677" s="890"/>
      <c r="Y677" s="890"/>
    </row>
    <row r="678" spans="1:25" ht="24.6" outlineLevel="1">
      <c r="A678" s="750"/>
      <c r="B678" s="267" t="s">
        <v>1578</v>
      </c>
      <c r="C678" s="773">
        <v>2</v>
      </c>
      <c r="D678" s="268" t="s">
        <v>2</v>
      </c>
      <c r="E678" s="161"/>
      <c r="F678" s="161"/>
      <c r="G678" s="161"/>
      <c r="H678" s="161"/>
      <c r="I678" s="161"/>
      <c r="J678" s="460"/>
      <c r="K678" s="987"/>
      <c r="L678" s="987"/>
      <c r="M678" s="987"/>
      <c r="N678" s="987"/>
      <c r="O678" s="987"/>
      <c r="P678" s="987"/>
      <c r="Q678" s="987"/>
      <c r="R678" s="435"/>
      <c r="S678" s="160" t="e">
        <f>VLOOKUP($V678,#REF!,6,FALSE)</f>
        <v>#REF!</v>
      </c>
      <c r="T678" s="160" t="e">
        <f>VLOOKUP($V678,#REF!,7,FALSE)</f>
        <v>#REF!</v>
      </c>
      <c r="V678" s="749" t="s">
        <v>2320</v>
      </c>
      <c r="X678" s="890"/>
      <c r="Y678" s="890"/>
    </row>
    <row r="679" spans="1:25" ht="24.6" outlineLevel="1">
      <c r="A679" s="750"/>
      <c r="B679" s="267" t="s">
        <v>1587</v>
      </c>
      <c r="C679" s="773">
        <v>2</v>
      </c>
      <c r="D679" s="268" t="s">
        <v>2</v>
      </c>
      <c r="E679" s="161"/>
      <c r="F679" s="161"/>
      <c r="G679" s="161"/>
      <c r="H679" s="161"/>
      <c r="I679" s="161"/>
      <c r="J679" s="460"/>
      <c r="K679" s="987"/>
      <c r="L679" s="987"/>
      <c r="M679" s="987"/>
      <c r="N679" s="987"/>
      <c r="O679" s="987"/>
      <c r="P679" s="987"/>
      <c r="Q679" s="987"/>
      <c r="R679" s="435"/>
      <c r="S679" s="160" t="e">
        <f>VLOOKUP($V679,#REF!,6,FALSE)</f>
        <v>#REF!</v>
      </c>
      <c r="T679" s="160" t="e">
        <f>VLOOKUP($V679,#REF!,7,FALSE)</f>
        <v>#REF!</v>
      </c>
      <c r="V679" s="749" t="s">
        <v>2345</v>
      </c>
      <c r="X679" s="890"/>
      <c r="Y679" s="890"/>
    </row>
    <row r="680" spans="1:25" outlineLevel="1">
      <c r="A680" s="750"/>
      <c r="B680" s="264" t="s">
        <v>1538</v>
      </c>
      <c r="C680" s="276"/>
      <c r="D680" s="277"/>
      <c r="E680" s="158"/>
      <c r="F680" s="158"/>
      <c r="G680" s="158"/>
      <c r="H680" s="158"/>
      <c r="I680" s="279"/>
      <c r="J680" s="761"/>
      <c r="K680" s="988"/>
      <c r="L680" s="988"/>
      <c r="M680" s="988"/>
      <c r="N680" s="988"/>
      <c r="O680" s="988"/>
      <c r="P680" s="988"/>
      <c r="Q680" s="988"/>
      <c r="S680" s="761"/>
      <c r="T680" s="761"/>
      <c r="V680" s="809"/>
      <c r="X680" s="890"/>
      <c r="Y680" s="890"/>
    </row>
    <row r="681" spans="1:25" ht="24.6" outlineLevel="1">
      <c r="A681" s="750"/>
      <c r="B681" s="806" t="s">
        <v>3360</v>
      </c>
      <c r="C681" s="773">
        <v>2</v>
      </c>
      <c r="D681" s="268" t="s">
        <v>2</v>
      </c>
      <c r="E681" s="161"/>
      <c r="F681" s="161"/>
      <c r="G681" s="161"/>
      <c r="H681" s="161"/>
      <c r="I681" s="161"/>
      <c r="J681" s="460"/>
      <c r="K681" s="987"/>
      <c r="L681" s="987"/>
      <c r="M681" s="987"/>
      <c r="N681" s="987"/>
      <c r="O681" s="987"/>
      <c r="P681" s="987"/>
      <c r="Q681" s="987"/>
      <c r="R681" s="435"/>
      <c r="S681" s="160" t="e">
        <f>VLOOKUP($V681,#REF!,6,FALSE)</f>
        <v>#REF!</v>
      </c>
      <c r="T681" s="160" t="e">
        <f>VLOOKUP($V681,#REF!,7,FALSE)</f>
        <v>#REF!</v>
      </c>
      <c r="V681" s="749" t="s">
        <v>2339</v>
      </c>
      <c r="X681" s="890"/>
      <c r="Y681" s="890"/>
    </row>
    <row r="682" spans="1:25" ht="24.6" outlineLevel="1">
      <c r="A682" s="750"/>
      <c r="B682" s="267" t="s">
        <v>1588</v>
      </c>
      <c r="C682" s="773">
        <v>2</v>
      </c>
      <c r="D682" s="268" t="s">
        <v>2</v>
      </c>
      <c r="E682" s="161"/>
      <c r="F682" s="161"/>
      <c r="G682" s="161"/>
      <c r="H682" s="161"/>
      <c r="I682" s="161"/>
      <c r="J682" s="460"/>
      <c r="K682" s="987"/>
      <c r="L682" s="987"/>
      <c r="M682" s="987"/>
      <c r="N682" s="987"/>
      <c r="O682" s="987"/>
      <c r="P682" s="987"/>
      <c r="Q682" s="987"/>
      <c r="R682" s="435"/>
      <c r="S682" s="160" t="s">
        <v>3022</v>
      </c>
      <c r="T682" s="160" t="s">
        <v>3022</v>
      </c>
      <c r="V682" s="749" t="s">
        <v>2346</v>
      </c>
      <c r="X682" s="890"/>
      <c r="Y682" s="890"/>
    </row>
    <row r="683" spans="1:25" ht="24.6" outlineLevel="1">
      <c r="A683" s="750"/>
      <c r="B683" s="267" t="s">
        <v>1585</v>
      </c>
      <c r="C683" s="773">
        <v>1</v>
      </c>
      <c r="D683" s="268" t="s">
        <v>2</v>
      </c>
      <c r="E683" s="161"/>
      <c r="F683" s="161"/>
      <c r="G683" s="161"/>
      <c r="H683" s="161"/>
      <c r="I683" s="161"/>
      <c r="J683" s="460"/>
      <c r="K683" s="987"/>
      <c r="L683" s="987"/>
      <c r="M683" s="987"/>
      <c r="N683" s="987"/>
      <c r="O683" s="987"/>
      <c r="P683" s="987"/>
      <c r="Q683" s="987"/>
      <c r="R683" s="435"/>
      <c r="S683" s="160" t="s">
        <v>3022</v>
      </c>
      <c r="T683" s="160" t="s">
        <v>3022</v>
      </c>
      <c r="V683" s="749" t="s">
        <v>2344</v>
      </c>
      <c r="X683" s="890"/>
      <c r="Y683" s="890"/>
    </row>
    <row r="684" spans="1:25" ht="24.6" outlineLevel="1">
      <c r="A684" s="750"/>
      <c r="B684" s="267" t="s">
        <v>1586</v>
      </c>
      <c r="C684" s="773">
        <v>1</v>
      </c>
      <c r="D684" s="268" t="s">
        <v>2</v>
      </c>
      <c r="E684" s="161"/>
      <c r="F684" s="161"/>
      <c r="G684" s="161"/>
      <c r="H684" s="161"/>
      <c r="I684" s="161"/>
      <c r="J684" s="460"/>
      <c r="K684" s="987"/>
      <c r="L684" s="987"/>
      <c r="M684" s="987"/>
      <c r="N684" s="987"/>
      <c r="O684" s="987"/>
      <c r="P684" s="987"/>
      <c r="Q684" s="987"/>
      <c r="R684" s="435"/>
      <c r="S684" s="160" t="e">
        <f>VLOOKUP($V684,#REF!,6,FALSE)</f>
        <v>#REF!</v>
      </c>
      <c r="T684" s="160" t="e">
        <f>VLOOKUP($V684,#REF!,7,FALSE)</f>
        <v>#REF!</v>
      </c>
      <c r="V684" s="749" t="s">
        <v>2341</v>
      </c>
      <c r="X684" s="890"/>
      <c r="Y684" s="890"/>
    </row>
    <row r="685" spans="1:25" ht="24.6" outlineLevel="1">
      <c r="A685" s="750"/>
      <c r="B685" s="267" t="s">
        <v>1587</v>
      </c>
      <c r="C685" s="773">
        <v>4</v>
      </c>
      <c r="D685" s="268" t="s">
        <v>2</v>
      </c>
      <c r="E685" s="161"/>
      <c r="F685" s="161"/>
      <c r="G685" s="161"/>
      <c r="H685" s="161"/>
      <c r="I685" s="161"/>
      <c r="J685" s="460"/>
      <c r="K685" s="987"/>
      <c r="L685" s="987"/>
      <c r="M685" s="987"/>
      <c r="N685" s="987"/>
      <c r="O685" s="987"/>
      <c r="P685" s="987"/>
      <c r="Q685" s="987"/>
      <c r="R685" s="435"/>
      <c r="S685" s="160" t="e">
        <f>VLOOKUP($V685,#REF!,6,FALSE)</f>
        <v>#REF!</v>
      </c>
      <c r="T685" s="160" t="e">
        <f>VLOOKUP($V685,#REF!,7,FALSE)</f>
        <v>#REF!</v>
      </c>
      <c r="V685" s="749" t="s">
        <v>2345</v>
      </c>
      <c r="X685" s="890"/>
      <c r="Y685" s="890"/>
    </row>
    <row r="686" spans="1:25" outlineLevel="1">
      <c r="A686" s="750"/>
      <c r="B686" s="264" t="s">
        <v>1589</v>
      </c>
      <c r="C686" s="276"/>
      <c r="D686" s="277"/>
      <c r="E686" s="158"/>
      <c r="F686" s="158"/>
      <c r="G686" s="158"/>
      <c r="H686" s="158"/>
      <c r="I686" s="279"/>
      <c r="J686" s="761"/>
      <c r="K686" s="988"/>
      <c r="L686" s="988"/>
      <c r="M686" s="988"/>
      <c r="N686" s="988"/>
      <c r="O686" s="988"/>
      <c r="P686" s="988"/>
      <c r="Q686" s="988"/>
      <c r="S686" s="761"/>
      <c r="T686" s="761"/>
      <c r="V686" s="809"/>
      <c r="X686" s="890"/>
      <c r="Y686" s="890"/>
    </row>
    <row r="687" spans="1:25" ht="24.6" outlineLevel="1" collapsed="1">
      <c r="A687" s="750"/>
      <c r="B687" s="267" t="s">
        <v>1578</v>
      </c>
      <c r="C687" s="773">
        <v>2</v>
      </c>
      <c r="D687" s="268" t="s">
        <v>2</v>
      </c>
      <c r="E687" s="161"/>
      <c r="F687" s="161"/>
      <c r="G687" s="161"/>
      <c r="H687" s="161"/>
      <c r="I687" s="161"/>
      <c r="J687" s="460"/>
      <c r="K687" s="987"/>
      <c r="L687" s="987"/>
      <c r="M687" s="987"/>
      <c r="N687" s="987"/>
      <c r="O687" s="987"/>
      <c r="P687" s="987"/>
      <c r="Q687" s="987"/>
      <c r="R687" s="435"/>
      <c r="S687" s="160" t="e">
        <f>VLOOKUP($V687,#REF!,6,FALSE)</f>
        <v>#REF!</v>
      </c>
      <c r="T687" s="160" t="e">
        <f>VLOOKUP($V687,#REF!,7,FALSE)</f>
        <v>#REF!</v>
      </c>
      <c r="V687" s="749" t="s">
        <v>2320</v>
      </c>
      <c r="X687" s="890"/>
      <c r="Y687" s="890"/>
    </row>
    <row r="688" spans="1:25" ht="24.6" outlineLevel="1">
      <c r="A688" s="750"/>
      <c r="B688" s="267" t="s">
        <v>1579</v>
      </c>
      <c r="C688" s="773">
        <v>8</v>
      </c>
      <c r="D688" s="268" t="s">
        <v>2</v>
      </c>
      <c r="E688" s="161"/>
      <c r="F688" s="161"/>
      <c r="G688" s="161"/>
      <c r="H688" s="161"/>
      <c r="I688" s="161"/>
      <c r="J688" s="460"/>
      <c r="K688" s="987"/>
      <c r="L688" s="987"/>
      <c r="M688" s="987"/>
      <c r="N688" s="987"/>
      <c r="O688" s="987"/>
      <c r="P688" s="987"/>
      <c r="Q688" s="987"/>
      <c r="R688" s="435"/>
      <c r="S688" s="160" t="e">
        <f>VLOOKUP($V688,#REF!,6,FALSE)</f>
        <v>#REF!</v>
      </c>
      <c r="T688" s="160" t="e">
        <f>VLOOKUP($V688,#REF!,7,FALSE)</f>
        <v>#REF!</v>
      </c>
      <c r="V688" s="749" t="s">
        <v>2338</v>
      </c>
      <c r="X688" s="890"/>
      <c r="Y688" s="890"/>
    </row>
    <row r="689" spans="1:25" outlineLevel="1">
      <c r="A689" s="750"/>
      <c r="B689" s="264" t="s">
        <v>1576</v>
      </c>
      <c r="C689" s="276"/>
      <c r="D689" s="277"/>
      <c r="E689" s="158"/>
      <c r="F689" s="158"/>
      <c r="G689" s="158"/>
      <c r="H689" s="158"/>
      <c r="I689" s="279"/>
      <c r="J689" s="761"/>
      <c r="K689" s="988"/>
      <c r="L689" s="988"/>
      <c r="M689" s="988"/>
      <c r="N689" s="988"/>
      <c r="O689" s="988"/>
      <c r="P689" s="988"/>
      <c r="Q689" s="988"/>
      <c r="S689" s="761"/>
      <c r="T689" s="761"/>
      <c r="V689" s="809"/>
      <c r="X689" s="890"/>
      <c r="Y689" s="890"/>
    </row>
    <row r="690" spans="1:25" ht="24.6" outlineLevel="1">
      <c r="A690" s="750"/>
      <c r="B690" s="267" t="s">
        <v>1590</v>
      </c>
      <c r="C690" s="773">
        <v>1</v>
      </c>
      <c r="D690" s="268" t="s">
        <v>2</v>
      </c>
      <c r="E690" s="161"/>
      <c r="F690" s="161"/>
      <c r="G690" s="161"/>
      <c r="H690" s="161"/>
      <c r="I690" s="161"/>
      <c r="J690" s="460"/>
      <c r="K690" s="987"/>
      <c r="L690" s="987"/>
      <c r="M690" s="987"/>
      <c r="N690" s="987"/>
      <c r="O690" s="987"/>
      <c r="P690" s="987"/>
      <c r="Q690" s="987"/>
      <c r="R690" s="435"/>
      <c r="S690" s="160" t="s">
        <v>3022</v>
      </c>
      <c r="T690" s="160" t="s">
        <v>3022</v>
      </c>
      <c r="V690" s="749" t="s">
        <v>2347</v>
      </c>
      <c r="X690" s="890"/>
      <c r="Y690" s="890"/>
    </row>
    <row r="691" spans="1:25" ht="24.6" outlineLevel="1">
      <c r="A691" s="750"/>
      <c r="B691" s="267" t="s">
        <v>1586</v>
      </c>
      <c r="C691" s="773">
        <v>1</v>
      </c>
      <c r="D691" s="268" t="s">
        <v>2</v>
      </c>
      <c r="E691" s="161"/>
      <c r="F691" s="161"/>
      <c r="G691" s="161"/>
      <c r="H691" s="161"/>
      <c r="I691" s="161"/>
      <c r="J691" s="460"/>
      <c r="K691" s="987"/>
      <c r="L691" s="987"/>
      <c r="M691" s="987"/>
      <c r="N691" s="987"/>
      <c r="O691" s="987"/>
      <c r="P691" s="987"/>
      <c r="Q691" s="987"/>
      <c r="R691" s="435"/>
      <c r="S691" s="160" t="e">
        <f>VLOOKUP($V691,#REF!,6,FALSE)</f>
        <v>#REF!</v>
      </c>
      <c r="T691" s="160" t="e">
        <f>VLOOKUP($V691,#REF!,7,FALSE)</f>
        <v>#REF!</v>
      </c>
      <c r="V691" s="749" t="s">
        <v>2341</v>
      </c>
      <c r="X691" s="890"/>
      <c r="Y691" s="890"/>
    </row>
    <row r="692" spans="1:25" outlineLevel="1">
      <c r="A692" s="750">
        <v>10.5</v>
      </c>
      <c r="B692" s="264" t="s">
        <v>1606</v>
      </c>
      <c r="C692" s="276"/>
      <c r="D692" s="277"/>
      <c r="E692" s="158"/>
      <c r="F692" s="158"/>
      <c r="G692" s="158"/>
      <c r="H692" s="158"/>
      <c r="I692" s="279"/>
      <c r="J692" s="761"/>
      <c r="K692" s="988"/>
      <c r="L692" s="988"/>
      <c r="M692" s="988"/>
      <c r="N692" s="988"/>
      <c r="O692" s="988"/>
      <c r="P692" s="988"/>
      <c r="Q692" s="988"/>
      <c r="S692" s="761"/>
      <c r="T692" s="761"/>
      <c r="V692" s="809"/>
      <c r="X692" s="890"/>
      <c r="Y692" s="890"/>
    </row>
    <row r="693" spans="1:25" outlineLevel="1">
      <c r="A693" s="750"/>
      <c r="B693" s="264" t="s">
        <v>1594</v>
      </c>
      <c r="C693" s="276"/>
      <c r="D693" s="277"/>
      <c r="E693" s="158"/>
      <c r="F693" s="158"/>
      <c r="G693" s="158"/>
      <c r="H693" s="158"/>
      <c r="I693" s="279"/>
      <c r="J693" s="761"/>
      <c r="K693" s="988"/>
      <c r="L693" s="988"/>
      <c r="M693" s="988"/>
      <c r="N693" s="988"/>
      <c r="O693" s="988"/>
      <c r="P693" s="988"/>
      <c r="Q693" s="988"/>
      <c r="S693" s="761"/>
      <c r="T693" s="761"/>
      <c r="V693" s="809"/>
      <c r="X693" s="890"/>
      <c r="Y693" s="890"/>
    </row>
    <row r="694" spans="1:25" ht="24.6" outlineLevel="1">
      <c r="A694" s="750"/>
      <c r="B694" s="806" t="s">
        <v>3360</v>
      </c>
      <c r="C694" s="773">
        <v>34</v>
      </c>
      <c r="D694" s="268" t="s">
        <v>2</v>
      </c>
      <c r="E694" s="161"/>
      <c r="F694" s="161"/>
      <c r="G694" s="161"/>
      <c r="H694" s="161"/>
      <c r="I694" s="161"/>
      <c r="J694" s="460"/>
      <c r="K694" s="987"/>
      <c r="L694" s="987"/>
      <c r="M694" s="987"/>
      <c r="N694" s="987"/>
      <c r="O694" s="987"/>
      <c r="P694" s="987"/>
      <c r="Q694" s="987"/>
      <c r="R694" s="435"/>
      <c r="S694" s="160" t="e">
        <f>VLOOKUP($V694,#REF!,6,FALSE)</f>
        <v>#REF!</v>
      </c>
      <c r="T694" s="160" t="e">
        <f>VLOOKUP($V694,#REF!,7,FALSE)</f>
        <v>#REF!</v>
      </c>
      <c r="V694" s="749" t="s">
        <v>2339</v>
      </c>
      <c r="X694" s="890"/>
      <c r="Y694" s="890"/>
    </row>
    <row r="695" spans="1:25" ht="24.6" outlineLevel="1">
      <c r="A695" s="750"/>
      <c r="B695" s="267" t="s">
        <v>1583</v>
      </c>
      <c r="C695" s="773">
        <v>34</v>
      </c>
      <c r="D695" s="268" t="s">
        <v>2</v>
      </c>
      <c r="E695" s="161"/>
      <c r="F695" s="161"/>
      <c r="G695" s="161"/>
      <c r="H695" s="161"/>
      <c r="I695" s="161"/>
      <c r="J695" s="460"/>
      <c r="K695" s="987"/>
      <c r="L695" s="987"/>
      <c r="M695" s="987"/>
      <c r="N695" s="987"/>
      <c r="O695" s="987"/>
      <c r="P695" s="987"/>
      <c r="Q695" s="987"/>
      <c r="R695" s="435"/>
      <c r="S695" s="160" t="s">
        <v>3022</v>
      </c>
      <c r="T695" s="160" t="s">
        <v>3022</v>
      </c>
      <c r="V695" s="749" t="s">
        <v>2342</v>
      </c>
      <c r="X695" s="890"/>
      <c r="Y695" s="890"/>
    </row>
    <row r="696" spans="1:25" ht="24.6" outlineLevel="1">
      <c r="A696" s="750"/>
      <c r="B696" s="267" t="s">
        <v>1584</v>
      </c>
      <c r="C696" s="773">
        <v>34</v>
      </c>
      <c r="D696" s="268" t="s">
        <v>2</v>
      </c>
      <c r="E696" s="161"/>
      <c r="F696" s="161"/>
      <c r="G696" s="161"/>
      <c r="H696" s="161"/>
      <c r="I696" s="161"/>
      <c r="J696" s="460"/>
      <c r="K696" s="987"/>
      <c r="L696" s="987"/>
      <c r="M696" s="987"/>
      <c r="N696" s="987"/>
      <c r="O696" s="987"/>
      <c r="P696" s="987"/>
      <c r="Q696" s="987"/>
      <c r="R696" s="435"/>
      <c r="S696" s="160" t="s">
        <v>3022</v>
      </c>
      <c r="T696" s="160" t="s">
        <v>3022</v>
      </c>
      <c r="V696" s="749" t="s">
        <v>2343</v>
      </c>
      <c r="X696" s="890"/>
      <c r="Y696" s="890"/>
    </row>
    <row r="697" spans="1:25" ht="24.6" outlineLevel="1">
      <c r="A697" s="750"/>
      <c r="B697" s="267" t="s">
        <v>1595</v>
      </c>
      <c r="C697" s="773">
        <v>17</v>
      </c>
      <c r="D697" s="268" t="s">
        <v>2</v>
      </c>
      <c r="E697" s="161"/>
      <c r="F697" s="161"/>
      <c r="G697" s="161"/>
      <c r="H697" s="161"/>
      <c r="I697" s="161"/>
      <c r="J697" s="460"/>
      <c r="K697" s="987"/>
      <c r="L697" s="987"/>
      <c r="M697" s="987"/>
      <c r="N697" s="987"/>
      <c r="O697" s="987"/>
      <c r="P697" s="987"/>
      <c r="Q697" s="987"/>
      <c r="R697" s="435"/>
      <c r="S697" s="160" t="s">
        <v>3022</v>
      </c>
      <c r="T697" s="160" t="s">
        <v>3022</v>
      </c>
      <c r="V697" s="749" t="s">
        <v>2348</v>
      </c>
      <c r="X697" s="890"/>
      <c r="Y697" s="890"/>
    </row>
    <row r="698" spans="1:25" ht="24.6" outlineLevel="1">
      <c r="A698" s="750"/>
      <c r="B698" s="267" t="s">
        <v>1585</v>
      </c>
      <c r="C698" s="773">
        <v>34</v>
      </c>
      <c r="D698" s="268" t="s">
        <v>2</v>
      </c>
      <c r="E698" s="161"/>
      <c r="F698" s="161"/>
      <c r="G698" s="161"/>
      <c r="H698" s="161"/>
      <c r="I698" s="161"/>
      <c r="J698" s="460"/>
      <c r="K698" s="987"/>
      <c r="L698" s="987"/>
      <c r="M698" s="987"/>
      <c r="N698" s="987"/>
      <c r="O698" s="987"/>
      <c r="P698" s="987"/>
      <c r="Q698" s="987"/>
      <c r="R698" s="435"/>
      <c r="S698" s="160" t="s">
        <v>3022</v>
      </c>
      <c r="T698" s="160" t="s">
        <v>3022</v>
      </c>
      <c r="V698" s="749" t="s">
        <v>2344</v>
      </c>
      <c r="X698" s="890"/>
      <c r="Y698" s="890"/>
    </row>
    <row r="699" spans="1:25" ht="24.6" outlineLevel="1">
      <c r="A699" s="750"/>
      <c r="B699" s="267" t="s">
        <v>1586</v>
      </c>
      <c r="C699" s="773">
        <v>34</v>
      </c>
      <c r="D699" s="268" t="s">
        <v>2</v>
      </c>
      <c r="E699" s="161"/>
      <c r="F699" s="161"/>
      <c r="G699" s="161"/>
      <c r="H699" s="161"/>
      <c r="I699" s="161"/>
      <c r="J699" s="460"/>
      <c r="K699" s="987"/>
      <c r="L699" s="987"/>
      <c r="M699" s="987"/>
      <c r="N699" s="987"/>
      <c r="O699" s="987"/>
      <c r="P699" s="987"/>
      <c r="Q699" s="987"/>
      <c r="R699" s="435"/>
      <c r="S699" s="160" t="e">
        <f>VLOOKUP($V699,#REF!,6,FALSE)</f>
        <v>#REF!</v>
      </c>
      <c r="T699" s="160" t="e">
        <f>VLOOKUP($V699,#REF!,7,FALSE)</f>
        <v>#REF!</v>
      </c>
      <c r="V699" s="749" t="s">
        <v>2341</v>
      </c>
      <c r="X699" s="890"/>
      <c r="Y699" s="890"/>
    </row>
    <row r="700" spans="1:25" ht="24.6" outlineLevel="1">
      <c r="A700" s="750"/>
      <c r="B700" s="267" t="s">
        <v>1587</v>
      </c>
      <c r="C700" s="773">
        <f>34*2</f>
        <v>68</v>
      </c>
      <c r="D700" s="268" t="s">
        <v>2</v>
      </c>
      <c r="E700" s="161"/>
      <c r="F700" s="161"/>
      <c r="G700" s="161"/>
      <c r="H700" s="161"/>
      <c r="I700" s="161"/>
      <c r="J700" s="460"/>
      <c r="K700" s="987"/>
      <c r="L700" s="987"/>
      <c r="M700" s="987"/>
      <c r="N700" s="987"/>
      <c r="O700" s="987"/>
      <c r="P700" s="987"/>
      <c r="Q700" s="987"/>
      <c r="R700" s="435"/>
      <c r="S700" s="160" t="e">
        <f>VLOOKUP($V700,#REF!,6,FALSE)</f>
        <v>#REF!</v>
      </c>
      <c r="T700" s="160" t="e">
        <f>VLOOKUP($V700,#REF!,7,FALSE)</f>
        <v>#REF!</v>
      </c>
      <c r="V700" s="749" t="s">
        <v>2345</v>
      </c>
      <c r="X700" s="890"/>
      <c r="Y700" s="890"/>
    </row>
    <row r="701" spans="1:25" outlineLevel="1">
      <c r="A701" s="750"/>
      <c r="B701" s="264" t="s">
        <v>1596</v>
      </c>
      <c r="C701" s="276"/>
      <c r="D701" s="277"/>
      <c r="E701" s="158"/>
      <c r="F701" s="158"/>
      <c r="G701" s="158"/>
      <c r="H701" s="158"/>
      <c r="I701" s="279"/>
      <c r="J701" s="761"/>
      <c r="K701" s="988"/>
      <c r="L701" s="988"/>
      <c r="M701" s="988"/>
      <c r="N701" s="988"/>
      <c r="O701" s="988"/>
      <c r="P701" s="988"/>
      <c r="Q701" s="988"/>
      <c r="S701" s="761"/>
      <c r="T701" s="761"/>
      <c r="V701" s="809"/>
      <c r="X701" s="890"/>
      <c r="Y701" s="890"/>
    </row>
    <row r="702" spans="1:25" ht="24.6" outlineLevel="1">
      <c r="A702" s="750"/>
      <c r="B702" s="806" t="s">
        <v>3360</v>
      </c>
      <c r="C702" s="773">
        <v>2</v>
      </c>
      <c r="D702" s="268" t="s">
        <v>2</v>
      </c>
      <c r="E702" s="161"/>
      <c r="F702" s="161"/>
      <c r="G702" s="161"/>
      <c r="H702" s="161"/>
      <c r="I702" s="161"/>
      <c r="J702" s="460"/>
      <c r="K702" s="987"/>
      <c r="L702" s="987"/>
      <c r="M702" s="987"/>
      <c r="N702" s="987"/>
      <c r="O702" s="987"/>
      <c r="P702" s="987"/>
      <c r="Q702" s="987"/>
      <c r="R702" s="435"/>
      <c r="S702" s="160" t="e">
        <f>VLOOKUP($V702,#REF!,6,FALSE)</f>
        <v>#REF!</v>
      </c>
      <c r="T702" s="160" t="e">
        <f>VLOOKUP($V702,#REF!,7,FALSE)</f>
        <v>#REF!</v>
      </c>
      <c r="V702" s="749" t="s">
        <v>2339</v>
      </c>
      <c r="X702" s="890"/>
      <c r="Y702" s="890"/>
    </row>
    <row r="703" spans="1:25" ht="24.6" outlineLevel="1">
      <c r="A703" s="750"/>
      <c r="B703" s="267" t="s">
        <v>1583</v>
      </c>
      <c r="C703" s="773">
        <v>4</v>
      </c>
      <c r="D703" s="268" t="s">
        <v>2</v>
      </c>
      <c r="E703" s="161"/>
      <c r="F703" s="161"/>
      <c r="G703" s="161"/>
      <c r="H703" s="161"/>
      <c r="I703" s="161"/>
      <c r="J703" s="460"/>
      <c r="K703" s="987"/>
      <c r="L703" s="987"/>
      <c r="M703" s="987"/>
      <c r="N703" s="987"/>
      <c r="O703" s="987"/>
      <c r="P703" s="987"/>
      <c r="Q703" s="987"/>
      <c r="R703" s="435"/>
      <c r="S703" s="160" t="s">
        <v>3022</v>
      </c>
      <c r="T703" s="160" t="s">
        <v>3022</v>
      </c>
      <c r="V703" s="749" t="s">
        <v>2342</v>
      </c>
      <c r="X703" s="890"/>
      <c r="Y703" s="890"/>
    </row>
    <row r="704" spans="1:25" ht="24.6" outlineLevel="1">
      <c r="A704" s="750"/>
      <c r="B704" s="267" t="s">
        <v>1597</v>
      </c>
      <c r="C704" s="773">
        <v>2</v>
      </c>
      <c r="D704" s="268" t="s">
        <v>2</v>
      </c>
      <c r="E704" s="161"/>
      <c r="F704" s="161"/>
      <c r="G704" s="161"/>
      <c r="H704" s="161"/>
      <c r="I704" s="161"/>
      <c r="J704" s="460"/>
      <c r="K704" s="987"/>
      <c r="L704" s="987"/>
      <c r="M704" s="987"/>
      <c r="N704" s="987"/>
      <c r="O704" s="987"/>
      <c r="P704" s="987"/>
      <c r="Q704" s="987"/>
      <c r="R704" s="435"/>
      <c r="S704" s="160" t="s">
        <v>3022</v>
      </c>
      <c r="T704" s="160" t="s">
        <v>3022</v>
      </c>
      <c r="V704" s="749" t="s">
        <v>2349</v>
      </c>
      <c r="X704" s="890"/>
      <c r="Y704" s="890"/>
    </row>
    <row r="705" spans="1:25" ht="24.6" outlineLevel="1">
      <c r="A705" s="750"/>
      <c r="B705" s="267" t="s">
        <v>1598</v>
      </c>
      <c r="C705" s="773">
        <v>1</v>
      </c>
      <c r="D705" s="268" t="s">
        <v>2</v>
      </c>
      <c r="E705" s="161"/>
      <c r="F705" s="161"/>
      <c r="G705" s="161"/>
      <c r="H705" s="161"/>
      <c r="I705" s="161"/>
      <c r="J705" s="460"/>
      <c r="K705" s="987"/>
      <c r="L705" s="987"/>
      <c r="M705" s="987"/>
      <c r="N705" s="987"/>
      <c r="O705" s="987"/>
      <c r="P705" s="987"/>
      <c r="Q705" s="987"/>
      <c r="R705" s="435"/>
      <c r="S705" s="160" t="s">
        <v>3022</v>
      </c>
      <c r="T705" s="160" t="s">
        <v>3022</v>
      </c>
      <c r="V705" s="749" t="s">
        <v>2350</v>
      </c>
      <c r="X705" s="890"/>
      <c r="Y705" s="890"/>
    </row>
    <row r="706" spans="1:25" ht="24.6" outlineLevel="1">
      <c r="A706" s="750"/>
      <c r="B706" s="267" t="s">
        <v>1599</v>
      </c>
      <c r="C706" s="773">
        <v>2</v>
      </c>
      <c r="D706" s="268" t="s">
        <v>2</v>
      </c>
      <c r="E706" s="161"/>
      <c r="F706" s="161"/>
      <c r="G706" s="161"/>
      <c r="H706" s="161"/>
      <c r="I706" s="161"/>
      <c r="J706" s="460"/>
      <c r="K706" s="987"/>
      <c r="L706" s="987"/>
      <c r="M706" s="987"/>
      <c r="N706" s="987"/>
      <c r="O706" s="987"/>
      <c r="P706" s="987"/>
      <c r="Q706" s="987"/>
      <c r="R706" s="435"/>
      <c r="S706" s="160" t="s">
        <v>3022</v>
      </c>
      <c r="T706" s="160" t="s">
        <v>3022</v>
      </c>
      <c r="V706" s="749" t="s">
        <v>2332</v>
      </c>
      <c r="X706" s="890"/>
      <c r="Y706" s="890"/>
    </row>
    <row r="707" spans="1:25" ht="24.6" outlineLevel="1">
      <c r="A707" s="750"/>
      <c r="B707" s="267" t="s">
        <v>1586</v>
      </c>
      <c r="C707" s="773">
        <v>2</v>
      </c>
      <c r="D707" s="268" t="s">
        <v>2</v>
      </c>
      <c r="E707" s="161"/>
      <c r="F707" s="161"/>
      <c r="G707" s="161"/>
      <c r="H707" s="161"/>
      <c r="I707" s="161"/>
      <c r="J707" s="460"/>
      <c r="K707" s="987"/>
      <c r="L707" s="987"/>
      <c r="M707" s="987"/>
      <c r="N707" s="987"/>
      <c r="O707" s="987"/>
      <c r="P707" s="987"/>
      <c r="Q707" s="987"/>
      <c r="R707" s="435"/>
      <c r="S707" s="160" t="e">
        <f>VLOOKUP($V707,#REF!,6,FALSE)</f>
        <v>#REF!</v>
      </c>
      <c r="T707" s="160" t="e">
        <f>VLOOKUP($V707,#REF!,7,FALSE)</f>
        <v>#REF!</v>
      </c>
      <c r="V707" s="749" t="s">
        <v>2341</v>
      </c>
      <c r="X707" s="890"/>
      <c r="Y707" s="890"/>
    </row>
    <row r="708" spans="1:25" ht="24.6" outlineLevel="1">
      <c r="A708" s="750"/>
      <c r="B708" s="267" t="s">
        <v>1600</v>
      </c>
      <c r="C708" s="773">
        <v>2</v>
      </c>
      <c r="D708" s="268" t="s">
        <v>2</v>
      </c>
      <c r="E708" s="161"/>
      <c r="F708" s="161"/>
      <c r="G708" s="161"/>
      <c r="H708" s="161"/>
      <c r="I708" s="161"/>
      <c r="J708" s="460"/>
      <c r="K708" s="987"/>
      <c r="L708" s="987"/>
      <c r="M708" s="987"/>
      <c r="N708" s="987"/>
      <c r="O708" s="987"/>
      <c r="P708" s="987"/>
      <c r="Q708" s="987"/>
      <c r="R708" s="435"/>
      <c r="S708" s="160" t="s">
        <v>3022</v>
      </c>
      <c r="T708" s="160" t="s">
        <v>3022</v>
      </c>
      <c r="V708" s="749" t="s">
        <v>2351</v>
      </c>
      <c r="X708" s="890"/>
      <c r="Y708" s="890"/>
    </row>
    <row r="709" spans="1:25" ht="24.6" outlineLevel="1">
      <c r="A709" s="750"/>
      <c r="B709" s="267" t="s">
        <v>1578</v>
      </c>
      <c r="C709" s="773">
        <v>2</v>
      </c>
      <c r="D709" s="268" t="s">
        <v>2</v>
      </c>
      <c r="E709" s="161"/>
      <c r="F709" s="161"/>
      <c r="G709" s="161"/>
      <c r="H709" s="161"/>
      <c r="I709" s="161"/>
      <c r="J709" s="460"/>
      <c r="K709" s="987"/>
      <c r="L709" s="987"/>
      <c r="M709" s="987"/>
      <c r="N709" s="987"/>
      <c r="O709" s="987"/>
      <c r="P709" s="987"/>
      <c r="Q709" s="987"/>
      <c r="R709" s="435"/>
      <c r="S709" s="160" t="e">
        <f>VLOOKUP($V709,#REF!,6,FALSE)</f>
        <v>#REF!</v>
      </c>
      <c r="T709" s="160" t="e">
        <f>VLOOKUP($V709,#REF!,7,FALSE)</f>
        <v>#REF!</v>
      </c>
      <c r="V709" s="749" t="s">
        <v>2320</v>
      </c>
      <c r="X709" s="890"/>
      <c r="Y709" s="890"/>
    </row>
    <row r="710" spans="1:25" ht="24.6" outlineLevel="1">
      <c r="A710" s="750"/>
      <c r="B710" s="267" t="s">
        <v>1587</v>
      </c>
      <c r="C710" s="773">
        <v>4</v>
      </c>
      <c r="D710" s="268" t="s">
        <v>2</v>
      </c>
      <c r="E710" s="161"/>
      <c r="F710" s="161"/>
      <c r="G710" s="161"/>
      <c r="H710" s="161"/>
      <c r="I710" s="161"/>
      <c r="J710" s="460"/>
      <c r="K710" s="987"/>
      <c r="L710" s="987"/>
      <c r="M710" s="987"/>
      <c r="N710" s="987"/>
      <c r="O710" s="987"/>
      <c r="P710" s="987"/>
      <c r="Q710" s="987"/>
      <c r="R710" s="435"/>
      <c r="S710" s="160" t="e">
        <f>VLOOKUP($V710,#REF!,6,FALSE)</f>
        <v>#REF!</v>
      </c>
      <c r="T710" s="160" t="e">
        <f>VLOOKUP($V710,#REF!,7,FALSE)</f>
        <v>#REF!</v>
      </c>
      <c r="V710" s="749" t="s">
        <v>2345</v>
      </c>
      <c r="X710" s="890"/>
      <c r="Y710" s="890"/>
    </row>
    <row r="711" spans="1:25" outlineLevel="1">
      <c r="A711" s="750"/>
      <c r="B711" s="264" t="s">
        <v>1601</v>
      </c>
      <c r="C711" s="276"/>
      <c r="D711" s="277"/>
      <c r="E711" s="158"/>
      <c r="F711" s="158"/>
      <c r="G711" s="158"/>
      <c r="H711" s="158"/>
      <c r="I711" s="279"/>
      <c r="J711" s="761"/>
      <c r="K711" s="988"/>
      <c r="L711" s="988"/>
      <c r="M711" s="988"/>
      <c r="N711" s="988"/>
      <c r="O711" s="988"/>
      <c r="P711" s="988"/>
      <c r="Q711" s="988"/>
      <c r="S711" s="761"/>
      <c r="T711" s="761"/>
      <c r="V711" s="809"/>
      <c r="X711" s="890"/>
      <c r="Y711" s="890"/>
    </row>
    <row r="712" spans="1:25" ht="24.6" outlineLevel="1">
      <c r="A712" s="750"/>
      <c r="B712" s="806" t="s">
        <v>3360</v>
      </c>
      <c r="C712" s="773">
        <v>2</v>
      </c>
      <c r="D712" s="268" t="s">
        <v>2</v>
      </c>
      <c r="E712" s="161"/>
      <c r="F712" s="161"/>
      <c r="G712" s="161"/>
      <c r="H712" s="161"/>
      <c r="I712" s="161"/>
      <c r="J712" s="460"/>
      <c r="K712" s="987"/>
      <c r="L712" s="987"/>
      <c r="M712" s="987"/>
      <c r="N712" s="987"/>
      <c r="O712" s="987"/>
      <c r="P712" s="987"/>
      <c r="Q712" s="987"/>
      <c r="R712" s="435"/>
      <c r="S712" s="160" t="e">
        <f>VLOOKUP($V712,#REF!,6,FALSE)</f>
        <v>#REF!</v>
      </c>
      <c r="T712" s="160" t="e">
        <f>VLOOKUP($V712,#REF!,7,FALSE)</f>
        <v>#REF!</v>
      </c>
      <c r="V712" s="749" t="s">
        <v>2339</v>
      </c>
      <c r="X712" s="890"/>
      <c r="Y712" s="890"/>
    </row>
    <row r="713" spans="1:25" ht="24.6" outlineLevel="1">
      <c r="A713" s="750"/>
      <c r="B713" s="267" t="s">
        <v>1583</v>
      </c>
      <c r="C713" s="773">
        <v>4</v>
      </c>
      <c r="D713" s="268" t="s">
        <v>2</v>
      </c>
      <c r="E713" s="161"/>
      <c r="F713" s="161"/>
      <c r="G713" s="161"/>
      <c r="H713" s="161"/>
      <c r="I713" s="161"/>
      <c r="J713" s="460"/>
      <c r="K713" s="987"/>
      <c r="L713" s="987"/>
      <c r="M713" s="987"/>
      <c r="N713" s="987"/>
      <c r="O713" s="987"/>
      <c r="P713" s="987"/>
      <c r="Q713" s="987"/>
      <c r="R713" s="435"/>
      <c r="S713" s="160" t="s">
        <v>3022</v>
      </c>
      <c r="T713" s="160" t="s">
        <v>3022</v>
      </c>
      <c r="V713" s="749" t="s">
        <v>2342</v>
      </c>
      <c r="X713" s="890"/>
      <c r="Y713" s="890"/>
    </row>
    <row r="714" spans="1:25" ht="24.6" outlineLevel="1">
      <c r="A714" s="750"/>
      <c r="B714" s="267" t="s">
        <v>1584</v>
      </c>
      <c r="C714" s="773">
        <v>2</v>
      </c>
      <c r="D714" s="268" t="s">
        <v>2</v>
      </c>
      <c r="E714" s="161"/>
      <c r="F714" s="161"/>
      <c r="G714" s="161"/>
      <c r="H714" s="161"/>
      <c r="I714" s="161"/>
      <c r="J714" s="460"/>
      <c r="K714" s="987"/>
      <c r="L714" s="987"/>
      <c r="M714" s="987"/>
      <c r="N714" s="987"/>
      <c r="O714" s="987"/>
      <c r="P714" s="987"/>
      <c r="Q714" s="987"/>
      <c r="R714" s="435"/>
      <c r="S714" s="160" t="s">
        <v>3022</v>
      </c>
      <c r="T714" s="160" t="s">
        <v>3022</v>
      </c>
      <c r="V714" s="749" t="s">
        <v>2343</v>
      </c>
      <c r="X714" s="890"/>
      <c r="Y714" s="890"/>
    </row>
    <row r="715" spans="1:25" ht="24.6" outlineLevel="1">
      <c r="A715" s="750"/>
      <c r="B715" s="267" t="s">
        <v>1598</v>
      </c>
      <c r="C715" s="773">
        <v>1</v>
      </c>
      <c r="D715" s="268" t="s">
        <v>2</v>
      </c>
      <c r="E715" s="161"/>
      <c r="F715" s="161"/>
      <c r="G715" s="161"/>
      <c r="H715" s="161"/>
      <c r="I715" s="161"/>
      <c r="J715" s="460"/>
      <c r="K715" s="987"/>
      <c r="L715" s="987"/>
      <c r="M715" s="987"/>
      <c r="N715" s="987"/>
      <c r="O715" s="987"/>
      <c r="P715" s="987"/>
      <c r="Q715" s="987"/>
      <c r="R715" s="435"/>
      <c r="S715" s="160" t="s">
        <v>3022</v>
      </c>
      <c r="T715" s="160" t="s">
        <v>3022</v>
      </c>
      <c r="V715" s="749" t="s">
        <v>2350</v>
      </c>
      <c r="X715" s="890"/>
      <c r="Y715" s="890"/>
    </row>
    <row r="716" spans="1:25" ht="24.6" outlineLevel="1">
      <c r="A716" s="750"/>
      <c r="B716" s="267" t="s">
        <v>1602</v>
      </c>
      <c r="C716" s="773">
        <v>2</v>
      </c>
      <c r="D716" s="268" t="s">
        <v>2</v>
      </c>
      <c r="E716" s="161"/>
      <c r="F716" s="161"/>
      <c r="G716" s="161"/>
      <c r="H716" s="161"/>
      <c r="I716" s="161"/>
      <c r="J716" s="460"/>
      <c r="K716" s="987"/>
      <c r="L716" s="987"/>
      <c r="M716" s="987"/>
      <c r="N716" s="987"/>
      <c r="O716" s="987"/>
      <c r="P716" s="987"/>
      <c r="Q716" s="987"/>
      <c r="R716" s="435"/>
      <c r="S716" s="160" t="s">
        <v>3022</v>
      </c>
      <c r="T716" s="160" t="s">
        <v>3022</v>
      </c>
      <c r="V716" s="749" t="s">
        <v>2352</v>
      </c>
      <c r="X716" s="890"/>
      <c r="Y716" s="890"/>
    </row>
    <row r="717" spans="1:25" ht="24.6" outlineLevel="1">
      <c r="A717" s="750"/>
      <c r="B717" s="267" t="s">
        <v>1586</v>
      </c>
      <c r="C717" s="773">
        <v>2</v>
      </c>
      <c r="D717" s="268" t="s">
        <v>2</v>
      </c>
      <c r="E717" s="161"/>
      <c r="F717" s="161"/>
      <c r="G717" s="161"/>
      <c r="H717" s="161"/>
      <c r="I717" s="161"/>
      <c r="J717" s="460"/>
      <c r="K717" s="987"/>
      <c r="L717" s="987"/>
      <c r="M717" s="987"/>
      <c r="N717" s="987"/>
      <c r="O717" s="987"/>
      <c r="P717" s="987"/>
      <c r="Q717" s="987"/>
      <c r="R717" s="435"/>
      <c r="S717" s="160" t="e">
        <f>VLOOKUP($V717,#REF!,6,FALSE)</f>
        <v>#REF!</v>
      </c>
      <c r="T717" s="160" t="e">
        <f>VLOOKUP($V717,#REF!,7,FALSE)</f>
        <v>#REF!</v>
      </c>
      <c r="V717" s="749" t="s">
        <v>2341</v>
      </c>
      <c r="X717" s="890"/>
      <c r="Y717" s="890"/>
    </row>
    <row r="718" spans="1:25" ht="24.6" outlineLevel="1">
      <c r="A718" s="750"/>
      <c r="B718" s="267" t="s">
        <v>1600</v>
      </c>
      <c r="C718" s="773">
        <v>2</v>
      </c>
      <c r="D718" s="268" t="s">
        <v>2</v>
      </c>
      <c r="E718" s="161"/>
      <c r="F718" s="161"/>
      <c r="G718" s="161"/>
      <c r="H718" s="161"/>
      <c r="I718" s="161"/>
      <c r="J718" s="460"/>
      <c r="K718" s="987"/>
      <c r="L718" s="987"/>
      <c r="M718" s="987"/>
      <c r="N718" s="987"/>
      <c r="O718" s="987"/>
      <c r="P718" s="987"/>
      <c r="Q718" s="987"/>
      <c r="R718" s="435"/>
      <c r="S718" s="160" t="s">
        <v>3022</v>
      </c>
      <c r="T718" s="160" t="s">
        <v>3022</v>
      </c>
      <c r="V718" s="749" t="s">
        <v>2351</v>
      </c>
      <c r="X718" s="890"/>
      <c r="Y718" s="890"/>
    </row>
    <row r="719" spans="1:25" ht="24.6" outlineLevel="1">
      <c r="A719" s="750"/>
      <c r="B719" s="267" t="s">
        <v>1578</v>
      </c>
      <c r="C719" s="773">
        <v>2</v>
      </c>
      <c r="D719" s="268" t="s">
        <v>2</v>
      </c>
      <c r="E719" s="161"/>
      <c r="F719" s="161"/>
      <c r="G719" s="161"/>
      <c r="H719" s="161"/>
      <c r="I719" s="161"/>
      <c r="J719" s="460"/>
      <c r="K719" s="987"/>
      <c r="L719" s="987"/>
      <c r="M719" s="987"/>
      <c r="N719" s="987"/>
      <c r="O719" s="987"/>
      <c r="P719" s="987"/>
      <c r="Q719" s="987"/>
      <c r="R719" s="435"/>
      <c r="S719" s="160" t="e">
        <f>VLOOKUP($V719,#REF!,6,FALSE)</f>
        <v>#REF!</v>
      </c>
      <c r="T719" s="160" t="e">
        <f>VLOOKUP($V719,#REF!,7,FALSE)</f>
        <v>#REF!</v>
      </c>
      <c r="V719" s="749" t="s">
        <v>2320</v>
      </c>
      <c r="X719" s="890"/>
      <c r="Y719" s="890"/>
    </row>
    <row r="720" spans="1:25" ht="24.6" outlineLevel="1">
      <c r="A720" s="750"/>
      <c r="B720" s="267" t="s">
        <v>1587</v>
      </c>
      <c r="C720" s="773">
        <v>4</v>
      </c>
      <c r="D720" s="268" t="s">
        <v>2</v>
      </c>
      <c r="E720" s="161"/>
      <c r="F720" s="161"/>
      <c r="G720" s="161"/>
      <c r="H720" s="161"/>
      <c r="I720" s="161"/>
      <c r="J720" s="460"/>
      <c r="K720" s="987"/>
      <c r="L720" s="987"/>
      <c r="M720" s="987"/>
      <c r="N720" s="987"/>
      <c r="O720" s="987"/>
      <c r="P720" s="987"/>
      <c r="Q720" s="987"/>
      <c r="R720" s="435"/>
      <c r="S720" s="160" t="e">
        <f>VLOOKUP($V720,#REF!,6,FALSE)</f>
        <v>#REF!</v>
      </c>
      <c r="T720" s="160" t="e">
        <f>VLOOKUP($V720,#REF!,7,FALSE)</f>
        <v>#REF!</v>
      </c>
      <c r="V720" s="749" t="s">
        <v>2345</v>
      </c>
      <c r="X720" s="890"/>
      <c r="Y720" s="890"/>
    </row>
    <row r="721" spans="1:25" outlineLevel="1">
      <c r="A721" s="750"/>
      <c r="B721" s="264" t="s">
        <v>1603</v>
      </c>
      <c r="C721" s="276"/>
      <c r="D721" s="277"/>
      <c r="E721" s="158"/>
      <c r="F721" s="158"/>
      <c r="G721" s="158"/>
      <c r="H721" s="158"/>
      <c r="I721" s="279"/>
      <c r="J721" s="761"/>
      <c r="K721" s="988"/>
      <c r="L721" s="988"/>
      <c r="M721" s="988"/>
      <c r="N721" s="988"/>
      <c r="O721" s="988"/>
      <c r="P721" s="988"/>
      <c r="Q721" s="988"/>
      <c r="S721" s="761"/>
      <c r="T721" s="761"/>
      <c r="V721" s="809"/>
      <c r="X721" s="890"/>
      <c r="Y721" s="890"/>
    </row>
    <row r="722" spans="1:25" ht="24.6" outlineLevel="1">
      <c r="A722" s="750"/>
      <c r="B722" s="806" t="s">
        <v>3360</v>
      </c>
      <c r="C722" s="773">
        <v>2</v>
      </c>
      <c r="D722" s="268" t="s">
        <v>2</v>
      </c>
      <c r="E722" s="161"/>
      <c r="F722" s="161"/>
      <c r="G722" s="161"/>
      <c r="H722" s="161"/>
      <c r="I722" s="161"/>
      <c r="J722" s="460"/>
      <c r="K722" s="987"/>
      <c r="L722" s="987"/>
      <c r="M722" s="987"/>
      <c r="N722" s="987"/>
      <c r="O722" s="987"/>
      <c r="P722" s="987"/>
      <c r="Q722" s="987"/>
      <c r="R722" s="435"/>
      <c r="S722" s="160" t="e">
        <f>VLOOKUP($V722,#REF!,6,FALSE)</f>
        <v>#REF!</v>
      </c>
      <c r="T722" s="160" t="e">
        <f>VLOOKUP($V722,#REF!,7,FALSE)</f>
        <v>#REF!</v>
      </c>
      <c r="V722" s="749" t="s">
        <v>2339</v>
      </c>
      <c r="X722" s="890"/>
      <c r="Y722" s="890"/>
    </row>
    <row r="723" spans="1:25" ht="24.6" outlineLevel="1">
      <c r="A723" s="750"/>
      <c r="B723" s="267" t="s">
        <v>1583</v>
      </c>
      <c r="C723" s="773">
        <v>4</v>
      </c>
      <c r="D723" s="268" t="s">
        <v>2</v>
      </c>
      <c r="E723" s="161"/>
      <c r="F723" s="161"/>
      <c r="G723" s="161"/>
      <c r="H723" s="161"/>
      <c r="I723" s="161"/>
      <c r="J723" s="460"/>
      <c r="K723" s="987"/>
      <c r="L723" s="987"/>
      <c r="M723" s="987"/>
      <c r="N723" s="987"/>
      <c r="O723" s="987"/>
      <c r="P723" s="987"/>
      <c r="Q723" s="987"/>
      <c r="R723" s="435"/>
      <c r="S723" s="160" t="s">
        <v>3022</v>
      </c>
      <c r="T723" s="160" t="s">
        <v>3022</v>
      </c>
      <c r="V723" s="749" t="s">
        <v>2342</v>
      </c>
      <c r="X723" s="890"/>
      <c r="Y723" s="890"/>
    </row>
    <row r="724" spans="1:25" ht="24.6" outlineLevel="1">
      <c r="A724" s="750"/>
      <c r="B724" s="267" t="s">
        <v>1604</v>
      </c>
      <c r="C724" s="773">
        <v>2</v>
      </c>
      <c r="D724" s="268" t="s">
        <v>2</v>
      </c>
      <c r="E724" s="161"/>
      <c r="F724" s="161"/>
      <c r="G724" s="161"/>
      <c r="H724" s="161"/>
      <c r="I724" s="161"/>
      <c r="J724" s="460"/>
      <c r="K724" s="987"/>
      <c r="L724" s="987"/>
      <c r="M724" s="987"/>
      <c r="N724" s="987"/>
      <c r="O724" s="987"/>
      <c r="P724" s="987"/>
      <c r="Q724" s="987"/>
      <c r="R724" s="435"/>
      <c r="S724" s="160" t="s">
        <v>3022</v>
      </c>
      <c r="T724" s="160" t="s">
        <v>3022</v>
      </c>
      <c r="V724" s="749" t="s">
        <v>2353</v>
      </c>
      <c r="X724" s="890"/>
      <c r="Y724" s="890"/>
    </row>
    <row r="725" spans="1:25" ht="24.6" outlineLevel="1">
      <c r="A725" s="750"/>
      <c r="B725" s="267" t="s">
        <v>1598</v>
      </c>
      <c r="C725" s="773">
        <v>1</v>
      </c>
      <c r="D725" s="268" t="s">
        <v>2</v>
      </c>
      <c r="E725" s="161"/>
      <c r="F725" s="161"/>
      <c r="G725" s="161"/>
      <c r="H725" s="161"/>
      <c r="I725" s="161"/>
      <c r="J725" s="460"/>
      <c r="K725" s="987"/>
      <c r="L725" s="987"/>
      <c r="M725" s="987"/>
      <c r="N725" s="987"/>
      <c r="O725" s="987"/>
      <c r="P725" s="987"/>
      <c r="Q725" s="987"/>
      <c r="R725" s="435"/>
      <c r="S725" s="160" t="s">
        <v>3022</v>
      </c>
      <c r="T725" s="160" t="s">
        <v>3022</v>
      </c>
      <c r="V725" s="749" t="s">
        <v>2350</v>
      </c>
      <c r="X725" s="890"/>
      <c r="Y725" s="890"/>
    </row>
    <row r="726" spans="1:25" ht="24.6" outlineLevel="1">
      <c r="A726" s="750"/>
      <c r="B726" s="267" t="s">
        <v>1602</v>
      </c>
      <c r="C726" s="773">
        <v>2</v>
      </c>
      <c r="D726" s="268" t="s">
        <v>2</v>
      </c>
      <c r="E726" s="161"/>
      <c r="F726" s="161"/>
      <c r="G726" s="161"/>
      <c r="H726" s="161"/>
      <c r="I726" s="161"/>
      <c r="J726" s="460"/>
      <c r="K726" s="987"/>
      <c r="L726" s="987"/>
      <c r="M726" s="987"/>
      <c r="N726" s="987"/>
      <c r="O726" s="987"/>
      <c r="P726" s="987"/>
      <c r="Q726" s="987"/>
      <c r="R726" s="435"/>
      <c r="S726" s="160" t="s">
        <v>3022</v>
      </c>
      <c r="T726" s="160" t="s">
        <v>3022</v>
      </c>
      <c r="V726" s="749" t="s">
        <v>2352</v>
      </c>
      <c r="X726" s="890"/>
      <c r="Y726" s="890"/>
    </row>
    <row r="727" spans="1:25" ht="24.6" outlineLevel="1">
      <c r="A727" s="750"/>
      <c r="B727" s="267" t="s">
        <v>1586</v>
      </c>
      <c r="C727" s="773">
        <v>2</v>
      </c>
      <c r="D727" s="268" t="s">
        <v>2</v>
      </c>
      <c r="E727" s="161"/>
      <c r="F727" s="161"/>
      <c r="G727" s="161"/>
      <c r="H727" s="161"/>
      <c r="I727" s="161"/>
      <c r="J727" s="460"/>
      <c r="K727" s="987"/>
      <c r="L727" s="987"/>
      <c r="M727" s="987"/>
      <c r="N727" s="987"/>
      <c r="O727" s="987"/>
      <c r="P727" s="987"/>
      <c r="Q727" s="987"/>
      <c r="R727" s="435"/>
      <c r="S727" s="160" t="e">
        <f>VLOOKUP($V727,#REF!,6,FALSE)</f>
        <v>#REF!</v>
      </c>
      <c r="T727" s="160" t="e">
        <f>VLOOKUP($V727,#REF!,7,FALSE)</f>
        <v>#REF!</v>
      </c>
      <c r="V727" s="749" t="s">
        <v>2341</v>
      </c>
      <c r="X727" s="890"/>
      <c r="Y727" s="890"/>
    </row>
    <row r="728" spans="1:25" ht="24.6" outlineLevel="1">
      <c r="A728" s="750"/>
      <c r="B728" s="267" t="s">
        <v>1605</v>
      </c>
      <c r="C728" s="773">
        <v>2</v>
      </c>
      <c r="D728" s="268" t="s">
        <v>2</v>
      </c>
      <c r="E728" s="161"/>
      <c r="F728" s="161"/>
      <c r="G728" s="161"/>
      <c r="H728" s="161"/>
      <c r="I728" s="161"/>
      <c r="J728" s="460"/>
      <c r="K728" s="987"/>
      <c r="L728" s="987"/>
      <c r="M728" s="987"/>
      <c r="N728" s="987"/>
      <c r="O728" s="987"/>
      <c r="P728" s="987"/>
      <c r="Q728" s="987"/>
      <c r="R728" s="435"/>
      <c r="S728" s="160" t="s">
        <v>3022</v>
      </c>
      <c r="T728" s="160" t="s">
        <v>3022</v>
      </c>
      <c r="V728" s="749" t="s">
        <v>2354</v>
      </c>
      <c r="X728" s="890"/>
      <c r="Y728" s="890"/>
    </row>
    <row r="729" spans="1:25" ht="24.6" outlineLevel="1">
      <c r="A729" s="750"/>
      <c r="B729" s="267" t="s">
        <v>1578</v>
      </c>
      <c r="C729" s="773">
        <v>2</v>
      </c>
      <c r="D729" s="268" t="s">
        <v>2</v>
      </c>
      <c r="E729" s="161"/>
      <c r="F729" s="161"/>
      <c r="G729" s="161"/>
      <c r="H729" s="161"/>
      <c r="I729" s="161"/>
      <c r="J729" s="460"/>
      <c r="K729" s="987"/>
      <c r="L729" s="987"/>
      <c r="M729" s="987"/>
      <c r="N729" s="987"/>
      <c r="O729" s="987"/>
      <c r="P729" s="987"/>
      <c r="Q729" s="987"/>
      <c r="R729" s="435"/>
      <c r="S729" s="160" t="e">
        <f>VLOOKUP($V729,#REF!,6,FALSE)</f>
        <v>#REF!</v>
      </c>
      <c r="T729" s="160" t="e">
        <f>VLOOKUP($V729,#REF!,7,FALSE)</f>
        <v>#REF!</v>
      </c>
      <c r="V729" s="749" t="s">
        <v>2320</v>
      </c>
      <c r="X729" s="890"/>
      <c r="Y729" s="890"/>
    </row>
    <row r="730" spans="1:25" ht="24.6" outlineLevel="1">
      <c r="A730" s="750"/>
      <c r="B730" s="267" t="s">
        <v>1587</v>
      </c>
      <c r="C730" s="773">
        <v>4</v>
      </c>
      <c r="D730" s="268" t="s">
        <v>2</v>
      </c>
      <c r="E730" s="161"/>
      <c r="F730" s="161"/>
      <c r="G730" s="161"/>
      <c r="H730" s="161"/>
      <c r="I730" s="161"/>
      <c r="J730" s="460"/>
      <c r="K730" s="987"/>
      <c r="L730" s="987"/>
      <c r="M730" s="987"/>
      <c r="N730" s="987"/>
      <c r="O730" s="987"/>
      <c r="P730" s="987"/>
      <c r="Q730" s="987"/>
      <c r="R730" s="435"/>
      <c r="S730" s="160" t="e">
        <f>VLOOKUP($V730,#REF!,6,FALSE)</f>
        <v>#REF!</v>
      </c>
      <c r="T730" s="160" t="e">
        <f>VLOOKUP($V730,#REF!,7,FALSE)</f>
        <v>#REF!</v>
      </c>
      <c r="V730" s="749" t="s">
        <v>2345</v>
      </c>
      <c r="X730" s="890"/>
      <c r="Y730" s="890"/>
    </row>
    <row r="731" spans="1:25" outlineLevel="1">
      <c r="A731" s="750"/>
      <c r="B731" s="264" t="s">
        <v>1538</v>
      </c>
      <c r="C731" s="276"/>
      <c r="D731" s="277"/>
      <c r="E731" s="158"/>
      <c r="F731" s="158"/>
      <c r="G731" s="158"/>
      <c r="H731" s="158"/>
      <c r="I731" s="279"/>
      <c r="J731" s="761"/>
      <c r="K731" s="988"/>
      <c r="L731" s="988"/>
      <c r="M731" s="988"/>
      <c r="N731" s="988"/>
      <c r="O731" s="988"/>
      <c r="P731" s="988"/>
      <c r="Q731" s="988"/>
      <c r="S731" s="761"/>
      <c r="T731" s="761"/>
      <c r="V731" s="809"/>
      <c r="X731" s="890"/>
      <c r="Y731" s="890"/>
    </row>
    <row r="732" spans="1:25" ht="24.6" outlineLevel="1">
      <c r="A732" s="750"/>
      <c r="B732" s="806" t="s">
        <v>3360</v>
      </c>
      <c r="C732" s="773">
        <v>2</v>
      </c>
      <c r="D732" s="268" t="s">
        <v>2</v>
      </c>
      <c r="E732" s="161"/>
      <c r="F732" s="161"/>
      <c r="G732" s="161"/>
      <c r="H732" s="161"/>
      <c r="I732" s="161"/>
      <c r="J732" s="460"/>
      <c r="K732" s="987"/>
      <c r="L732" s="987"/>
      <c r="M732" s="987"/>
      <c r="N732" s="987"/>
      <c r="O732" s="987"/>
      <c r="P732" s="987"/>
      <c r="Q732" s="987"/>
      <c r="R732" s="435"/>
      <c r="S732" s="160" t="e">
        <f>VLOOKUP($V732,#REF!,6,FALSE)</f>
        <v>#REF!</v>
      </c>
      <c r="T732" s="160" t="e">
        <f>VLOOKUP($V732,#REF!,7,FALSE)</f>
        <v>#REF!</v>
      </c>
      <c r="V732" s="749" t="s">
        <v>2339</v>
      </c>
      <c r="X732" s="890"/>
      <c r="Y732" s="890"/>
    </row>
    <row r="733" spans="1:25" ht="24.6" outlineLevel="1">
      <c r="A733" s="750"/>
      <c r="B733" s="267" t="s">
        <v>1588</v>
      </c>
      <c r="C733" s="773">
        <v>2</v>
      </c>
      <c r="D733" s="268" t="s">
        <v>2</v>
      </c>
      <c r="E733" s="161"/>
      <c r="F733" s="161"/>
      <c r="G733" s="161"/>
      <c r="H733" s="161"/>
      <c r="I733" s="161"/>
      <c r="J733" s="460"/>
      <c r="K733" s="987"/>
      <c r="L733" s="987"/>
      <c r="M733" s="987"/>
      <c r="N733" s="987"/>
      <c r="O733" s="987"/>
      <c r="P733" s="987"/>
      <c r="Q733" s="987"/>
      <c r="R733" s="435"/>
      <c r="S733" s="160" t="s">
        <v>3022</v>
      </c>
      <c r="T733" s="160" t="s">
        <v>3022</v>
      </c>
      <c r="V733" s="749" t="s">
        <v>2346</v>
      </c>
      <c r="X733" s="890"/>
      <c r="Y733" s="890"/>
    </row>
    <row r="734" spans="1:25" ht="24.6" outlineLevel="1">
      <c r="A734" s="750"/>
      <c r="B734" s="267" t="s">
        <v>1585</v>
      </c>
      <c r="C734" s="773">
        <v>1</v>
      </c>
      <c r="D734" s="268" t="s">
        <v>2</v>
      </c>
      <c r="E734" s="161"/>
      <c r="F734" s="161"/>
      <c r="G734" s="161"/>
      <c r="H734" s="161"/>
      <c r="I734" s="161"/>
      <c r="J734" s="460"/>
      <c r="K734" s="987"/>
      <c r="L734" s="987"/>
      <c r="M734" s="987"/>
      <c r="N734" s="987"/>
      <c r="O734" s="987"/>
      <c r="P734" s="987"/>
      <c r="Q734" s="987"/>
      <c r="R734" s="435"/>
      <c r="S734" s="160" t="s">
        <v>3022</v>
      </c>
      <c r="T734" s="160" t="s">
        <v>3022</v>
      </c>
      <c r="V734" s="749" t="s">
        <v>2344</v>
      </c>
      <c r="X734" s="890"/>
      <c r="Y734" s="890"/>
    </row>
    <row r="735" spans="1:25" ht="24.6" outlineLevel="1">
      <c r="A735" s="750"/>
      <c r="B735" s="267" t="s">
        <v>1586</v>
      </c>
      <c r="C735" s="773">
        <v>1</v>
      </c>
      <c r="D735" s="268" t="s">
        <v>2</v>
      </c>
      <c r="E735" s="161"/>
      <c r="F735" s="161"/>
      <c r="G735" s="161"/>
      <c r="H735" s="161"/>
      <c r="I735" s="161"/>
      <c r="J735" s="460"/>
      <c r="K735" s="987"/>
      <c r="L735" s="987"/>
      <c r="M735" s="987"/>
      <c r="N735" s="987"/>
      <c r="O735" s="987"/>
      <c r="P735" s="987"/>
      <c r="Q735" s="987"/>
      <c r="R735" s="435"/>
      <c r="S735" s="160" t="e">
        <f>VLOOKUP($V735,#REF!,6,FALSE)</f>
        <v>#REF!</v>
      </c>
      <c r="T735" s="160" t="e">
        <f>VLOOKUP($V735,#REF!,7,FALSE)</f>
        <v>#REF!</v>
      </c>
      <c r="V735" s="749" t="s">
        <v>2341</v>
      </c>
      <c r="X735" s="890"/>
      <c r="Y735" s="890"/>
    </row>
    <row r="736" spans="1:25" ht="24.6" outlineLevel="1">
      <c r="A736" s="750"/>
      <c r="B736" s="267" t="s">
        <v>1587</v>
      </c>
      <c r="C736" s="773">
        <v>2</v>
      </c>
      <c r="D736" s="268" t="s">
        <v>2</v>
      </c>
      <c r="E736" s="161"/>
      <c r="F736" s="161"/>
      <c r="G736" s="161"/>
      <c r="H736" s="161"/>
      <c r="I736" s="161"/>
      <c r="J736" s="460"/>
      <c r="K736" s="987"/>
      <c r="L736" s="987"/>
      <c r="M736" s="987"/>
      <c r="N736" s="987"/>
      <c r="O736" s="987"/>
      <c r="P736" s="987"/>
      <c r="Q736" s="987"/>
      <c r="R736" s="435"/>
      <c r="S736" s="160" t="e">
        <f>VLOOKUP($V736,#REF!,6,FALSE)</f>
        <v>#REF!</v>
      </c>
      <c r="T736" s="160" t="e">
        <f>VLOOKUP($V736,#REF!,7,FALSE)</f>
        <v>#REF!</v>
      </c>
      <c r="V736" s="749" t="s">
        <v>2345</v>
      </c>
      <c r="X736" s="890"/>
      <c r="Y736" s="890"/>
    </row>
    <row r="737" spans="1:25" outlineLevel="1">
      <c r="A737" s="750"/>
      <c r="B737" s="264" t="s">
        <v>1589</v>
      </c>
      <c r="C737" s="276"/>
      <c r="D737" s="277"/>
      <c r="E737" s="158"/>
      <c r="F737" s="158"/>
      <c r="G737" s="158"/>
      <c r="H737" s="158"/>
      <c r="I737" s="279"/>
      <c r="J737" s="761"/>
      <c r="K737" s="988"/>
      <c r="L737" s="988"/>
      <c r="M737" s="988"/>
      <c r="N737" s="988"/>
      <c r="O737" s="988"/>
      <c r="P737" s="988"/>
      <c r="Q737" s="988"/>
      <c r="S737" s="761"/>
      <c r="T737" s="761"/>
      <c r="V737" s="809"/>
      <c r="X737" s="890"/>
      <c r="Y737" s="890"/>
    </row>
    <row r="738" spans="1:25" ht="24.6" outlineLevel="1">
      <c r="A738" s="750"/>
      <c r="B738" s="267" t="s">
        <v>1578</v>
      </c>
      <c r="C738" s="773">
        <v>2</v>
      </c>
      <c r="D738" s="268" t="s">
        <v>2</v>
      </c>
      <c r="E738" s="161"/>
      <c r="F738" s="161"/>
      <c r="G738" s="161"/>
      <c r="H738" s="161"/>
      <c r="I738" s="161"/>
      <c r="J738" s="460"/>
      <c r="K738" s="987"/>
      <c r="L738" s="987"/>
      <c r="M738" s="987"/>
      <c r="N738" s="987"/>
      <c r="O738" s="987"/>
      <c r="P738" s="987"/>
      <c r="Q738" s="987"/>
      <c r="R738" s="435"/>
      <c r="S738" s="160" t="e">
        <f>VLOOKUP($V738,#REF!,6,FALSE)</f>
        <v>#REF!</v>
      </c>
      <c r="T738" s="160" t="e">
        <f>VLOOKUP($V738,#REF!,7,FALSE)</f>
        <v>#REF!</v>
      </c>
      <c r="V738" s="749" t="s">
        <v>2320</v>
      </c>
      <c r="X738" s="890"/>
      <c r="Y738" s="890"/>
    </row>
    <row r="739" spans="1:25" ht="24.6" outlineLevel="1">
      <c r="A739" s="750"/>
      <c r="B739" s="267" t="s">
        <v>1579</v>
      </c>
      <c r="C739" s="773">
        <v>8</v>
      </c>
      <c r="D739" s="268" t="s">
        <v>2</v>
      </c>
      <c r="E739" s="161"/>
      <c r="F739" s="161"/>
      <c r="G739" s="161"/>
      <c r="H739" s="161"/>
      <c r="I739" s="161"/>
      <c r="J739" s="460"/>
      <c r="K739" s="987"/>
      <c r="L739" s="987"/>
      <c r="M739" s="987"/>
      <c r="N739" s="987"/>
      <c r="O739" s="987"/>
      <c r="P739" s="987"/>
      <c r="Q739" s="987"/>
      <c r="R739" s="435"/>
      <c r="S739" s="160" t="e">
        <f>VLOOKUP($V739,#REF!,6,FALSE)</f>
        <v>#REF!</v>
      </c>
      <c r="T739" s="160" t="e">
        <f>VLOOKUP($V739,#REF!,7,FALSE)</f>
        <v>#REF!</v>
      </c>
      <c r="V739" s="749" t="s">
        <v>2338</v>
      </c>
      <c r="X739" s="890"/>
      <c r="Y739" s="890"/>
    </row>
    <row r="740" spans="1:25" outlineLevel="1" collapsed="1">
      <c r="A740" s="750"/>
      <c r="B740" s="264" t="s">
        <v>1576</v>
      </c>
      <c r="C740" s="276"/>
      <c r="D740" s="277"/>
      <c r="E740" s="158"/>
      <c r="F740" s="158"/>
      <c r="G740" s="158"/>
      <c r="H740" s="158"/>
      <c r="I740" s="279"/>
      <c r="J740" s="761"/>
      <c r="K740" s="988"/>
      <c r="L740" s="988"/>
      <c r="M740" s="988"/>
      <c r="N740" s="988"/>
      <c r="O740" s="988"/>
      <c r="P740" s="988"/>
      <c r="Q740" s="988"/>
      <c r="S740" s="761"/>
      <c r="T740" s="761"/>
      <c r="V740" s="809"/>
      <c r="X740" s="890"/>
      <c r="Y740" s="890"/>
    </row>
    <row r="741" spans="1:25" ht="24.6" outlineLevel="1">
      <c r="A741" s="750"/>
      <c r="B741" s="267" t="s">
        <v>1590</v>
      </c>
      <c r="C741" s="773">
        <v>1</v>
      </c>
      <c r="D741" s="268" t="s">
        <v>2</v>
      </c>
      <c r="E741" s="161"/>
      <c r="F741" s="161"/>
      <c r="G741" s="161"/>
      <c r="H741" s="161"/>
      <c r="I741" s="161"/>
      <c r="J741" s="460"/>
      <c r="K741" s="987"/>
      <c r="L741" s="987"/>
      <c r="M741" s="987"/>
      <c r="N741" s="987"/>
      <c r="O741" s="987"/>
      <c r="P741" s="987"/>
      <c r="Q741" s="987"/>
      <c r="R741" s="435"/>
      <c r="S741" s="160" t="s">
        <v>3022</v>
      </c>
      <c r="T741" s="160" t="s">
        <v>3022</v>
      </c>
      <c r="V741" s="749" t="s">
        <v>2347</v>
      </c>
      <c r="X741" s="890"/>
      <c r="Y741" s="890"/>
    </row>
    <row r="742" spans="1:25" ht="24.6" outlineLevel="1">
      <c r="A742" s="750"/>
      <c r="B742" s="267" t="s">
        <v>1586</v>
      </c>
      <c r="C742" s="773">
        <v>1</v>
      </c>
      <c r="D742" s="268" t="s">
        <v>2</v>
      </c>
      <c r="E742" s="161"/>
      <c r="F742" s="161"/>
      <c r="G742" s="161"/>
      <c r="H742" s="161"/>
      <c r="I742" s="161"/>
      <c r="J742" s="460"/>
      <c r="K742" s="987"/>
      <c r="L742" s="987"/>
      <c r="M742" s="987"/>
      <c r="N742" s="987"/>
      <c r="O742" s="987"/>
      <c r="P742" s="987"/>
      <c r="Q742" s="987"/>
      <c r="R742" s="435"/>
      <c r="S742" s="160" t="e">
        <f>VLOOKUP($V742,#REF!,6,FALSE)</f>
        <v>#REF!</v>
      </c>
      <c r="T742" s="160" t="e">
        <f>VLOOKUP($V742,#REF!,7,FALSE)</f>
        <v>#REF!</v>
      </c>
      <c r="V742" s="749" t="s">
        <v>2341</v>
      </c>
      <c r="X742" s="890"/>
      <c r="Y742" s="890"/>
    </row>
    <row r="743" spans="1:25" outlineLevel="1">
      <c r="A743" s="750">
        <v>10.6</v>
      </c>
      <c r="B743" s="264" t="s">
        <v>1607</v>
      </c>
      <c r="C743" s="276"/>
      <c r="D743" s="277"/>
      <c r="E743" s="158"/>
      <c r="F743" s="158"/>
      <c r="G743" s="158"/>
      <c r="H743" s="158"/>
      <c r="I743" s="279"/>
      <c r="J743" s="761"/>
      <c r="K743" s="988"/>
      <c r="L743" s="988"/>
      <c r="M743" s="988"/>
      <c r="N743" s="988"/>
      <c r="O743" s="988"/>
      <c r="P743" s="988"/>
      <c r="Q743" s="988"/>
      <c r="S743" s="761"/>
      <c r="T743" s="761"/>
      <c r="V743" s="809"/>
      <c r="X743" s="890"/>
      <c r="Y743" s="890"/>
    </row>
    <row r="744" spans="1:25" outlineLevel="1">
      <c r="A744" s="750"/>
      <c r="B744" s="264" t="s">
        <v>1594</v>
      </c>
      <c r="C744" s="276"/>
      <c r="D744" s="277"/>
      <c r="E744" s="158"/>
      <c r="F744" s="158"/>
      <c r="G744" s="158"/>
      <c r="H744" s="158"/>
      <c r="I744" s="279"/>
      <c r="J744" s="761"/>
      <c r="K744" s="988"/>
      <c r="L744" s="988"/>
      <c r="M744" s="988"/>
      <c r="N744" s="988"/>
      <c r="O744" s="988"/>
      <c r="P744" s="988"/>
      <c r="Q744" s="988"/>
      <c r="S744" s="761"/>
      <c r="T744" s="761"/>
      <c r="V744" s="809"/>
      <c r="X744" s="890"/>
      <c r="Y744" s="890"/>
    </row>
    <row r="745" spans="1:25" ht="24.6" outlineLevel="1">
      <c r="A745" s="750"/>
      <c r="B745" s="806" t="s">
        <v>3360</v>
      </c>
      <c r="C745" s="773">
        <v>34</v>
      </c>
      <c r="D745" s="268" t="s">
        <v>1464</v>
      </c>
      <c r="E745" s="161"/>
      <c r="F745" s="161"/>
      <c r="G745" s="161"/>
      <c r="H745" s="161"/>
      <c r="I745" s="161"/>
      <c r="J745" s="460"/>
      <c r="K745" s="987"/>
      <c r="L745" s="987"/>
      <c r="M745" s="987"/>
      <c r="N745" s="987"/>
      <c r="O745" s="987"/>
      <c r="P745" s="987"/>
      <c r="Q745" s="987"/>
      <c r="R745" s="435"/>
      <c r="S745" s="160" t="e">
        <f>VLOOKUP($V745,#REF!,6,FALSE)</f>
        <v>#REF!</v>
      </c>
      <c r="T745" s="160" t="e">
        <f>VLOOKUP($V745,#REF!,7,FALSE)</f>
        <v>#REF!</v>
      </c>
      <c r="V745" s="749" t="s">
        <v>2339</v>
      </c>
      <c r="X745" s="890"/>
      <c r="Y745" s="890"/>
    </row>
    <row r="746" spans="1:25" ht="24.6" outlineLevel="1">
      <c r="A746" s="750"/>
      <c r="B746" s="267" t="s">
        <v>1583</v>
      </c>
      <c r="C746" s="773">
        <v>34</v>
      </c>
      <c r="D746" s="268" t="s">
        <v>1464</v>
      </c>
      <c r="E746" s="161"/>
      <c r="F746" s="161"/>
      <c r="G746" s="161"/>
      <c r="H746" s="161"/>
      <c r="I746" s="161"/>
      <c r="J746" s="460"/>
      <c r="K746" s="987"/>
      <c r="L746" s="987"/>
      <c r="M746" s="987"/>
      <c r="N746" s="987"/>
      <c r="O746" s="987"/>
      <c r="P746" s="987"/>
      <c r="Q746" s="987"/>
      <c r="R746" s="435"/>
      <c r="S746" s="160" t="s">
        <v>3022</v>
      </c>
      <c r="T746" s="160" t="s">
        <v>3022</v>
      </c>
      <c r="V746" s="749" t="s">
        <v>2342</v>
      </c>
      <c r="X746" s="890"/>
      <c r="Y746" s="890"/>
    </row>
    <row r="747" spans="1:25" ht="24.6" outlineLevel="1">
      <c r="A747" s="750"/>
      <c r="B747" s="267" t="s">
        <v>1584</v>
      </c>
      <c r="C747" s="773">
        <v>34</v>
      </c>
      <c r="D747" s="268" t="s">
        <v>1464</v>
      </c>
      <c r="E747" s="161"/>
      <c r="F747" s="161"/>
      <c r="G747" s="161"/>
      <c r="H747" s="161"/>
      <c r="I747" s="161"/>
      <c r="J747" s="460"/>
      <c r="K747" s="987"/>
      <c r="L747" s="987"/>
      <c r="M747" s="987"/>
      <c r="N747" s="987"/>
      <c r="O747" s="987"/>
      <c r="P747" s="987"/>
      <c r="Q747" s="987"/>
      <c r="R747" s="435"/>
      <c r="S747" s="160" t="s">
        <v>3022</v>
      </c>
      <c r="T747" s="160" t="s">
        <v>3022</v>
      </c>
      <c r="V747" s="749" t="s">
        <v>2343</v>
      </c>
      <c r="X747" s="890"/>
      <c r="Y747" s="890"/>
    </row>
    <row r="748" spans="1:25" ht="24.6" outlineLevel="1">
      <c r="A748" s="750"/>
      <c r="B748" s="267" t="s">
        <v>1595</v>
      </c>
      <c r="C748" s="773">
        <v>17</v>
      </c>
      <c r="D748" s="268" t="s">
        <v>1464</v>
      </c>
      <c r="E748" s="161"/>
      <c r="F748" s="161"/>
      <c r="G748" s="161"/>
      <c r="H748" s="161"/>
      <c r="I748" s="161"/>
      <c r="J748" s="460"/>
      <c r="K748" s="987"/>
      <c r="L748" s="987"/>
      <c r="M748" s="987"/>
      <c r="N748" s="987"/>
      <c r="O748" s="987"/>
      <c r="P748" s="987"/>
      <c r="Q748" s="987"/>
      <c r="R748" s="435"/>
      <c r="S748" s="160" t="s">
        <v>3022</v>
      </c>
      <c r="T748" s="160" t="s">
        <v>3022</v>
      </c>
      <c r="V748" s="749" t="s">
        <v>2348</v>
      </c>
      <c r="X748" s="890"/>
      <c r="Y748" s="890"/>
    </row>
    <row r="749" spans="1:25" ht="24.6" outlineLevel="1">
      <c r="A749" s="750"/>
      <c r="B749" s="267" t="s">
        <v>1585</v>
      </c>
      <c r="C749" s="773">
        <v>34</v>
      </c>
      <c r="D749" s="268" t="s">
        <v>1464</v>
      </c>
      <c r="E749" s="161"/>
      <c r="F749" s="161"/>
      <c r="G749" s="161"/>
      <c r="H749" s="161"/>
      <c r="I749" s="161"/>
      <c r="J749" s="460"/>
      <c r="K749" s="987"/>
      <c r="L749" s="987"/>
      <c r="M749" s="987"/>
      <c r="N749" s="987"/>
      <c r="O749" s="987"/>
      <c r="P749" s="987"/>
      <c r="Q749" s="987"/>
      <c r="R749" s="435"/>
      <c r="S749" s="160" t="s">
        <v>3022</v>
      </c>
      <c r="T749" s="160" t="s">
        <v>3022</v>
      </c>
      <c r="V749" s="749" t="s">
        <v>2344</v>
      </c>
      <c r="X749" s="890"/>
      <c r="Y749" s="890"/>
    </row>
    <row r="750" spans="1:25" ht="24.6" outlineLevel="1">
      <c r="A750" s="750"/>
      <c r="B750" s="267" t="s">
        <v>1586</v>
      </c>
      <c r="C750" s="773">
        <v>34</v>
      </c>
      <c r="D750" s="268" t="s">
        <v>1464</v>
      </c>
      <c r="E750" s="161"/>
      <c r="F750" s="161"/>
      <c r="G750" s="161"/>
      <c r="H750" s="161"/>
      <c r="I750" s="161"/>
      <c r="J750" s="460"/>
      <c r="K750" s="987"/>
      <c r="L750" s="987"/>
      <c r="M750" s="987"/>
      <c r="N750" s="987"/>
      <c r="O750" s="987"/>
      <c r="P750" s="987"/>
      <c r="Q750" s="987"/>
      <c r="R750" s="435"/>
      <c r="S750" s="160" t="e">
        <f>VLOOKUP($V750,#REF!,6,FALSE)</f>
        <v>#REF!</v>
      </c>
      <c r="T750" s="160" t="e">
        <f>VLOOKUP($V750,#REF!,7,FALSE)</f>
        <v>#REF!</v>
      </c>
      <c r="V750" s="749" t="s">
        <v>2341</v>
      </c>
      <c r="X750" s="890"/>
      <c r="Y750" s="890"/>
    </row>
    <row r="751" spans="1:25" ht="24.6" outlineLevel="1">
      <c r="A751" s="750"/>
      <c r="B751" s="267" t="s">
        <v>1587</v>
      </c>
      <c r="C751" s="773">
        <f>34*2</f>
        <v>68</v>
      </c>
      <c r="D751" s="268" t="s">
        <v>1464</v>
      </c>
      <c r="E751" s="161"/>
      <c r="F751" s="161"/>
      <c r="G751" s="161"/>
      <c r="H751" s="161"/>
      <c r="I751" s="161"/>
      <c r="J751" s="460"/>
      <c r="K751" s="987"/>
      <c r="L751" s="987"/>
      <c r="M751" s="987"/>
      <c r="N751" s="987"/>
      <c r="O751" s="987"/>
      <c r="P751" s="987"/>
      <c r="Q751" s="987"/>
      <c r="R751" s="435"/>
      <c r="S751" s="160" t="e">
        <f>VLOOKUP($V751,#REF!,6,FALSE)</f>
        <v>#REF!</v>
      </c>
      <c r="T751" s="160" t="e">
        <f>VLOOKUP($V751,#REF!,7,FALSE)</f>
        <v>#REF!</v>
      </c>
      <c r="V751" s="749" t="s">
        <v>2345</v>
      </c>
      <c r="X751" s="890"/>
      <c r="Y751" s="890"/>
    </row>
    <row r="752" spans="1:25" outlineLevel="1">
      <c r="A752" s="750"/>
      <c r="B752" s="264" t="s">
        <v>1596</v>
      </c>
      <c r="C752" s="276"/>
      <c r="D752" s="277"/>
      <c r="E752" s="158"/>
      <c r="F752" s="158"/>
      <c r="G752" s="158"/>
      <c r="H752" s="158"/>
      <c r="I752" s="279"/>
      <c r="J752" s="761"/>
      <c r="K752" s="988"/>
      <c r="L752" s="988"/>
      <c r="M752" s="988"/>
      <c r="N752" s="988"/>
      <c r="O752" s="988"/>
      <c r="P752" s="988"/>
      <c r="Q752" s="988"/>
      <c r="S752" s="761"/>
      <c r="T752" s="761"/>
      <c r="V752" s="809"/>
      <c r="X752" s="890"/>
      <c r="Y752" s="890"/>
    </row>
    <row r="753" spans="1:25" ht="24.6" outlineLevel="1">
      <c r="A753" s="750"/>
      <c r="B753" s="806" t="s">
        <v>3360</v>
      </c>
      <c r="C753" s="773">
        <v>2</v>
      </c>
      <c r="D753" s="268" t="s">
        <v>1464</v>
      </c>
      <c r="E753" s="161"/>
      <c r="F753" s="161"/>
      <c r="G753" s="161"/>
      <c r="H753" s="161"/>
      <c r="I753" s="161"/>
      <c r="J753" s="460"/>
      <c r="K753" s="987"/>
      <c r="L753" s="987"/>
      <c r="M753" s="987"/>
      <c r="N753" s="987"/>
      <c r="O753" s="987"/>
      <c r="P753" s="987"/>
      <c r="Q753" s="987"/>
      <c r="R753" s="435"/>
      <c r="S753" s="160" t="e">
        <f>VLOOKUP($V753,#REF!,6,FALSE)</f>
        <v>#REF!</v>
      </c>
      <c r="T753" s="160" t="e">
        <f>VLOOKUP($V753,#REF!,7,FALSE)</f>
        <v>#REF!</v>
      </c>
      <c r="V753" s="749" t="s">
        <v>2339</v>
      </c>
      <c r="X753" s="890"/>
      <c r="Y753" s="890"/>
    </row>
    <row r="754" spans="1:25" ht="24.6" outlineLevel="1">
      <c r="A754" s="750"/>
      <c r="B754" s="267" t="s">
        <v>1583</v>
      </c>
      <c r="C754" s="773">
        <v>4</v>
      </c>
      <c r="D754" s="268" t="s">
        <v>1464</v>
      </c>
      <c r="E754" s="161"/>
      <c r="F754" s="161"/>
      <c r="G754" s="161"/>
      <c r="H754" s="161"/>
      <c r="I754" s="161"/>
      <c r="J754" s="460"/>
      <c r="K754" s="987"/>
      <c r="L754" s="987"/>
      <c r="M754" s="987"/>
      <c r="N754" s="987"/>
      <c r="O754" s="987"/>
      <c r="P754" s="987"/>
      <c r="Q754" s="987"/>
      <c r="R754" s="435"/>
      <c r="S754" s="160" t="s">
        <v>3022</v>
      </c>
      <c r="T754" s="160" t="s">
        <v>3022</v>
      </c>
      <c r="V754" s="749" t="s">
        <v>2342</v>
      </c>
      <c r="X754" s="890"/>
      <c r="Y754" s="890"/>
    </row>
    <row r="755" spans="1:25" ht="24.6" outlineLevel="1">
      <c r="A755" s="750"/>
      <c r="B755" s="267" t="s">
        <v>1597</v>
      </c>
      <c r="C755" s="773">
        <v>2</v>
      </c>
      <c r="D755" s="268" t="s">
        <v>1464</v>
      </c>
      <c r="E755" s="161"/>
      <c r="F755" s="161"/>
      <c r="G755" s="161"/>
      <c r="H755" s="161"/>
      <c r="I755" s="161"/>
      <c r="J755" s="460"/>
      <c r="K755" s="987"/>
      <c r="L755" s="987"/>
      <c r="M755" s="987"/>
      <c r="N755" s="987"/>
      <c r="O755" s="987"/>
      <c r="P755" s="987"/>
      <c r="Q755" s="987"/>
      <c r="R755" s="435"/>
      <c r="S755" s="160" t="s">
        <v>3022</v>
      </c>
      <c r="T755" s="160" t="s">
        <v>3022</v>
      </c>
      <c r="V755" s="749" t="s">
        <v>2349</v>
      </c>
      <c r="X755" s="890"/>
      <c r="Y755" s="890"/>
    </row>
    <row r="756" spans="1:25" ht="24.6" outlineLevel="1">
      <c r="A756" s="750"/>
      <c r="B756" s="267" t="s">
        <v>1598</v>
      </c>
      <c r="C756" s="773">
        <v>1</v>
      </c>
      <c r="D756" s="268" t="s">
        <v>1464</v>
      </c>
      <c r="E756" s="161"/>
      <c r="F756" s="161"/>
      <c r="G756" s="161"/>
      <c r="H756" s="161"/>
      <c r="I756" s="161"/>
      <c r="J756" s="460"/>
      <c r="K756" s="987"/>
      <c r="L756" s="987"/>
      <c r="M756" s="987"/>
      <c r="N756" s="987"/>
      <c r="O756" s="987"/>
      <c r="P756" s="987"/>
      <c r="Q756" s="987"/>
      <c r="R756" s="435"/>
      <c r="S756" s="160" t="s">
        <v>3022</v>
      </c>
      <c r="T756" s="160" t="s">
        <v>3022</v>
      </c>
      <c r="V756" s="749" t="s">
        <v>2350</v>
      </c>
      <c r="X756" s="890"/>
      <c r="Y756" s="890"/>
    </row>
    <row r="757" spans="1:25" ht="24.6" outlineLevel="1">
      <c r="A757" s="750"/>
      <c r="B757" s="267" t="s">
        <v>1599</v>
      </c>
      <c r="C757" s="773">
        <v>2</v>
      </c>
      <c r="D757" s="268" t="s">
        <v>1464</v>
      </c>
      <c r="E757" s="161"/>
      <c r="F757" s="161"/>
      <c r="G757" s="161"/>
      <c r="H757" s="161"/>
      <c r="I757" s="161"/>
      <c r="J757" s="460"/>
      <c r="K757" s="987"/>
      <c r="L757" s="987"/>
      <c r="M757" s="987"/>
      <c r="N757" s="987"/>
      <c r="O757" s="987"/>
      <c r="P757" s="987"/>
      <c r="Q757" s="987"/>
      <c r="R757" s="435"/>
      <c r="S757" s="160" t="s">
        <v>3022</v>
      </c>
      <c r="T757" s="160" t="s">
        <v>3022</v>
      </c>
      <c r="V757" s="749" t="s">
        <v>2332</v>
      </c>
      <c r="X757" s="890"/>
      <c r="Y757" s="890"/>
    </row>
    <row r="758" spans="1:25" ht="24.6" outlineLevel="1">
      <c r="A758" s="750"/>
      <c r="B758" s="267" t="s">
        <v>1586</v>
      </c>
      <c r="C758" s="773">
        <v>2</v>
      </c>
      <c r="D758" s="268" t="s">
        <v>1464</v>
      </c>
      <c r="E758" s="161"/>
      <c r="F758" s="161"/>
      <c r="G758" s="161"/>
      <c r="H758" s="161"/>
      <c r="I758" s="161"/>
      <c r="J758" s="460"/>
      <c r="K758" s="987"/>
      <c r="L758" s="987"/>
      <c r="M758" s="987"/>
      <c r="N758" s="987"/>
      <c r="O758" s="987"/>
      <c r="P758" s="987"/>
      <c r="Q758" s="987"/>
      <c r="R758" s="435"/>
      <c r="S758" s="160" t="e">
        <f>VLOOKUP($V758,#REF!,6,FALSE)</f>
        <v>#REF!</v>
      </c>
      <c r="T758" s="160" t="e">
        <f>VLOOKUP($V758,#REF!,7,FALSE)</f>
        <v>#REF!</v>
      </c>
      <c r="V758" s="749" t="s">
        <v>2341</v>
      </c>
      <c r="X758" s="890"/>
      <c r="Y758" s="890"/>
    </row>
    <row r="759" spans="1:25" ht="24.6" outlineLevel="1">
      <c r="A759" s="750"/>
      <c r="B759" s="267" t="s">
        <v>1600</v>
      </c>
      <c r="C759" s="773">
        <v>2</v>
      </c>
      <c r="D759" s="268" t="s">
        <v>1464</v>
      </c>
      <c r="E759" s="161"/>
      <c r="F759" s="161"/>
      <c r="G759" s="161"/>
      <c r="H759" s="161"/>
      <c r="I759" s="161"/>
      <c r="J759" s="460"/>
      <c r="K759" s="987"/>
      <c r="L759" s="987"/>
      <c r="M759" s="987"/>
      <c r="N759" s="987"/>
      <c r="O759" s="987"/>
      <c r="P759" s="987"/>
      <c r="Q759" s="987"/>
      <c r="R759" s="435"/>
      <c r="S759" s="160" t="s">
        <v>3022</v>
      </c>
      <c r="T759" s="160" t="s">
        <v>3022</v>
      </c>
      <c r="V759" s="749" t="s">
        <v>2351</v>
      </c>
      <c r="X759" s="890"/>
      <c r="Y759" s="890"/>
    </row>
    <row r="760" spans="1:25" ht="24.6" outlineLevel="1">
      <c r="A760" s="750"/>
      <c r="B760" s="267" t="s">
        <v>1578</v>
      </c>
      <c r="C760" s="773">
        <v>2</v>
      </c>
      <c r="D760" s="268" t="s">
        <v>1464</v>
      </c>
      <c r="E760" s="161"/>
      <c r="F760" s="161"/>
      <c r="G760" s="161"/>
      <c r="H760" s="161"/>
      <c r="I760" s="161"/>
      <c r="J760" s="460"/>
      <c r="K760" s="987"/>
      <c r="L760" s="987"/>
      <c r="M760" s="987"/>
      <c r="N760" s="987"/>
      <c r="O760" s="987"/>
      <c r="P760" s="987"/>
      <c r="Q760" s="987"/>
      <c r="R760" s="435"/>
      <c r="S760" s="160" t="e">
        <f>VLOOKUP($V760,#REF!,6,FALSE)</f>
        <v>#REF!</v>
      </c>
      <c r="T760" s="160" t="e">
        <f>VLOOKUP($V760,#REF!,7,FALSE)</f>
        <v>#REF!</v>
      </c>
      <c r="V760" s="749" t="s">
        <v>2320</v>
      </c>
      <c r="X760" s="890"/>
      <c r="Y760" s="890"/>
    </row>
    <row r="761" spans="1:25" ht="24.6" outlineLevel="1">
      <c r="A761" s="750"/>
      <c r="B761" s="267" t="s">
        <v>1587</v>
      </c>
      <c r="C761" s="773">
        <v>4</v>
      </c>
      <c r="D761" s="268" t="s">
        <v>1464</v>
      </c>
      <c r="E761" s="161"/>
      <c r="F761" s="161"/>
      <c r="G761" s="161"/>
      <c r="H761" s="161"/>
      <c r="I761" s="161"/>
      <c r="J761" s="460"/>
      <c r="K761" s="987"/>
      <c r="L761" s="987"/>
      <c r="M761" s="987"/>
      <c r="N761" s="987"/>
      <c r="O761" s="987"/>
      <c r="P761" s="987"/>
      <c r="Q761" s="987"/>
      <c r="R761" s="435"/>
      <c r="S761" s="160" t="e">
        <f>VLOOKUP($V761,#REF!,6,FALSE)</f>
        <v>#REF!</v>
      </c>
      <c r="T761" s="160" t="e">
        <f>VLOOKUP($V761,#REF!,7,FALSE)</f>
        <v>#REF!</v>
      </c>
      <c r="V761" s="749" t="s">
        <v>2345</v>
      </c>
      <c r="X761" s="890"/>
      <c r="Y761" s="890"/>
    </row>
    <row r="762" spans="1:25" outlineLevel="1">
      <c r="A762" s="750"/>
      <c r="B762" s="264" t="s">
        <v>1601</v>
      </c>
      <c r="C762" s="276"/>
      <c r="D762" s="277"/>
      <c r="E762" s="158"/>
      <c r="F762" s="158"/>
      <c r="G762" s="158"/>
      <c r="H762" s="158"/>
      <c r="I762" s="279"/>
      <c r="J762" s="761"/>
      <c r="K762" s="988"/>
      <c r="L762" s="988"/>
      <c r="M762" s="988"/>
      <c r="N762" s="988"/>
      <c r="O762" s="988"/>
      <c r="P762" s="988"/>
      <c r="Q762" s="988"/>
      <c r="S762" s="761"/>
      <c r="T762" s="761"/>
      <c r="V762" s="809"/>
      <c r="X762" s="890"/>
      <c r="Y762" s="890"/>
    </row>
    <row r="763" spans="1:25" ht="24.6" outlineLevel="1">
      <c r="A763" s="750"/>
      <c r="B763" s="806" t="s">
        <v>3360</v>
      </c>
      <c r="C763" s="773">
        <v>2</v>
      </c>
      <c r="D763" s="268" t="s">
        <v>1464</v>
      </c>
      <c r="E763" s="161"/>
      <c r="F763" s="161"/>
      <c r="G763" s="161"/>
      <c r="H763" s="161"/>
      <c r="I763" s="161"/>
      <c r="J763" s="460"/>
      <c r="K763" s="987"/>
      <c r="L763" s="987"/>
      <c r="M763" s="987"/>
      <c r="N763" s="987"/>
      <c r="O763" s="987"/>
      <c r="P763" s="987"/>
      <c r="Q763" s="987"/>
      <c r="R763" s="435"/>
      <c r="S763" s="160" t="e">
        <f>VLOOKUP($V763,#REF!,6,FALSE)</f>
        <v>#REF!</v>
      </c>
      <c r="T763" s="160" t="e">
        <f>VLOOKUP($V763,#REF!,7,FALSE)</f>
        <v>#REF!</v>
      </c>
      <c r="V763" s="749" t="s">
        <v>2339</v>
      </c>
      <c r="X763" s="890"/>
      <c r="Y763" s="890"/>
    </row>
    <row r="764" spans="1:25" ht="24.6" outlineLevel="1">
      <c r="A764" s="750"/>
      <c r="B764" s="267" t="s">
        <v>1583</v>
      </c>
      <c r="C764" s="773">
        <v>4</v>
      </c>
      <c r="D764" s="268" t="s">
        <v>1464</v>
      </c>
      <c r="E764" s="161"/>
      <c r="F764" s="161"/>
      <c r="G764" s="161"/>
      <c r="H764" s="161"/>
      <c r="I764" s="161"/>
      <c r="J764" s="460"/>
      <c r="K764" s="987"/>
      <c r="L764" s="987"/>
      <c r="M764" s="987"/>
      <c r="N764" s="987"/>
      <c r="O764" s="987"/>
      <c r="P764" s="987"/>
      <c r="Q764" s="987"/>
      <c r="R764" s="435"/>
      <c r="S764" s="160" t="s">
        <v>3022</v>
      </c>
      <c r="T764" s="160" t="s">
        <v>3022</v>
      </c>
      <c r="V764" s="749" t="s">
        <v>2342</v>
      </c>
      <c r="X764" s="890"/>
      <c r="Y764" s="890"/>
    </row>
    <row r="765" spans="1:25" ht="24.6" outlineLevel="1">
      <c r="A765" s="750"/>
      <c r="B765" s="267" t="s">
        <v>1584</v>
      </c>
      <c r="C765" s="773">
        <v>2</v>
      </c>
      <c r="D765" s="268" t="s">
        <v>1464</v>
      </c>
      <c r="E765" s="161"/>
      <c r="F765" s="161"/>
      <c r="G765" s="161"/>
      <c r="H765" s="161"/>
      <c r="I765" s="161"/>
      <c r="J765" s="460"/>
      <c r="K765" s="987"/>
      <c r="L765" s="987"/>
      <c r="M765" s="987"/>
      <c r="N765" s="987"/>
      <c r="O765" s="987"/>
      <c r="P765" s="987"/>
      <c r="Q765" s="987"/>
      <c r="R765" s="435"/>
      <c r="S765" s="160" t="s">
        <v>3022</v>
      </c>
      <c r="T765" s="160" t="s">
        <v>3022</v>
      </c>
      <c r="V765" s="749" t="s">
        <v>2343</v>
      </c>
      <c r="X765" s="890"/>
      <c r="Y765" s="890"/>
    </row>
    <row r="766" spans="1:25" ht="24.6" outlineLevel="1">
      <c r="A766" s="750"/>
      <c r="B766" s="267" t="s">
        <v>1598</v>
      </c>
      <c r="C766" s="773">
        <v>1</v>
      </c>
      <c r="D766" s="268" t="s">
        <v>1464</v>
      </c>
      <c r="E766" s="161"/>
      <c r="F766" s="161"/>
      <c r="G766" s="161"/>
      <c r="H766" s="161"/>
      <c r="I766" s="161"/>
      <c r="J766" s="460"/>
      <c r="K766" s="987"/>
      <c r="L766" s="987"/>
      <c r="M766" s="987"/>
      <c r="N766" s="987"/>
      <c r="O766" s="987"/>
      <c r="P766" s="987"/>
      <c r="Q766" s="987"/>
      <c r="R766" s="435"/>
      <c r="S766" s="160" t="s">
        <v>3022</v>
      </c>
      <c r="T766" s="160" t="s">
        <v>3022</v>
      </c>
      <c r="V766" s="749" t="s">
        <v>2350</v>
      </c>
      <c r="X766" s="890"/>
      <c r="Y766" s="890"/>
    </row>
    <row r="767" spans="1:25" ht="24.6" outlineLevel="1">
      <c r="A767" s="750"/>
      <c r="B767" s="267" t="s">
        <v>1602</v>
      </c>
      <c r="C767" s="773">
        <v>2</v>
      </c>
      <c r="D767" s="268" t="s">
        <v>1464</v>
      </c>
      <c r="E767" s="161"/>
      <c r="F767" s="161"/>
      <c r="G767" s="161"/>
      <c r="H767" s="161"/>
      <c r="I767" s="161"/>
      <c r="J767" s="460"/>
      <c r="K767" s="987"/>
      <c r="L767" s="987"/>
      <c r="M767" s="987"/>
      <c r="N767" s="987"/>
      <c r="O767" s="987"/>
      <c r="P767" s="987"/>
      <c r="Q767" s="987"/>
      <c r="R767" s="435"/>
      <c r="S767" s="160" t="s">
        <v>3022</v>
      </c>
      <c r="T767" s="160" t="s">
        <v>3022</v>
      </c>
      <c r="V767" s="749" t="s">
        <v>2352</v>
      </c>
      <c r="X767" s="890"/>
      <c r="Y767" s="890"/>
    </row>
    <row r="768" spans="1:25" ht="24.6" outlineLevel="1">
      <c r="A768" s="750"/>
      <c r="B768" s="267" t="s">
        <v>1586</v>
      </c>
      <c r="C768" s="773">
        <v>2</v>
      </c>
      <c r="D768" s="268" t="s">
        <v>1464</v>
      </c>
      <c r="E768" s="161"/>
      <c r="F768" s="161"/>
      <c r="G768" s="161"/>
      <c r="H768" s="161"/>
      <c r="I768" s="161"/>
      <c r="J768" s="460"/>
      <c r="K768" s="987"/>
      <c r="L768" s="987"/>
      <c r="M768" s="987"/>
      <c r="N768" s="987"/>
      <c r="O768" s="987"/>
      <c r="P768" s="987"/>
      <c r="Q768" s="987"/>
      <c r="R768" s="435"/>
      <c r="S768" s="160" t="e">
        <f>VLOOKUP($V768,#REF!,6,FALSE)</f>
        <v>#REF!</v>
      </c>
      <c r="T768" s="160" t="e">
        <f>VLOOKUP($V768,#REF!,7,FALSE)</f>
        <v>#REF!</v>
      </c>
      <c r="V768" s="749" t="s">
        <v>2341</v>
      </c>
      <c r="X768" s="890"/>
      <c r="Y768" s="890"/>
    </row>
    <row r="769" spans="1:25" ht="24.6" outlineLevel="1">
      <c r="A769" s="750"/>
      <c r="B769" s="267" t="s">
        <v>1600</v>
      </c>
      <c r="C769" s="773">
        <v>2</v>
      </c>
      <c r="D769" s="268" t="s">
        <v>1464</v>
      </c>
      <c r="E769" s="161"/>
      <c r="F769" s="161"/>
      <c r="G769" s="161"/>
      <c r="H769" s="161"/>
      <c r="I769" s="161"/>
      <c r="J769" s="460"/>
      <c r="K769" s="987"/>
      <c r="L769" s="987"/>
      <c r="M769" s="987"/>
      <c r="N769" s="987"/>
      <c r="O769" s="987"/>
      <c r="P769" s="987"/>
      <c r="Q769" s="987"/>
      <c r="R769" s="435"/>
      <c r="S769" s="160" t="s">
        <v>3022</v>
      </c>
      <c r="T769" s="160" t="s">
        <v>3022</v>
      </c>
      <c r="V769" s="749" t="s">
        <v>2351</v>
      </c>
      <c r="X769" s="890"/>
      <c r="Y769" s="890"/>
    </row>
    <row r="770" spans="1:25" ht="24.6" outlineLevel="1">
      <c r="A770" s="750"/>
      <c r="B770" s="267" t="s">
        <v>1578</v>
      </c>
      <c r="C770" s="773">
        <v>2</v>
      </c>
      <c r="D770" s="268" t="s">
        <v>1464</v>
      </c>
      <c r="E770" s="161"/>
      <c r="F770" s="161"/>
      <c r="G770" s="161"/>
      <c r="H770" s="161"/>
      <c r="I770" s="161"/>
      <c r="J770" s="460"/>
      <c r="K770" s="987"/>
      <c r="L770" s="987"/>
      <c r="M770" s="987"/>
      <c r="N770" s="987"/>
      <c r="O770" s="987"/>
      <c r="P770" s="987"/>
      <c r="Q770" s="987"/>
      <c r="R770" s="435"/>
      <c r="S770" s="160" t="e">
        <f>VLOOKUP($V770,#REF!,6,FALSE)</f>
        <v>#REF!</v>
      </c>
      <c r="T770" s="160" t="e">
        <f>VLOOKUP($V770,#REF!,7,FALSE)</f>
        <v>#REF!</v>
      </c>
      <c r="V770" s="749" t="s">
        <v>2320</v>
      </c>
      <c r="X770" s="890"/>
      <c r="Y770" s="890"/>
    </row>
    <row r="771" spans="1:25" ht="24.6" outlineLevel="1">
      <c r="A771" s="750"/>
      <c r="B771" s="267" t="s">
        <v>1587</v>
      </c>
      <c r="C771" s="773">
        <v>4</v>
      </c>
      <c r="D771" s="268" t="s">
        <v>1464</v>
      </c>
      <c r="E771" s="161"/>
      <c r="F771" s="161"/>
      <c r="G771" s="161"/>
      <c r="H771" s="161"/>
      <c r="I771" s="161"/>
      <c r="J771" s="460"/>
      <c r="K771" s="987"/>
      <c r="L771" s="987"/>
      <c r="M771" s="987"/>
      <c r="N771" s="987"/>
      <c r="O771" s="987"/>
      <c r="P771" s="987"/>
      <c r="Q771" s="987"/>
      <c r="R771" s="435"/>
      <c r="S771" s="160" t="e">
        <f>VLOOKUP($V771,#REF!,6,FALSE)</f>
        <v>#REF!</v>
      </c>
      <c r="T771" s="160" t="e">
        <f>VLOOKUP($V771,#REF!,7,FALSE)</f>
        <v>#REF!</v>
      </c>
      <c r="V771" s="749" t="s">
        <v>2345</v>
      </c>
      <c r="X771" s="890"/>
      <c r="Y771" s="890"/>
    </row>
    <row r="772" spans="1:25" outlineLevel="1">
      <c r="A772" s="750"/>
      <c r="B772" s="264" t="s">
        <v>1603</v>
      </c>
      <c r="C772" s="276"/>
      <c r="D772" s="277"/>
      <c r="E772" s="158"/>
      <c r="F772" s="158"/>
      <c r="G772" s="158"/>
      <c r="H772" s="158"/>
      <c r="I772" s="279"/>
      <c r="J772" s="761"/>
      <c r="K772" s="988"/>
      <c r="L772" s="988"/>
      <c r="M772" s="988"/>
      <c r="N772" s="988"/>
      <c r="O772" s="988"/>
      <c r="P772" s="988"/>
      <c r="Q772" s="988"/>
      <c r="S772" s="761"/>
      <c r="T772" s="761"/>
      <c r="V772" s="809"/>
      <c r="X772" s="890"/>
      <c r="Y772" s="890"/>
    </row>
    <row r="773" spans="1:25" ht="24.6" outlineLevel="1">
      <c r="A773" s="750"/>
      <c r="B773" s="806" t="s">
        <v>3360</v>
      </c>
      <c r="C773" s="773">
        <v>2</v>
      </c>
      <c r="D773" s="268" t="s">
        <v>1464</v>
      </c>
      <c r="E773" s="161"/>
      <c r="F773" s="161"/>
      <c r="G773" s="161"/>
      <c r="H773" s="161"/>
      <c r="I773" s="161"/>
      <c r="J773" s="460"/>
      <c r="K773" s="987"/>
      <c r="L773" s="987"/>
      <c r="M773" s="987"/>
      <c r="N773" s="987"/>
      <c r="O773" s="987"/>
      <c r="P773" s="987"/>
      <c r="Q773" s="987"/>
      <c r="R773" s="435"/>
      <c r="S773" s="160" t="e">
        <f>VLOOKUP($V773,#REF!,6,FALSE)</f>
        <v>#REF!</v>
      </c>
      <c r="T773" s="160" t="e">
        <f>VLOOKUP($V773,#REF!,7,FALSE)</f>
        <v>#REF!</v>
      </c>
      <c r="V773" s="749" t="s">
        <v>2339</v>
      </c>
      <c r="X773" s="890"/>
      <c r="Y773" s="890"/>
    </row>
    <row r="774" spans="1:25" ht="24.6" outlineLevel="1">
      <c r="A774" s="750"/>
      <c r="B774" s="267" t="s">
        <v>1583</v>
      </c>
      <c r="C774" s="773">
        <v>4</v>
      </c>
      <c r="D774" s="268" t="s">
        <v>1464</v>
      </c>
      <c r="E774" s="161"/>
      <c r="F774" s="161"/>
      <c r="G774" s="161"/>
      <c r="H774" s="161"/>
      <c r="I774" s="161"/>
      <c r="J774" s="460"/>
      <c r="K774" s="987"/>
      <c r="L774" s="987"/>
      <c r="M774" s="987"/>
      <c r="N774" s="987"/>
      <c r="O774" s="987"/>
      <c r="P774" s="987"/>
      <c r="Q774" s="987"/>
      <c r="R774" s="435"/>
      <c r="S774" s="160" t="s">
        <v>3022</v>
      </c>
      <c r="T774" s="160" t="s">
        <v>3022</v>
      </c>
      <c r="V774" s="749" t="s">
        <v>2342</v>
      </c>
      <c r="X774" s="890"/>
      <c r="Y774" s="890"/>
    </row>
    <row r="775" spans="1:25" ht="24.6" outlineLevel="1">
      <c r="A775" s="750"/>
      <c r="B775" s="267" t="s">
        <v>1604</v>
      </c>
      <c r="C775" s="773">
        <v>2</v>
      </c>
      <c r="D775" s="268" t="s">
        <v>1464</v>
      </c>
      <c r="E775" s="161"/>
      <c r="F775" s="161"/>
      <c r="G775" s="161"/>
      <c r="H775" s="161"/>
      <c r="I775" s="161"/>
      <c r="J775" s="460"/>
      <c r="K775" s="987"/>
      <c r="L775" s="987"/>
      <c r="M775" s="987"/>
      <c r="N775" s="987"/>
      <c r="O775" s="987"/>
      <c r="P775" s="987"/>
      <c r="Q775" s="987"/>
      <c r="R775" s="435"/>
      <c r="S775" s="160" t="s">
        <v>3022</v>
      </c>
      <c r="T775" s="160" t="s">
        <v>3022</v>
      </c>
      <c r="V775" s="749" t="s">
        <v>2353</v>
      </c>
      <c r="X775" s="890"/>
      <c r="Y775" s="890"/>
    </row>
    <row r="776" spans="1:25" ht="24.6" outlineLevel="1">
      <c r="A776" s="750"/>
      <c r="B776" s="267" t="s">
        <v>1598</v>
      </c>
      <c r="C776" s="773">
        <v>1</v>
      </c>
      <c r="D776" s="268" t="s">
        <v>1464</v>
      </c>
      <c r="E776" s="161"/>
      <c r="F776" s="161"/>
      <c r="G776" s="161"/>
      <c r="H776" s="161"/>
      <c r="I776" s="161"/>
      <c r="J776" s="460"/>
      <c r="K776" s="987"/>
      <c r="L776" s="987"/>
      <c r="M776" s="987"/>
      <c r="N776" s="987"/>
      <c r="O776" s="987"/>
      <c r="P776" s="987"/>
      <c r="Q776" s="987"/>
      <c r="R776" s="435"/>
      <c r="S776" s="160" t="s">
        <v>3022</v>
      </c>
      <c r="T776" s="160" t="s">
        <v>3022</v>
      </c>
      <c r="V776" s="749" t="s">
        <v>2350</v>
      </c>
      <c r="X776" s="890"/>
      <c r="Y776" s="890"/>
    </row>
    <row r="777" spans="1:25" ht="24.6" outlineLevel="1">
      <c r="A777" s="750"/>
      <c r="B777" s="267" t="s">
        <v>1602</v>
      </c>
      <c r="C777" s="773">
        <v>2</v>
      </c>
      <c r="D777" s="268" t="s">
        <v>1464</v>
      </c>
      <c r="E777" s="161"/>
      <c r="F777" s="161"/>
      <c r="G777" s="161"/>
      <c r="H777" s="161"/>
      <c r="I777" s="161"/>
      <c r="J777" s="460"/>
      <c r="K777" s="987"/>
      <c r="L777" s="987"/>
      <c r="M777" s="987"/>
      <c r="N777" s="987"/>
      <c r="O777" s="987"/>
      <c r="P777" s="987"/>
      <c r="Q777" s="987"/>
      <c r="R777" s="435"/>
      <c r="S777" s="160" t="s">
        <v>3022</v>
      </c>
      <c r="T777" s="160" t="s">
        <v>3022</v>
      </c>
      <c r="V777" s="749" t="s">
        <v>2352</v>
      </c>
      <c r="X777" s="890"/>
      <c r="Y777" s="890"/>
    </row>
    <row r="778" spans="1:25" ht="24.6" outlineLevel="1">
      <c r="A778" s="750"/>
      <c r="B778" s="267" t="s">
        <v>1586</v>
      </c>
      <c r="C778" s="773">
        <v>2</v>
      </c>
      <c r="D778" s="268" t="s">
        <v>1464</v>
      </c>
      <c r="E778" s="161"/>
      <c r="F778" s="161"/>
      <c r="G778" s="161"/>
      <c r="H778" s="161"/>
      <c r="I778" s="161"/>
      <c r="J778" s="460"/>
      <c r="K778" s="987"/>
      <c r="L778" s="987"/>
      <c r="M778" s="987"/>
      <c r="N778" s="987"/>
      <c r="O778" s="987"/>
      <c r="P778" s="987"/>
      <c r="Q778" s="987"/>
      <c r="R778" s="435"/>
      <c r="S778" s="160" t="e">
        <f>VLOOKUP($V778,#REF!,6,FALSE)</f>
        <v>#REF!</v>
      </c>
      <c r="T778" s="160" t="e">
        <f>VLOOKUP($V778,#REF!,7,FALSE)</f>
        <v>#REF!</v>
      </c>
      <c r="V778" s="749" t="s">
        <v>2341</v>
      </c>
      <c r="X778" s="890"/>
      <c r="Y778" s="890"/>
    </row>
    <row r="779" spans="1:25" ht="24.6" outlineLevel="1">
      <c r="A779" s="750"/>
      <c r="B779" s="267" t="s">
        <v>1605</v>
      </c>
      <c r="C779" s="773">
        <v>2</v>
      </c>
      <c r="D779" s="268" t="s">
        <v>1464</v>
      </c>
      <c r="E779" s="161"/>
      <c r="F779" s="161"/>
      <c r="G779" s="161"/>
      <c r="H779" s="161"/>
      <c r="I779" s="161"/>
      <c r="J779" s="460"/>
      <c r="K779" s="987"/>
      <c r="L779" s="987"/>
      <c r="M779" s="987"/>
      <c r="N779" s="987"/>
      <c r="O779" s="987"/>
      <c r="P779" s="987"/>
      <c r="Q779" s="987"/>
      <c r="R779" s="435"/>
      <c r="S779" s="160" t="s">
        <v>3022</v>
      </c>
      <c r="T779" s="160" t="s">
        <v>3022</v>
      </c>
      <c r="V779" s="749" t="s">
        <v>2354</v>
      </c>
      <c r="X779" s="890"/>
      <c r="Y779" s="890"/>
    </row>
    <row r="780" spans="1:25" ht="24.6" outlineLevel="1">
      <c r="A780" s="750"/>
      <c r="B780" s="267" t="s">
        <v>1578</v>
      </c>
      <c r="C780" s="773">
        <v>2</v>
      </c>
      <c r="D780" s="268" t="s">
        <v>1464</v>
      </c>
      <c r="E780" s="161"/>
      <c r="F780" s="161"/>
      <c r="G780" s="161"/>
      <c r="H780" s="161"/>
      <c r="I780" s="161"/>
      <c r="J780" s="460"/>
      <c r="K780" s="987"/>
      <c r="L780" s="987"/>
      <c r="M780" s="987"/>
      <c r="N780" s="987"/>
      <c r="O780" s="987"/>
      <c r="P780" s="987"/>
      <c r="Q780" s="987"/>
      <c r="R780" s="435"/>
      <c r="S780" s="160" t="e">
        <f>VLOOKUP($V780,#REF!,6,FALSE)</f>
        <v>#REF!</v>
      </c>
      <c r="T780" s="160" t="e">
        <f>VLOOKUP($V780,#REF!,7,FALSE)</f>
        <v>#REF!</v>
      </c>
      <c r="V780" s="749" t="s">
        <v>2320</v>
      </c>
      <c r="X780" s="890"/>
      <c r="Y780" s="890"/>
    </row>
    <row r="781" spans="1:25" ht="24.6" outlineLevel="1">
      <c r="A781" s="750"/>
      <c r="B781" s="267" t="s">
        <v>1587</v>
      </c>
      <c r="C781" s="773">
        <v>4</v>
      </c>
      <c r="D781" s="268" t="s">
        <v>1464</v>
      </c>
      <c r="E781" s="161"/>
      <c r="F781" s="161"/>
      <c r="G781" s="161"/>
      <c r="H781" s="161"/>
      <c r="I781" s="161"/>
      <c r="J781" s="460"/>
      <c r="K781" s="987"/>
      <c r="L781" s="987"/>
      <c r="M781" s="987"/>
      <c r="N781" s="987"/>
      <c r="O781" s="987"/>
      <c r="P781" s="987"/>
      <c r="Q781" s="987"/>
      <c r="R781" s="435"/>
      <c r="S781" s="160" t="e">
        <f>VLOOKUP($V781,#REF!,6,FALSE)</f>
        <v>#REF!</v>
      </c>
      <c r="T781" s="160" t="e">
        <f>VLOOKUP($V781,#REF!,7,FALSE)</f>
        <v>#REF!</v>
      </c>
      <c r="V781" s="749" t="s">
        <v>2345</v>
      </c>
      <c r="X781" s="890"/>
      <c r="Y781" s="890"/>
    </row>
    <row r="782" spans="1:25" outlineLevel="1">
      <c r="A782" s="750"/>
      <c r="B782" s="264" t="s">
        <v>1538</v>
      </c>
      <c r="C782" s="276"/>
      <c r="D782" s="277"/>
      <c r="E782" s="158"/>
      <c r="F782" s="158"/>
      <c r="G782" s="158"/>
      <c r="H782" s="158"/>
      <c r="I782" s="279"/>
      <c r="J782" s="761"/>
      <c r="K782" s="988"/>
      <c r="L782" s="988"/>
      <c r="M782" s="988"/>
      <c r="N782" s="988"/>
      <c r="O782" s="988"/>
      <c r="P782" s="988"/>
      <c r="Q782" s="988"/>
      <c r="S782" s="761"/>
      <c r="T782" s="761"/>
      <c r="V782" s="809"/>
      <c r="X782" s="890"/>
      <c r="Y782" s="890"/>
    </row>
    <row r="783" spans="1:25" ht="24.6" outlineLevel="1">
      <c r="A783" s="750"/>
      <c r="B783" s="806" t="s">
        <v>3360</v>
      </c>
      <c r="C783" s="773">
        <v>2</v>
      </c>
      <c r="D783" s="268" t="s">
        <v>1464</v>
      </c>
      <c r="E783" s="161"/>
      <c r="F783" s="161"/>
      <c r="G783" s="161"/>
      <c r="H783" s="161"/>
      <c r="I783" s="161"/>
      <c r="J783" s="460"/>
      <c r="K783" s="987"/>
      <c r="L783" s="987"/>
      <c r="M783" s="987"/>
      <c r="N783" s="987"/>
      <c r="O783" s="987"/>
      <c r="P783" s="987"/>
      <c r="Q783" s="987"/>
      <c r="R783" s="435"/>
      <c r="S783" s="160" t="e">
        <f>VLOOKUP($V783,#REF!,6,FALSE)</f>
        <v>#REF!</v>
      </c>
      <c r="T783" s="160" t="e">
        <f>VLOOKUP($V783,#REF!,7,FALSE)</f>
        <v>#REF!</v>
      </c>
      <c r="V783" s="749" t="s">
        <v>2339</v>
      </c>
      <c r="X783" s="890"/>
      <c r="Y783" s="890"/>
    </row>
    <row r="784" spans="1:25" ht="24.6" outlineLevel="1">
      <c r="A784" s="750"/>
      <c r="B784" s="267" t="s">
        <v>1588</v>
      </c>
      <c r="C784" s="773">
        <v>2</v>
      </c>
      <c r="D784" s="268" t="s">
        <v>1464</v>
      </c>
      <c r="E784" s="161"/>
      <c r="F784" s="161"/>
      <c r="G784" s="161"/>
      <c r="H784" s="161"/>
      <c r="I784" s="161"/>
      <c r="J784" s="460"/>
      <c r="K784" s="987"/>
      <c r="L784" s="987"/>
      <c r="M784" s="987"/>
      <c r="N784" s="987"/>
      <c r="O784" s="987"/>
      <c r="P784" s="987"/>
      <c r="Q784" s="987"/>
      <c r="R784" s="435"/>
      <c r="S784" s="160" t="s">
        <v>3022</v>
      </c>
      <c r="T784" s="160" t="s">
        <v>3022</v>
      </c>
      <c r="V784" s="749" t="s">
        <v>2346</v>
      </c>
      <c r="X784" s="890"/>
      <c r="Y784" s="890"/>
    </row>
    <row r="785" spans="1:25" ht="24.6" outlineLevel="1">
      <c r="A785" s="750"/>
      <c r="B785" s="267" t="s">
        <v>1585</v>
      </c>
      <c r="C785" s="773">
        <v>1</v>
      </c>
      <c r="D785" s="268" t="s">
        <v>1464</v>
      </c>
      <c r="E785" s="161"/>
      <c r="F785" s="161"/>
      <c r="G785" s="161"/>
      <c r="H785" s="161"/>
      <c r="I785" s="161"/>
      <c r="J785" s="460"/>
      <c r="K785" s="987"/>
      <c r="L785" s="987"/>
      <c r="M785" s="987"/>
      <c r="N785" s="987"/>
      <c r="O785" s="987"/>
      <c r="P785" s="987"/>
      <c r="Q785" s="987"/>
      <c r="R785" s="435"/>
      <c r="S785" s="160" t="s">
        <v>3022</v>
      </c>
      <c r="T785" s="160" t="s">
        <v>3022</v>
      </c>
      <c r="V785" s="749" t="s">
        <v>2344</v>
      </c>
      <c r="X785" s="890"/>
      <c r="Y785" s="890"/>
    </row>
    <row r="786" spans="1:25" ht="24.6" outlineLevel="1">
      <c r="A786" s="750"/>
      <c r="B786" s="267" t="s">
        <v>1586</v>
      </c>
      <c r="C786" s="773">
        <v>1</v>
      </c>
      <c r="D786" s="268" t="s">
        <v>1464</v>
      </c>
      <c r="E786" s="161"/>
      <c r="F786" s="161"/>
      <c r="G786" s="161"/>
      <c r="H786" s="161"/>
      <c r="I786" s="161"/>
      <c r="J786" s="460"/>
      <c r="K786" s="987"/>
      <c r="L786" s="987"/>
      <c r="M786" s="987"/>
      <c r="N786" s="987"/>
      <c r="O786" s="987"/>
      <c r="P786" s="987"/>
      <c r="Q786" s="987"/>
      <c r="R786" s="435"/>
      <c r="S786" s="160" t="e">
        <f>VLOOKUP($V786,#REF!,6,FALSE)</f>
        <v>#REF!</v>
      </c>
      <c r="T786" s="160" t="e">
        <f>VLOOKUP($V786,#REF!,7,FALSE)</f>
        <v>#REF!</v>
      </c>
      <c r="V786" s="749" t="s">
        <v>2341</v>
      </c>
      <c r="X786" s="890"/>
      <c r="Y786" s="890"/>
    </row>
    <row r="787" spans="1:25" ht="24.6" outlineLevel="1">
      <c r="A787" s="750"/>
      <c r="B787" s="267" t="s">
        <v>1587</v>
      </c>
      <c r="C787" s="773">
        <v>2</v>
      </c>
      <c r="D787" s="268" t="s">
        <v>1464</v>
      </c>
      <c r="E787" s="161"/>
      <c r="F787" s="161"/>
      <c r="G787" s="161"/>
      <c r="H787" s="161"/>
      <c r="I787" s="161"/>
      <c r="J787" s="460"/>
      <c r="K787" s="987"/>
      <c r="L787" s="987"/>
      <c r="M787" s="987"/>
      <c r="N787" s="987"/>
      <c r="O787" s="987"/>
      <c r="P787" s="987"/>
      <c r="Q787" s="987"/>
      <c r="R787" s="435"/>
      <c r="S787" s="160" t="e">
        <f>VLOOKUP($V787,#REF!,6,FALSE)</f>
        <v>#REF!</v>
      </c>
      <c r="T787" s="160" t="e">
        <f>VLOOKUP($V787,#REF!,7,FALSE)</f>
        <v>#REF!</v>
      </c>
      <c r="V787" s="749" t="s">
        <v>2345</v>
      </c>
      <c r="X787" s="890"/>
      <c r="Y787" s="890"/>
    </row>
    <row r="788" spans="1:25" outlineLevel="1">
      <c r="A788" s="750"/>
      <c r="B788" s="264" t="s">
        <v>1589</v>
      </c>
      <c r="C788" s="276"/>
      <c r="D788" s="277"/>
      <c r="E788" s="158"/>
      <c r="F788" s="158"/>
      <c r="G788" s="158"/>
      <c r="H788" s="158"/>
      <c r="I788" s="279"/>
      <c r="J788" s="761"/>
      <c r="K788" s="988"/>
      <c r="L788" s="988"/>
      <c r="M788" s="988"/>
      <c r="N788" s="988"/>
      <c r="O788" s="988"/>
      <c r="P788" s="988"/>
      <c r="Q788" s="988"/>
      <c r="S788" s="761"/>
      <c r="T788" s="761"/>
      <c r="V788" s="809"/>
      <c r="X788" s="890"/>
      <c r="Y788" s="890"/>
    </row>
    <row r="789" spans="1:25" ht="24.6" outlineLevel="1">
      <c r="A789" s="750"/>
      <c r="B789" s="267" t="s">
        <v>1578</v>
      </c>
      <c r="C789" s="773">
        <v>2</v>
      </c>
      <c r="D789" s="268" t="s">
        <v>1464</v>
      </c>
      <c r="E789" s="161"/>
      <c r="F789" s="161"/>
      <c r="G789" s="161"/>
      <c r="H789" s="161"/>
      <c r="I789" s="161"/>
      <c r="J789" s="460"/>
      <c r="K789" s="987"/>
      <c r="L789" s="987"/>
      <c r="M789" s="987"/>
      <c r="N789" s="987"/>
      <c r="O789" s="987"/>
      <c r="P789" s="987"/>
      <c r="Q789" s="987"/>
      <c r="R789" s="435"/>
      <c r="S789" s="160" t="e">
        <f>VLOOKUP($V789,#REF!,6,FALSE)</f>
        <v>#REF!</v>
      </c>
      <c r="T789" s="160" t="e">
        <f>VLOOKUP($V789,#REF!,7,FALSE)</f>
        <v>#REF!</v>
      </c>
      <c r="V789" s="749" t="s">
        <v>2320</v>
      </c>
      <c r="X789" s="890"/>
      <c r="Y789" s="890"/>
    </row>
    <row r="790" spans="1:25" ht="24.6" outlineLevel="1">
      <c r="A790" s="750"/>
      <c r="B790" s="267" t="s">
        <v>1579</v>
      </c>
      <c r="C790" s="773">
        <v>8</v>
      </c>
      <c r="D790" s="268" t="s">
        <v>1464</v>
      </c>
      <c r="E790" s="161"/>
      <c r="F790" s="161"/>
      <c r="G790" s="161"/>
      <c r="H790" s="161"/>
      <c r="I790" s="161"/>
      <c r="J790" s="460"/>
      <c r="K790" s="987"/>
      <c r="L790" s="987"/>
      <c r="M790" s="987"/>
      <c r="N790" s="987"/>
      <c r="O790" s="987"/>
      <c r="P790" s="987"/>
      <c r="Q790" s="987"/>
      <c r="R790" s="435"/>
      <c r="S790" s="160" t="e">
        <f>VLOOKUP($V790,#REF!,6,FALSE)</f>
        <v>#REF!</v>
      </c>
      <c r="T790" s="160" t="e">
        <f>VLOOKUP($V790,#REF!,7,FALSE)</f>
        <v>#REF!</v>
      </c>
      <c r="V790" s="749" t="s">
        <v>2338</v>
      </c>
      <c r="X790" s="890"/>
      <c r="Y790" s="890"/>
    </row>
    <row r="791" spans="1:25" outlineLevel="1">
      <c r="A791" s="750"/>
      <c r="B791" s="264" t="s">
        <v>1576</v>
      </c>
      <c r="C791" s="276"/>
      <c r="D791" s="277"/>
      <c r="E791" s="158"/>
      <c r="F791" s="158"/>
      <c r="G791" s="158"/>
      <c r="H791" s="158"/>
      <c r="I791" s="279"/>
      <c r="J791" s="761"/>
      <c r="K791" s="988"/>
      <c r="L791" s="988"/>
      <c r="M791" s="988"/>
      <c r="N791" s="988"/>
      <c r="O791" s="988"/>
      <c r="P791" s="988"/>
      <c r="Q791" s="988"/>
      <c r="S791" s="761"/>
      <c r="T791" s="761"/>
      <c r="V791" s="809"/>
      <c r="X791" s="890"/>
      <c r="Y791" s="890"/>
    </row>
    <row r="792" spans="1:25" ht="24.6" outlineLevel="1">
      <c r="A792" s="750"/>
      <c r="B792" s="267" t="s">
        <v>1590</v>
      </c>
      <c r="C792" s="773">
        <v>1</v>
      </c>
      <c r="D792" s="268" t="s">
        <v>1464</v>
      </c>
      <c r="E792" s="161"/>
      <c r="F792" s="161"/>
      <c r="G792" s="161"/>
      <c r="H792" s="161"/>
      <c r="I792" s="161"/>
      <c r="J792" s="460"/>
      <c r="K792" s="987"/>
      <c r="L792" s="987"/>
      <c r="M792" s="987"/>
      <c r="N792" s="987"/>
      <c r="O792" s="987"/>
      <c r="P792" s="987"/>
      <c r="Q792" s="987"/>
      <c r="R792" s="435"/>
      <c r="S792" s="160" t="s">
        <v>3022</v>
      </c>
      <c r="T792" s="160" t="s">
        <v>3022</v>
      </c>
      <c r="V792" s="749" t="s">
        <v>2347</v>
      </c>
      <c r="X792" s="890"/>
      <c r="Y792" s="890"/>
    </row>
    <row r="793" spans="1:25" ht="24.6" outlineLevel="1" collapsed="1">
      <c r="A793" s="774"/>
      <c r="B793" s="361" t="s">
        <v>1586</v>
      </c>
      <c r="C793" s="807">
        <v>1</v>
      </c>
      <c r="D793" s="372" t="s">
        <v>2</v>
      </c>
      <c r="E793" s="167"/>
      <c r="F793" s="167"/>
      <c r="G793" s="167"/>
      <c r="H793" s="167"/>
      <c r="I793" s="167"/>
      <c r="J793" s="669"/>
      <c r="K793" s="987"/>
      <c r="L793" s="987"/>
      <c r="M793" s="987"/>
      <c r="N793" s="987"/>
      <c r="O793" s="987"/>
      <c r="P793" s="987"/>
      <c r="Q793" s="987"/>
      <c r="R793" s="435"/>
      <c r="S793" s="160" t="e">
        <f>VLOOKUP($V793,#REF!,6,FALSE)</f>
        <v>#REF!</v>
      </c>
      <c r="T793" s="160" t="e">
        <f>VLOOKUP($V793,#REF!,7,FALSE)</f>
        <v>#REF!</v>
      </c>
      <c r="V793" s="749" t="s">
        <v>2341</v>
      </c>
      <c r="X793" s="890"/>
      <c r="Y793" s="890"/>
    </row>
    <row r="794" spans="1:25" outlineLevel="1">
      <c r="A794" s="775">
        <v>10.7</v>
      </c>
      <c r="B794" s="363" t="s">
        <v>1608</v>
      </c>
      <c r="C794" s="269"/>
      <c r="D794" s="364"/>
      <c r="E794" s="164"/>
      <c r="F794" s="164"/>
      <c r="G794" s="164"/>
      <c r="H794" s="164"/>
      <c r="I794" s="776"/>
      <c r="J794" s="777"/>
      <c r="K794" s="988"/>
      <c r="L794" s="988"/>
      <c r="M794" s="988"/>
      <c r="N794" s="988"/>
      <c r="O794" s="988"/>
      <c r="P794" s="988"/>
      <c r="Q794" s="988"/>
      <c r="S794" s="761"/>
      <c r="T794" s="761"/>
      <c r="V794" s="809"/>
      <c r="X794" s="890"/>
      <c r="Y794" s="890"/>
    </row>
    <row r="795" spans="1:25" outlineLevel="1">
      <c r="A795" s="775"/>
      <c r="B795" s="363" t="s">
        <v>1594</v>
      </c>
      <c r="C795" s="269"/>
      <c r="D795" s="364"/>
      <c r="E795" s="164"/>
      <c r="F795" s="164"/>
      <c r="G795" s="164"/>
      <c r="H795" s="164"/>
      <c r="I795" s="776"/>
      <c r="J795" s="777"/>
      <c r="K795" s="988"/>
      <c r="L795" s="988"/>
      <c r="M795" s="988"/>
      <c r="N795" s="988"/>
      <c r="O795" s="988"/>
      <c r="P795" s="988"/>
      <c r="Q795" s="988"/>
      <c r="S795" s="761"/>
      <c r="T795" s="761"/>
      <c r="V795" s="809"/>
      <c r="X795" s="890"/>
      <c r="Y795" s="890"/>
    </row>
    <row r="796" spans="1:25" ht="24.6" outlineLevel="1">
      <c r="A796" s="775"/>
      <c r="B796" s="806" t="s">
        <v>3360</v>
      </c>
      <c r="C796" s="160">
        <v>34</v>
      </c>
      <c r="D796" s="366" t="s">
        <v>2</v>
      </c>
      <c r="E796" s="161"/>
      <c r="F796" s="161"/>
      <c r="G796" s="161"/>
      <c r="H796" s="161"/>
      <c r="I796" s="161"/>
      <c r="J796" s="460"/>
      <c r="K796" s="987"/>
      <c r="L796" s="987"/>
      <c r="M796" s="987"/>
      <c r="N796" s="987"/>
      <c r="O796" s="987"/>
      <c r="P796" s="987"/>
      <c r="Q796" s="987"/>
      <c r="R796" s="435"/>
      <c r="S796" s="160" t="e">
        <f>VLOOKUP($V796,#REF!,6,FALSE)</f>
        <v>#REF!</v>
      </c>
      <c r="T796" s="160" t="e">
        <f>VLOOKUP($V796,#REF!,7,FALSE)</f>
        <v>#REF!</v>
      </c>
      <c r="V796" s="749" t="s">
        <v>2339</v>
      </c>
      <c r="X796" s="890"/>
      <c r="Y796" s="890"/>
    </row>
    <row r="797" spans="1:25" ht="24.6" outlineLevel="1">
      <c r="A797" s="750"/>
      <c r="B797" s="267" t="s">
        <v>1583</v>
      </c>
      <c r="C797" s="160">
        <v>34</v>
      </c>
      <c r="D797" s="266" t="s">
        <v>2</v>
      </c>
      <c r="E797" s="169"/>
      <c r="F797" s="169"/>
      <c r="G797" s="169"/>
      <c r="H797" s="169"/>
      <c r="I797" s="169"/>
      <c r="J797" s="666"/>
      <c r="K797" s="987"/>
      <c r="L797" s="987"/>
      <c r="M797" s="987"/>
      <c r="N797" s="987"/>
      <c r="O797" s="987"/>
      <c r="P797" s="987"/>
      <c r="Q797" s="987"/>
      <c r="R797" s="435"/>
      <c r="S797" s="160" t="s">
        <v>3022</v>
      </c>
      <c r="T797" s="160" t="s">
        <v>3022</v>
      </c>
      <c r="V797" s="749" t="s">
        <v>2342</v>
      </c>
      <c r="X797" s="890"/>
      <c r="Y797" s="890"/>
    </row>
    <row r="798" spans="1:25" ht="24.6" outlineLevel="1">
      <c r="A798" s="750"/>
      <c r="B798" s="267" t="s">
        <v>1584</v>
      </c>
      <c r="C798" s="160">
        <v>34</v>
      </c>
      <c r="D798" s="268" t="s">
        <v>2</v>
      </c>
      <c r="E798" s="161"/>
      <c r="F798" s="161"/>
      <c r="G798" s="161"/>
      <c r="H798" s="161"/>
      <c r="I798" s="161"/>
      <c r="J798" s="460"/>
      <c r="K798" s="987"/>
      <c r="L798" s="987"/>
      <c r="M798" s="987"/>
      <c r="N798" s="987"/>
      <c r="O798" s="987"/>
      <c r="P798" s="987"/>
      <c r="Q798" s="987"/>
      <c r="R798" s="435"/>
      <c r="S798" s="160" t="s">
        <v>3022</v>
      </c>
      <c r="T798" s="160" t="s">
        <v>3022</v>
      </c>
      <c r="V798" s="749" t="s">
        <v>2343</v>
      </c>
      <c r="X798" s="890"/>
      <c r="Y798" s="890"/>
    </row>
    <row r="799" spans="1:25" ht="24.6" outlineLevel="1">
      <c r="A799" s="750"/>
      <c r="B799" s="267" t="s">
        <v>1595</v>
      </c>
      <c r="C799" s="773">
        <v>17</v>
      </c>
      <c r="D799" s="268" t="s">
        <v>2</v>
      </c>
      <c r="E799" s="161"/>
      <c r="F799" s="161"/>
      <c r="G799" s="161"/>
      <c r="H799" s="161"/>
      <c r="I799" s="161"/>
      <c r="J799" s="460"/>
      <c r="K799" s="987"/>
      <c r="L799" s="987"/>
      <c r="M799" s="987"/>
      <c r="N799" s="987"/>
      <c r="O799" s="987"/>
      <c r="P799" s="987"/>
      <c r="Q799" s="987"/>
      <c r="R799" s="435"/>
      <c r="S799" s="160" t="s">
        <v>3022</v>
      </c>
      <c r="T799" s="160" t="s">
        <v>3022</v>
      </c>
      <c r="V799" s="749" t="s">
        <v>2348</v>
      </c>
      <c r="X799" s="890"/>
      <c r="Y799" s="890"/>
    </row>
    <row r="800" spans="1:25" ht="24.6" outlineLevel="1">
      <c r="A800" s="750"/>
      <c r="B800" s="267" t="s">
        <v>1585</v>
      </c>
      <c r="C800" s="773">
        <v>34</v>
      </c>
      <c r="D800" s="268" t="s">
        <v>2</v>
      </c>
      <c r="E800" s="161"/>
      <c r="F800" s="161"/>
      <c r="G800" s="161"/>
      <c r="H800" s="161"/>
      <c r="I800" s="161"/>
      <c r="J800" s="460"/>
      <c r="K800" s="987"/>
      <c r="L800" s="987"/>
      <c r="M800" s="987"/>
      <c r="N800" s="987"/>
      <c r="O800" s="987"/>
      <c r="P800" s="987"/>
      <c r="Q800" s="987"/>
      <c r="R800" s="435"/>
      <c r="S800" s="160" t="s">
        <v>3022</v>
      </c>
      <c r="T800" s="160" t="s">
        <v>3022</v>
      </c>
      <c r="V800" s="749" t="s">
        <v>2344</v>
      </c>
      <c r="X800" s="890"/>
      <c r="Y800" s="890"/>
    </row>
    <row r="801" spans="1:25" ht="24.6" outlineLevel="1">
      <c r="A801" s="750"/>
      <c r="B801" s="267" t="s">
        <v>1586</v>
      </c>
      <c r="C801" s="773">
        <v>34</v>
      </c>
      <c r="D801" s="268" t="s">
        <v>2</v>
      </c>
      <c r="E801" s="161"/>
      <c r="F801" s="161"/>
      <c r="G801" s="161"/>
      <c r="H801" s="161"/>
      <c r="I801" s="161"/>
      <c r="J801" s="460"/>
      <c r="K801" s="987"/>
      <c r="L801" s="987"/>
      <c r="M801" s="987"/>
      <c r="N801" s="987"/>
      <c r="O801" s="987"/>
      <c r="P801" s="987"/>
      <c r="Q801" s="987"/>
      <c r="R801" s="435"/>
      <c r="S801" s="160" t="e">
        <f>VLOOKUP($V801,#REF!,6,FALSE)</f>
        <v>#REF!</v>
      </c>
      <c r="T801" s="160" t="e">
        <f>VLOOKUP($V801,#REF!,7,FALSE)</f>
        <v>#REF!</v>
      </c>
      <c r="V801" s="749" t="s">
        <v>2341</v>
      </c>
      <c r="X801" s="890"/>
      <c r="Y801" s="890"/>
    </row>
    <row r="802" spans="1:25" ht="24.6" outlineLevel="1">
      <c r="A802" s="750"/>
      <c r="B802" s="267" t="s">
        <v>1587</v>
      </c>
      <c r="C802" s="773">
        <f>34*2</f>
        <v>68</v>
      </c>
      <c r="D802" s="268" t="s">
        <v>2</v>
      </c>
      <c r="E802" s="161"/>
      <c r="F802" s="161"/>
      <c r="G802" s="161"/>
      <c r="H802" s="161"/>
      <c r="I802" s="161"/>
      <c r="J802" s="460"/>
      <c r="K802" s="987"/>
      <c r="L802" s="987"/>
      <c r="M802" s="987"/>
      <c r="N802" s="987"/>
      <c r="O802" s="987"/>
      <c r="P802" s="987"/>
      <c r="Q802" s="987"/>
      <c r="R802" s="435"/>
      <c r="S802" s="160" t="e">
        <f>VLOOKUP($V802,#REF!,6,FALSE)</f>
        <v>#REF!</v>
      </c>
      <c r="T802" s="160" t="e">
        <f>VLOOKUP($V802,#REF!,7,FALSE)</f>
        <v>#REF!</v>
      </c>
      <c r="V802" s="749" t="s">
        <v>2345</v>
      </c>
      <c r="X802" s="890"/>
      <c r="Y802" s="890"/>
    </row>
    <row r="803" spans="1:25" outlineLevel="1">
      <c r="A803" s="750"/>
      <c r="B803" s="264" t="s">
        <v>1596</v>
      </c>
      <c r="C803" s="276"/>
      <c r="D803" s="277"/>
      <c r="E803" s="158"/>
      <c r="F803" s="158"/>
      <c r="G803" s="158"/>
      <c r="H803" s="158"/>
      <c r="I803" s="279"/>
      <c r="J803" s="761"/>
      <c r="K803" s="988"/>
      <c r="L803" s="988"/>
      <c r="M803" s="988"/>
      <c r="N803" s="988"/>
      <c r="O803" s="988"/>
      <c r="P803" s="988"/>
      <c r="Q803" s="988"/>
      <c r="S803" s="761"/>
      <c r="T803" s="761"/>
      <c r="V803" s="809"/>
      <c r="X803" s="890"/>
      <c r="Y803" s="890"/>
    </row>
    <row r="804" spans="1:25" ht="24.6" outlineLevel="1">
      <c r="A804" s="750"/>
      <c r="B804" s="806" t="s">
        <v>3360</v>
      </c>
      <c r="C804" s="773">
        <v>2</v>
      </c>
      <c r="D804" s="268" t="s">
        <v>2</v>
      </c>
      <c r="E804" s="161"/>
      <c r="F804" s="161"/>
      <c r="G804" s="161"/>
      <c r="H804" s="161"/>
      <c r="I804" s="161"/>
      <c r="J804" s="460"/>
      <c r="K804" s="987"/>
      <c r="L804" s="987"/>
      <c r="M804" s="987"/>
      <c r="N804" s="987"/>
      <c r="O804" s="987"/>
      <c r="P804" s="987"/>
      <c r="Q804" s="987"/>
      <c r="R804" s="435"/>
      <c r="S804" s="160" t="e">
        <f>VLOOKUP($V804,#REF!,6,FALSE)</f>
        <v>#REF!</v>
      </c>
      <c r="T804" s="160" t="e">
        <f>VLOOKUP($V804,#REF!,7,FALSE)</f>
        <v>#REF!</v>
      </c>
      <c r="V804" s="749" t="s">
        <v>2339</v>
      </c>
      <c r="X804" s="890"/>
      <c r="Y804" s="890"/>
    </row>
    <row r="805" spans="1:25" ht="24.6" outlineLevel="1">
      <c r="A805" s="750"/>
      <c r="B805" s="267" t="s">
        <v>1583</v>
      </c>
      <c r="C805" s="773">
        <v>2</v>
      </c>
      <c r="D805" s="268" t="s">
        <v>2</v>
      </c>
      <c r="E805" s="161"/>
      <c r="F805" s="161"/>
      <c r="G805" s="161"/>
      <c r="H805" s="161"/>
      <c r="I805" s="161"/>
      <c r="J805" s="460"/>
      <c r="K805" s="987"/>
      <c r="L805" s="987"/>
      <c r="M805" s="987"/>
      <c r="N805" s="987"/>
      <c r="O805" s="987"/>
      <c r="P805" s="987"/>
      <c r="Q805" s="987"/>
      <c r="R805" s="435"/>
      <c r="S805" s="160" t="s">
        <v>3022</v>
      </c>
      <c r="T805" s="160" t="s">
        <v>3022</v>
      </c>
      <c r="V805" s="749" t="s">
        <v>2342</v>
      </c>
      <c r="X805" s="890"/>
      <c r="Y805" s="890"/>
    </row>
    <row r="806" spans="1:25" ht="24.6" outlineLevel="1">
      <c r="A806" s="750"/>
      <c r="B806" s="267" t="s">
        <v>1597</v>
      </c>
      <c r="C806" s="773">
        <v>2</v>
      </c>
      <c r="D806" s="268" t="s">
        <v>2</v>
      </c>
      <c r="E806" s="161"/>
      <c r="F806" s="161"/>
      <c r="G806" s="161"/>
      <c r="H806" s="161"/>
      <c r="I806" s="161"/>
      <c r="J806" s="460"/>
      <c r="K806" s="987"/>
      <c r="L806" s="987"/>
      <c r="M806" s="987"/>
      <c r="N806" s="987"/>
      <c r="O806" s="987"/>
      <c r="P806" s="987"/>
      <c r="Q806" s="987"/>
      <c r="R806" s="435"/>
      <c r="S806" s="160" t="s">
        <v>3022</v>
      </c>
      <c r="T806" s="160" t="s">
        <v>3022</v>
      </c>
      <c r="V806" s="749" t="s">
        <v>2349</v>
      </c>
      <c r="X806" s="890"/>
      <c r="Y806" s="890"/>
    </row>
    <row r="807" spans="1:25" ht="24.6" outlineLevel="1">
      <c r="A807" s="750"/>
      <c r="B807" s="267" t="s">
        <v>1598</v>
      </c>
      <c r="C807" s="773">
        <v>1</v>
      </c>
      <c r="D807" s="268" t="s">
        <v>2</v>
      </c>
      <c r="E807" s="161"/>
      <c r="F807" s="161"/>
      <c r="G807" s="161"/>
      <c r="H807" s="161"/>
      <c r="I807" s="161"/>
      <c r="J807" s="460"/>
      <c r="K807" s="987"/>
      <c r="L807" s="987"/>
      <c r="M807" s="987"/>
      <c r="N807" s="987"/>
      <c r="O807" s="987"/>
      <c r="P807" s="987"/>
      <c r="Q807" s="987"/>
      <c r="R807" s="435"/>
      <c r="S807" s="160" t="s">
        <v>3022</v>
      </c>
      <c r="T807" s="160" t="s">
        <v>3022</v>
      </c>
      <c r="V807" s="749" t="s">
        <v>2350</v>
      </c>
      <c r="X807" s="890"/>
      <c r="Y807" s="890"/>
    </row>
    <row r="808" spans="1:25" ht="24.6" outlineLevel="1">
      <c r="A808" s="750"/>
      <c r="B808" s="267" t="s">
        <v>1599</v>
      </c>
      <c r="C808" s="773">
        <v>2</v>
      </c>
      <c r="D808" s="268" t="s">
        <v>2</v>
      </c>
      <c r="E808" s="161"/>
      <c r="F808" s="161"/>
      <c r="G808" s="161"/>
      <c r="H808" s="161"/>
      <c r="I808" s="161"/>
      <c r="J808" s="460"/>
      <c r="K808" s="987"/>
      <c r="L808" s="987"/>
      <c r="M808" s="987"/>
      <c r="N808" s="987"/>
      <c r="O808" s="987"/>
      <c r="P808" s="987"/>
      <c r="Q808" s="987"/>
      <c r="R808" s="435"/>
      <c r="S808" s="160" t="s">
        <v>3022</v>
      </c>
      <c r="T808" s="160" t="s">
        <v>3022</v>
      </c>
      <c r="V808" s="749" t="s">
        <v>2332</v>
      </c>
      <c r="X808" s="890"/>
      <c r="Y808" s="890"/>
    </row>
    <row r="809" spans="1:25" ht="24.6" outlineLevel="1">
      <c r="A809" s="750"/>
      <c r="B809" s="267" t="s">
        <v>1586</v>
      </c>
      <c r="C809" s="773">
        <v>2</v>
      </c>
      <c r="D809" s="268" t="s">
        <v>2</v>
      </c>
      <c r="E809" s="161"/>
      <c r="F809" s="161"/>
      <c r="G809" s="161"/>
      <c r="H809" s="161"/>
      <c r="I809" s="161"/>
      <c r="J809" s="460"/>
      <c r="K809" s="987"/>
      <c r="L809" s="987"/>
      <c r="M809" s="987"/>
      <c r="N809" s="987"/>
      <c r="O809" s="987"/>
      <c r="P809" s="987"/>
      <c r="Q809" s="987"/>
      <c r="R809" s="435"/>
      <c r="S809" s="160" t="e">
        <f>VLOOKUP($V809,#REF!,6,FALSE)</f>
        <v>#REF!</v>
      </c>
      <c r="T809" s="160" t="e">
        <f>VLOOKUP($V809,#REF!,7,FALSE)</f>
        <v>#REF!</v>
      </c>
      <c r="V809" s="749" t="s">
        <v>2341</v>
      </c>
      <c r="X809" s="890"/>
      <c r="Y809" s="890"/>
    </row>
    <row r="810" spans="1:25" ht="24.6" outlineLevel="1">
      <c r="A810" s="750"/>
      <c r="B810" s="267" t="s">
        <v>1600</v>
      </c>
      <c r="C810" s="773">
        <v>2</v>
      </c>
      <c r="D810" s="268" t="s">
        <v>2</v>
      </c>
      <c r="E810" s="161"/>
      <c r="F810" s="161"/>
      <c r="G810" s="161"/>
      <c r="H810" s="161"/>
      <c r="I810" s="161"/>
      <c r="J810" s="460"/>
      <c r="K810" s="987"/>
      <c r="L810" s="987"/>
      <c r="M810" s="987"/>
      <c r="N810" s="987"/>
      <c r="O810" s="987"/>
      <c r="P810" s="987"/>
      <c r="Q810" s="987"/>
      <c r="R810" s="435"/>
      <c r="S810" s="160" t="s">
        <v>3022</v>
      </c>
      <c r="T810" s="160" t="s">
        <v>3022</v>
      </c>
      <c r="V810" s="749" t="s">
        <v>2351</v>
      </c>
      <c r="X810" s="890"/>
      <c r="Y810" s="890"/>
    </row>
    <row r="811" spans="1:25" ht="24.6" outlineLevel="1">
      <c r="A811" s="750"/>
      <c r="B811" s="267" t="s">
        <v>1578</v>
      </c>
      <c r="C811" s="773">
        <v>2</v>
      </c>
      <c r="D811" s="268" t="s">
        <v>2</v>
      </c>
      <c r="E811" s="161"/>
      <c r="F811" s="161"/>
      <c r="G811" s="161"/>
      <c r="H811" s="161"/>
      <c r="I811" s="161"/>
      <c r="J811" s="460"/>
      <c r="K811" s="987"/>
      <c r="L811" s="987"/>
      <c r="M811" s="987"/>
      <c r="N811" s="987"/>
      <c r="O811" s="987"/>
      <c r="P811" s="987"/>
      <c r="Q811" s="987"/>
      <c r="R811" s="435"/>
      <c r="S811" s="160" t="e">
        <f>VLOOKUP($V811,#REF!,6,FALSE)</f>
        <v>#REF!</v>
      </c>
      <c r="T811" s="160" t="e">
        <f>VLOOKUP($V811,#REF!,7,FALSE)</f>
        <v>#REF!</v>
      </c>
      <c r="V811" s="749" t="s">
        <v>2320</v>
      </c>
      <c r="X811" s="890"/>
      <c r="Y811" s="890"/>
    </row>
    <row r="812" spans="1:25" ht="24.6" outlineLevel="1">
      <c r="A812" s="750"/>
      <c r="B812" s="267" t="s">
        <v>1587</v>
      </c>
      <c r="C812" s="773">
        <v>4</v>
      </c>
      <c r="D812" s="268" t="s">
        <v>2</v>
      </c>
      <c r="E812" s="161"/>
      <c r="F812" s="161"/>
      <c r="G812" s="161"/>
      <c r="H812" s="161"/>
      <c r="I812" s="161"/>
      <c r="J812" s="460"/>
      <c r="K812" s="987"/>
      <c r="L812" s="987"/>
      <c r="M812" s="987"/>
      <c r="N812" s="987"/>
      <c r="O812" s="987"/>
      <c r="P812" s="987"/>
      <c r="Q812" s="987"/>
      <c r="R812" s="435"/>
      <c r="S812" s="160" t="e">
        <f>VLOOKUP($V812,#REF!,6,FALSE)</f>
        <v>#REF!</v>
      </c>
      <c r="T812" s="160" t="e">
        <f>VLOOKUP($V812,#REF!,7,FALSE)</f>
        <v>#REF!</v>
      </c>
      <c r="V812" s="749" t="s">
        <v>2345</v>
      </c>
      <c r="X812" s="890"/>
      <c r="Y812" s="890"/>
    </row>
    <row r="813" spans="1:25" outlineLevel="1">
      <c r="A813" s="750"/>
      <c r="B813" s="264" t="s">
        <v>1601</v>
      </c>
      <c r="C813" s="276"/>
      <c r="D813" s="277"/>
      <c r="E813" s="158"/>
      <c r="F813" s="158"/>
      <c r="G813" s="158"/>
      <c r="H813" s="158"/>
      <c r="I813" s="279"/>
      <c r="J813" s="761"/>
      <c r="K813" s="988"/>
      <c r="L813" s="988"/>
      <c r="M813" s="988"/>
      <c r="N813" s="988"/>
      <c r="O813" s="988"/>
      <c r="P813" s="988"/>
      <c r="Q813" s="988"/>
      <c r="S813" s="761"/>
      <c r="T813" s="761"/>
      <c r="V813" s="809"/>
      <c r="X813" s="890"/>
      <c r="Y813" s="890"/>
    </row>
    <row r="814" spans="1:25" ht="24.6" outlineLevel="1">
      <c r="A814" s="750"/>
      <c r="B814" s="806" t="s">
        <v>3360</v>
      </c>
      <c r="C814" s="773">
        <v>2</v>
      </c>
      <c r="D814" s="268" t="s">
        <v>2</v>
      </c>
      <c r="E814" s="161"/>
      <c r="F814" s="161"/>
      <c r="G814" s="161"/>
      <c r="H814" s="161"/>
      <c r="I814" s="161"/>
      <c r="J814" s="460"/>
      <c r="K814" s="987"/>
      <c r="L814" s="987"/>
      <c r="M814" s="987"/>
      <c r="N814" s="987"/>
      <c r="O814" s="987"/>
      <c r="P814" s="987"/>
      <c r="Q814" s="987"/>
      <c r="R814" s="435"/>
      <c r="S814" s="160" t="e">
        <f>VLOOKUP($V814,#REF!,6,FALSE)</f>
        <v>#REF!</v>
      </c>
      <c r="T814" s="160" t="e">
        <f>VLOOKUP($V814,#REF!,7,FALSE)</f>
        <v>#REF!</v>
      </c>
      <c r="V814" s="749" t="s">
        <v>2339</v>
      </c>
      <c r="X814" s="890"/>
      <c r="Y814" s="890"/>
    </row>
    <row r="815" spans="1:25" ht="24.6" outlineLevel="1">
      <c r="A815" s="750"/>
      <c r="B815" s="267" t="s">
        <v>1583</v>
      </c>
      <c r="C815" s="773">
        <v>2</v>
      </c>
      <c r="D815" s="268" t="s">
        <v>2</v>
      </c>
      <c r="E815" s="161"/>
      <c r="F815" s="161"/>
      <c r="G815" s="161"/>
      <c r="H815" s="161"/>
      <c r="I815" s="161"/>
      <c r="J815" s="460"/>
      <c r="K815" s="987"/>
      <c r="L815" s="987"/>
      <c r="M815" s="987"/>
      <c r="N815" s="987"/>
      <c r="O815" s="987"/>
      <c r="P815" s="987"/>
      <c r="Q815" s="987"/>
      <c r="R815" s="435"/>
      <c r="S815" s="160" t="s">
        <v>3022</v>
      </c>
      <c r="T815" s="160" t="s">
        <v>3022</v>
      </c>
      <c r="V815" s="749" t="s">
        <v>2342</v>
      </c>
      <c r="X815" s="890"/>
      <c r="Y815" s="890"/>
    </row>
    <row r="816" spans="1:25" ht="24.6" outlineLevel="1">
      <c r="A816" s="750"/>
      <c r="B816" s="267" t="s">
        <v>1584</v>
      </c>
      <c r="C816" s="773">
        <v>2</v>
      </c>
      <c r="D816" s="268" t="s">
        <v>2</v>
      </c>
      <c r="E816" s="161"/>
      <c r="F816" s="161"/>
      <c r="G816" s="161"/>
      <c r="H816" s="161"/>
      <c r="I816" s="161"/>
      <c r="J816" s="460"/>
      <c r="K816" s="987"/>
      <c r="L816" s="987"/>
      <c r="M816" s="987"/>
      <c r="N816" s="987"/>
      <c r="O816" s="987"/>
      <c r="P816" s="987"/>
      <c r="Q816" s="987"/>
      <c r="R816" s="435"/>
      <c r="S816" s="160" t="s">
        <v>3022</v>
      </c>
      <c r="T816" s="160" t="s">
        <v>3022</v>
      </c>
      <c r="V816" s="749" t="s">
        <v>2343</v>
      </c>
      <c r="X816" s="890"/>
      <c r="Y816" s="890"/>
    </row>
    <row r="817" spans="1:25" ht="24.6" outlineLevel="1">
      <c r="A817" s="750"/>
      <c r="B817" s="267" t="s">
        <v>1598</v>
      </c>
      <c r="C817" s="773">
        <v>1</v>
      </c>
      <c r="D817" s="268" t="s">
        <v>2</v>
      </c>
      <c r="E817" s="161"/>
      <c r="F817" s="161"/>
      <c r="G817" s="161"/>
      <c r="H817" s="161"/>
      <c r="I817" s="161"/>
      <c r="J817" s="460"/>
      <c r="K817" s="987"/>
      <c r="L817" s="987"/>
      <c r="M817" s="987"/>
      <c r="N817" s="987"/>
      <c r="O817" s="987"/>
      <c r="P817" s="987"/>
      <c r="Q817" s="987"/>
      <c r="R817" s="435"/>
      <c r="S817" s="160" t="s">
        <v>3022</v>
      </c>
      <c r="T817" s="160" t="s">
        <v>3022</v>
      </c>
      <c r="V817" s="749" t="s">
        <v>2350</v>
      </c>
      <c r="X817" s="890"/>
      <c r="Y817" s="890"/>
    </row>
    <row r="818" spans="1:25" ht="24.6" outlineLevel="1">
      <c r="A818" s="750"/>
      <c r="B818" s="267" t="s">
        <v>1602</v>
      </c>
      <c r="C818" s="773">
        <v>2</v>
      </c>
      <c r="D818" s="268" t="s">
        <v>2</v>
      </c>
      <c r="E818" s="161"/>
      <c r="F818" s="161"/>
      <c r="G818" s="161"/>
      <c r="H818" s="161"/>
      <c r="I818" s="161"/>
      <c r="J818" s="460"/>
      <c r="K818" s="987"/>
      <c r="L818" s="987"/>
      <c r="M818" s="987"/>
      <c r="N818" s="987"/>
      <c r="O818" s="987"/>
      <c r="P818" s="987"/>
      <c r="Q818" s="987"/>
      <c r="R818" s="435"/>
      <c r="S818" s="160" t="s">
        <v>3022</v>
      </c>
      <c r="T818" s="160" t="s">
        <v>3022</v>
      </c>
      <c r="V818" s="749" t="s">
        <v>2352</v>
      </c>
      <c r="X818" s="890"/>
      <c r="Y818" s="890"/>
    </row>
    <row r="819" spans="1:25" ht="24.6" outlineLevel="1">
      <c r="A819" s="750"/>
      <c r="B819" s="267" t="s">
        <v>1586</v>
      </c>
      <c r="C819" s="773">
        <v>2</v>
      </c>
      <c r="D819" s="268" t="s">
        <v>2</v>
      </c>
      <c r="E819" s="161"/>
      <c r="F819" s="161"/>
      <c r="G819" s="161"/>
      <c r="H819" s="161"/>
      <c r="I819" s="161"/>
      <c r="J819" s="460"/>
      <c r="K819" s="987"/>
      <c r="L819" s="987"/>
      <c r="M819" s="987"/>
      <c r="N819" s="987"/>
      <c r="O819" s="987"/>
      <c r="P819" s="987"/>
      <c r="Q819" s="987"/>
      <c r="R819" s="435"/>
      <c r="S819" s="160" t="e">
        <f>VLOOKUP($V819,#REF!,6,FALSE)</f>
        <v>#REF!</v>
      </c>
      <c r="T819" s="160" t="e">
        <f>VLOOKUP($V819,#REF!,7,FALSE)</f>
        <v>#REF!</v>
      </c>
      <c r="V819" s="749" t="s">
        <v>2341</v>
      </c>
      <c r="X819" s="890"/>
      <c r="Y819" s="890"/>
    </row>
    <row r="820" spans="1:25" ht="24.6" outlineLevel="1">
      <c r="A820" s="750"/>
      <c r="B820" s="267" t="s">
        <v>1600</v>
      </c>
      <c r="C820" s="773">
        <v>2</v>
      </c>
      <c r="D820" s="268" t="s">
        <v>2</v>
      </c>
      <c r="E820" s="161"/>
      <c r="F820" s="161"/>
      <c r="G820" s="161"/>
      <c r="H820" s="161"/>
      <c r="I820" s="161"/>
      <c r="J820" s="460"/>
      <c r="K820" s="987"/>
      <c r="L820" s="987"/>
      <c r="M820" s="987"/>
      <c r="N820" s="987"/>
      <c r="O820" s="987"/>
      <c r="P820" s="987"/>
      <c r="Q820" s="987"/>
      <c r="R820" s="435"/>
      <c r="S820" s="160" t="s">
        <v>3022</v>
      </c>
      <c r="T820" s="160" t="s">
        <v>3022</v>
      </c>
      <c r="V820" s="749" t="s">
        <v>2351</v>
      </c>
      <c r="X820" s="890"/>
      <c r="Y820" s="890"/>
    </row>
    <row r="821" spans="1:25" ht="24.6" outlineLevel="1">
      <c r="A821" s="750"/>
      <c r="B821" s="267" t="s">
        <v>1578</v>
      </c>
      <c r="C821" s="773">
        <v>2</v>
      </c>
      <c r="D821" s="268" t="s">
        <v>2</v>
      </c>
      <c r="E821" s="161"/>
      <c r="F821" s="161"/>
      <c r="G821" s="161"/>
      <c r="H821" s="161"/>
      <c r="I821" s="161"/>
      <c r="J821" s="460"/>
      <c r="K821" s="987"/>
      <c r="L821" s="987"/>
      <c r="M821" s="987"/>
      <c r="N821" s="987"/>
      <c r="O821" s="987"/>
      <c r="P821" s="987"/>
      <c r="Q821" s="987"/>
      <c r="R821" s="435"/>
      <c r="S821" s="160" t="e">
        <f>VLOOKUP($V821,#REF!,6,FALSE)</f>
        <v>#REF!</v>
      </c>
      <c r="T821" s="160" t="e">
        <f>VLOOKUP($V821,#REF!,7,FALSE)</f>
        <v>#REF!</v>
      </c>
      <c r="V821" s="749" t="s">
        <v>2320</v>
      </c>
      <c r="X821" s="890"/>
      <c r="Y821" s="890"/>
    </row>
    <row r="822" spans="1:25" ht="24.6" outlineLevel="1">
      <c r="A822" s="750"/>
      <c r="B822" s="267" t="s">
        <v>1587</v>
      </c>
      <c r="C822" s="773">
        <v>4</v>
      </c>
      <c r="D822" s="268" t="s">
        <v>2</v>
      </c>
      <c r="E822" s="161"/>
      <c r="F822" s="161"/>
      <c r="G822" s="161"/>
      <c r="H822" s="161"/>
      <c r="I822" s="161"/>
      <c r="J822" s="460"/>
      <c r="K822" s="987"/>
      <c r="L822" s="987"/>
      <c r="M822" s="987"/>
      <c r="N822" s="987"/>
      <c r="O822" s="987"/>
      <c r="P822" s="987"/>
      <c r="Q822" s="987"/>
      <c r="R822" s="435"/>
      <c r="S822" s="160" t="e">
        <f>VLOOKUP($V822,#REF!,6,FALSE)</f>
        <v>#REF!</v>
      </c>
      <c r="T822" s="160" t="e">
        <f>VLOOKUP($V822,#REF!,7,FALSE)</f>
        <v>#REF!</v>
      </c>
      <c r="V822" s="749" t="s">
        <v>2345</v>
      </c>
      <c r="X822" s="890"/>
      <c r="Y822" s="890"/>
    </row>
    <row r="823" spans="1:25" outlineLevel="1">
      <c r="A823" s="750"/>
      <c r="B823" s="264" t="s">
        <v>1603</v>
      </c>
      <c r="C823" s="276"/>
      <c r="D823" s="277"/>
      <c r="E823" s="158"/>
      <c r="F823" s="158"/>
      <c r="G823" s="158"/>
      <c r="H823" s="158"/>
      <c r="I823" s="279"/>
      <c r="J823" s="761"/>
      <c r="K823" s="988"/>
      <c r="L823" s="988"/>
      <c r="M823" s="988"/>
      <c r="N823" s="988"/>
      <c r="O823" s="988"/>
      <c r="P823" s="988"/>
      <c r="Q823" s="988"/>
      <c r="S823" s="761"/>
      <c r="T823" s="761"/>
      <c r="V823" s="809"/>
      <c r="X823" s="890"/>
      <c r="Y823" s="890"/>
    </row>
    <row r="824" spans="1:25" ht="24.6" outlineLevel="1">
      <c r="A824" s="750"/>
      <c r="B824" s="806" t="s">
        <v>3360</v>
      </c>
      <c r="C824" s="773">
        <v>2</v>
      </c>
      <c r="D824" s="268" t="s">
        <v>2</v>
      </c>
      <c r="E824" s="161"/>
      <c r="F824" s="161"/>
      <c r="G824" s="161"/>
      <c r="H824" s="161"/>
      <c r="I824" s="161"/>
      <c r="J824" s="460"/>
      <c r="K824" s="987"/>
      <c r="L824" s="987"/>
      <c r="M824" s="987"/>
      <c r="N824" s="987"/>
      <c r="O824" s="987"/>
      <c r="P824" s="987"/>
      <c r="Q824" s="987"/>
      <c r="R824" s="435"/>
      <c r="S824" s="160" t="e">
        <f>VLOOKUP($V824,#REF!,6,FALSE)</f>
        <v>#REF!</v>
      </c>
      <c r="T824" s="160" t="e">
        <f>VLOOKUP($V824,#REF!,7,FALSE)</f>
        <v>#REF!</v>
      </c>
      <c r="V824" s="749" t="s">
        <v>2339</v>
      </c>
      <c r="X824" s="890"/>
      <c r="Y824" s="890"/>
    </row>
    <row r="825" spans="1:25" ht="24.6" outlineLevel="1">
      <c r="A825" s="750"/>
      <c r="B825" s="267" t="s">
        <v>1583</v>
      </c>
      <c r="C825" s="773">
        <v>4</v>
      </c>
      <c r="D825" s="268" t="s">
        <v>2</v>
      </c>
      <c r="E825" s="161"/>
      <c r="F825" s="161"/>
      <c r="G825" s="161"/>
      <c r="H825" s="161"/>
      <c r="I825" s="161"/>
      <c r="J825" s="460"/>
      <c r="K825" s="987"/>
      <c r="L825" s="987"/>
      <c r="M825" s="987"/>
      <c r="N825" s="987"/>
      <c r="O825" s="987"/>
      <c r="P825" s="987"/>
      <c r="Q825" s="987"/>
      <c r="R825" s="435"/>
      <c r="S825" s="160" t="s">
        <v>3022</v>
      </c>
      <c r="T825" s="160" t="s">
        <v>3022</v>
      </c>
      <c r="V825" s="749" t="s">
        <v>2342</v>
      </c>
      <c r="X825" s="890"/>
      <c r="Y825" s="890"/>
    </row>
    <row r="826" spans="1:25" ht="24.6" outlineLevel="1">
      <c r="A826" s="750"/>
      <c r="B826" s="267" t="s">
        <v>1604</v>
      </c>
      <c r="C826" s="773">
        <v>2</v>
      </c>
      <c r="D826" s="268" t="s">
        <v>2</v>
      </c>
      <c r="E826" s="161"/>
      <c r="F826" s="161"/>
      <c r="G826" s="161"/>
      <c r="H826" s="161"/>
      <c r="I826" s="161"/>
      <c r="J826" s="460"/>
      <c r="K826" s="987"/>
      <c r="L826" s="987"/>
      <c r="M826" s="987"/>
      <c r="N826" s="987"/>
      <c r="O826" s="987"/>
      <c r="P826" s="987"/>
      <c r="Q826" s="987"/>
      <c r="R826" s="435"/>
      <c r="S826" s="160" t="s">
        <v>3022</v>
      </c>
      <c r="T826" s="160" t="s">
        <v>3022</v>
      </c>
      <c r="V826" s="749" t="s">
        <v>2353</v>
      </c>
      <c r="X826" s="890"/>
      <c r="Y826" s="890"/>
    </row>
    <row r="827" spans="1:25" ht="24.6" outlineLevel="1">
      <c r="A827" s="750"/>
      <c r="B827" s="267" t="s">
        <v>1598</v>
      </c>
      <c r="C827" s="773">
        <v>1</v>
      </c>
      <c r="D827" s="268" t="s">
        <v>2</v>
      </c>
      <c r="E827" s="161"/>
      <c r="F827" s="161"/>
      <c r="G827" s="161"/>
      <c r="H827" s="161"/>
      <c r="I827" s="161"/>
      <c r="J827" s="460"/>
      <c r="K827" s="987"/>
      <c r="L827" s="987"/>
      <c r="M827" s="987"/>
      <c r="N827" s="987"/>
      <c r="O827" s="987"/>
      <c r="P827" s="987"/>
      <c r="Q827" s="987"/>
      <c r="R827" s="435"/>
      <c r="S827" s="160" t="s">
        <v>3022</v>
      </c>
      <c r="T827" s="160" t="s">
        <v>3022</v>
      </c>
      <c r="V827" s="749" t="s">
        <v>2350</v>
      </c>
      <c r="X827" s="890"/>
      <c r="Y827" s="890"/>
    </row>
    <row r="828" spans="1:25" ht="24.6" outlineLevel="1">
      <c r="A828" s="750"/>
      <c r="B828" s="267" t="s">
        <v>1602</v>
      </c>
      <c r="C828" s="773">
        <v>2</v>
      </c>
      <c r="D828" s="268" t="s">
        <v>2</v>
      </c>
      <c r="E828" s="161"/>
      <c r="F828" s="161"/>
      <c r="G828" s="161"/>
      <c r="H828" s="161"/>
      <c r="I828" s="161"/>
      <c r="J828" s="460"/>
      <c r="K828" s="987"/>
      <c r="L828" s="987"/>
      <c r="M828" s="987"/>
      <c r="N828" s="987"/>
      <c r="O828" s="987"/>
      <c r="P828" s="987"/>
      <c r="Q828" s="987"/>
      <c r="R828" s="435"/>
      <c r="S828" s="160" t="s">
        <v>3022</v>
      </c>
      <c r="T828" s="160" t="s">
        <v>3022</v>
      </c>
      <c r="V828" s="749" t="s">
        <v>2352</v>
      </c>
      <c r="X828" s="890"/>
      <c r="Y828" s="890"/>
    </row>
    <row r="829" spans="1:25" ht="24.6" outlineLevel="1">
      <c r="A829" s="750"/>
      <c r="B829" s="267" t="s">
        <v>1586</v>
      </c>
      <c r="C829" s="773">
        <v>2</v>
      </c>
      <c r="D829" s="268" t="s">
        <v>2</v>
      </c>
      <c r="E829" s="161"/>
      <c r="F829" s="161"/>
      <c r="G829" s="161"/>
      <c r="H829" s="161"/>
      <c r="I829" s="161"/>
      <c r="J829" s="460"/>
      <c r="K829" s="987"/>
      <c r="L829" s="987"/>
      <c r="M829" s="987"/>
      <c r="N829" s="987"/>
      <c r="O829" s="987"/>
      <c r="P829" s="987"/>
      <c r="Q829" s="987"/>
      <c r="R829" s="435"/>
      <c r="S829" s="160" t="e">
        <f>VLOOKUP($V829,#REF!,6,FALSE)</f>
        <v>#REF!</v>
      </c>
      <c r="T829" s="160" t="e">
        <f>VLOOKUP($V829,#REF!,7,FALSE)</f>
        <v>#REF!</v>
      </c>
      <c r="V829" s="749" t="s">
        <v>2341</v>
      </c>
      <c r="X829" s="890"/>
      <c r="Y829" s="890"/>
    </row>
    <row r="830" spans="1:25" ht="24.6" outlineLevel="1">
      <c r="A830" s="750"/>
      <c r="B830" s="267" t="s">
        <v>1605</v>
      </c>
      <c r="C830" s="773">
        <v>2</v>
      </c>
      <c r="D830" s="268" t="s">
        <v>2</v>
      </c>
      <c r="E830" s="161"/>
      <c r="F830" s="161"/>
      <c r="G830" s="161"/>
      <c r="H830" s="161"/>
      <c r="I830" s="161"/>
      <c r="J830" s="460"/>
      <c r="K830" s="987"/>
      <c r="L830" s="987"/>
      <c r="M830" s="987"/>
      <c r="N830" s="987"/>
      <c r="O830" s="987"/>
      <c r="P830" s="987"/>
      <c r="Q830" s="987"/>
      <c r="R830" s="435"/>
      <c r="S830" s="160" t="s">
        <v>3022</v>
      </c>
      <c r="T830" s="160" t="s">
        <v>3022</v>
      </c>
      <c r="V830" s="749" t="s">
        <v>2354</v>
      </c>
      <c r="X830" s="890"/>
      <c r="Y830" s="890"/>
    </row>
    <row r="831" spans="1:25" ht="24.6" outlineLevel="1">
      <c r="A831" s="750"/>
      <c r="B831" s="267" t="s">
        <v>1578</v>
      </c>
      <c r="C831" s="773">
        <v>2</v>
      </c>
      <c r="D831" s="268" t="s">
        <v>2</v>
      </c>
      <c r="E831" s="161"/>
      <c r="F831" s="161"/>
      <c r="G831" s="161"/>
      <c r="H831" s="161"/>
      <c r="I831" s="161"/>
      <c r="J831" s="460"/>
      <c r="K831" s="987"/>
      <c r="L831" s="987"/>
      <c r="M831" s="987"/>
      <c r="N831" s="987"/>
      <c r="O831" s="987"/>
      <c r="P831" s="987"/>
      <c r="Q831" s="987"/>
      <c r="R831" s="435"/>
      <c r="S831" s="160" t="e">
        <f>VLOOKUP($V831,#REF!,6,FALSE)</f>
        <v>#REF!</v>
      </c>
      <c r="T831" s="160" t="e">
        <f>VLOOKUP($V831,#REF!,7,FALSE)</f>
        <v>#REF!</v>
      </c>
      <c r="V831" s="749" t="s">
        <v>2320</v>
      </c>
      <c r="X831" s="890"/>
      <c r="Y831" s="890"/>
    </row>
    <row r="832" spans="1:25" ht="24.6" outlineLevel="1">
      <c r="A832" s="750"/>
      <c r="B832" s="267" t="s">
        <v>1587</v>
      </c>
      <c r="C832" s="773">
        <v>4</v>
      </c>
      <c r="D832" s="268" t="s">
        <v>2</v>
      </c>
      <c r="E832" s="161"/>
      <c r="F832" s="161"/>
      <c r="G832" s="161"/>
      <c r="H832" s="161"/>
      <c r="I832" s="161"/>
      <c r="J832" s="460"/>
      <c r="K832" s="987"/>
      <c r="L832" s="987"/>
      <c r="M832" s="987"/>
      <c r="N832" s="987"/>
      <c r="O832" s="987"/>
      <c r="P832" s="987"/>
      <c r="Q832" s="987"/>
      <c r="R832" s="435"/>
      <c r="S832" s="160" t="e">
        <f>VLOOKUP($V832,#REF!,6,FALSE)</f>
        <v>#REF!</v>
      </c>
      <c r="T832" s="160" t="e">
        <f>VLOOKUP($V832,#REF!,7,FALSE)</f>
        <v>#REF!</v>
      </c>
      <c r="V832" s="749" t="s">
        <v>2345</v>
      </c>
      <c r="X832" s="890"/>
      <c r="Y832" s="890"/>
    </row>
    <row r="833" spans="1:25" outlineLevel="1">
      <c r="A833" s="750"/>
      <c r="B833" s="264" t="s">
        <v>1538</v>
      </c>
      <c r="C833" s="276"/>
      <c r="D833" s="277"/>
      <c r="E833" s="158"/>
      <c r="F833" s="158"/>
      <c r="G833" s="158"/>
      <c r="H833" s="158"/>
      <c r="I833" s="279"/>
      <c r="J833" s="761"/>
      <c r="K833" s="988"/>
      <c r="L833" s="988"/>
      <c r="M833" s="988"/>
      <c r="N833" s="988"/>
      <c r="O833" s="988"/>
      <c r="P833" s="988"/>
      <c r="Q833" s="988"/>
      <c r="S833" s="761"/>
      <c r="T833" s="761"/>
      <c r="V833" s="809"/>
      <c r="X833" s="890"/>
      <c r="Y833" s="890"/>
    </row>
    <row r="834" spans="1:25" ht="24.6" outlineLevel="1">
      <c r="A834" s="750"/>
      <c r="B834" s="806" t="s">
        <v>3360</v>
      </c>
      <c r="C834" s="773">
        <v>2</v>
      </c>
      <c r="D834" s="268" t="s">
        <v>2</v>
      </c>
      <c r="E834" s="161"/>
      <c r="F834" s="161"/>
      <c r="G834" s="161"/>
      <c r="H834" s="161"/>
      <c r="I834" s="161"/>
      <c r="J834" s="460"/>
      <c r="K834" s="987"/>
      <c r="L834" s="987"/>
      <c r="M834" s="987"/>
      <c r="N834" s="987"/>
      <c r="O834" s="987"/>
      <c r="P834" s="987"/>
      <c r="Q834" s="987"/>
      <c r="R834" s="435"/>
      <c r="S834" s="160" t="e">
        <f>VLOOKUP($V834,#REF!,6,FALSE)</f>
        <v>#REF!</v>
      </c>
      <c r="T834" s="160" t="e">
        <f>VLOOKUP($V834,#REF!,7,FALSE)</f>
        <v>#REF!</v>
      </c>
      <c r="V834" s="749" t="s">
        <v>2339</v>
      </c>
      <c r="X834" s="890"/>
      <c r="Y834" s="890"/>
    </row>
    <row r="835" spans="1:25" ht="24.6" outlineLevel="1">
      <c r="A835" s="750"/>
      <c r="B835" s="267" t="s">
        <v>1588</v>
      </c>
      <c r="C835" s="773">
        <v>2</v>
      </c>
      <c r="D835" s="268" t="s">
        <v>2</v>
      </c>
      <c r="E835" s="161"/>
      <c r="F835" s="161"/>
      <c r="G835" s="161"/>
      <c r="H835" s="161"/>
      <c r="I835" s="161"/>
      <c r="J835" s="460"/>
      <c r="K835" s="987"/>
      <c r="L835" s="987"/>
      <c r="M835" s="987"/>
      <c r="N835" s="987"/>
      <c r="O835" s="987"/>
      <c r="P835" s="987"/>
      <c r="Q835" s="987"/>
      <c r="R835" s="435"/>
      <c r="S835" s="160" t="s">
        <v>3022</v>
      </c>
      <c r="T835" s="160" t="s">
        <v>3022</v>
      </c>
      <c r="V835" s="749" t="s">
        <v>2346</v>
      </c>
      <c r="X835" s="890"/>
      <c r="Y835" s="890"/>
    </row>
    <row r="836" spans="1:25" ht="24.6" outlineLevel="1">
      <c r="A836" s="750"/>
      <c r="B836" s="267" t="s">
        <v>1585</v>
      </c>
      <c r="C836" s="773">
        <v>1</v>
      </c>
      <c r="D836" s="268" t="s">
        <v>2</v>
      </c>
      <c r="E836" s="161"/>
      <c r="F836" s="161"/>
      <c r="G836" s="161"/>
      <c r="H836" s="161"/>
      <c r="I836" s="161"/>
      <c r="J836" s="460"/>
      <c r="K836" s="987"/>
      <c r="L836" s="987"/>
      <c r="M836" s="987"/>
      <c r="N836" s="987"/>
      <c r="O836" s="987"/>
      <c r="P836" s="987"/>
      <c r="Q836" s="987"/>
      <c r="R836" s="435"/>
      <c r="S836" s="160" t="s">
        <v>3022</v>
      </c>
      <c r="T836" s="160" t="s">
        <v>3022</v>
      </c>
      <c r="V836" s="749" t="s">
        <v>2344</v>
      </c>
      <c r="X836" s="890"/>
      <c r="Y836" s="890"/>
    </row>
    <row r="837" spans="1:25" ht="24.6" outlineLevel="1">
      <c r="A837" s="750"/>
      <c r="B837" s="267" t="s">
        <v>1586</v>
      </c>
      <c r="C837" s="773">
        <v>1</v>
      </c>
      <c r="D837" s="268" t="s">
        <v>2</v>
      </c>
      <c r="E837" s="161"/>
      <c r="F837" s="161"/>
      <c r="G837" s="161"/>
      <c r="H837" s="161"/>
      <c r="I837" s="161"/>
      <c r="J837" s="460"/>
      <c r="K837" s="987"/>
      <c r="L837" s="987"/>
      <c r="M837" s="987"/>
      <c r="N837" s="987"/>
      <c r="O837" s="987"/>
      <c r="P837" s="987"/>
      <c r="Q837" s="987"/>
      <c r="R837" s="435"/>
      <c r="S837" s="160" t="e">
        <f>VLOOKUP($V837,#REF!,6,FALSE)</f>
        <v>#REF!</v>
      </c>
      <c r="T837" s="160" t="e">
        <f>VLOOKUP($V837,#REF!,7,FALSE)</f>
        <v>#REF!</v>
      </c>
      <c r="V837" s="749" t="s">
        <v>2341</v>
      </c>
      <c r="X837" s="890"/>
      <c r="Y837" s="890"/>
    </row>
    <row r="838" spans="1:25" ht="24.6" outlineLevel="1">
      <c r="A838" s="750"/>
      <c r="B838" s="267" t="s">
        <v>1587</v>
      </c>
      <c r="C838" s="773">
        <v>2</v>
      </c>
      <c r="D838" s="268" t="s">
        <v>2</v>
      </c>
      <c r="E838" s="161"/>
      <c r="F838" s="161"/>
      <c r="G838" s="161"/>
      <c r="H838" s="161"/>
      <c r="I838" s="161"/>
      <c r="J838" s="460"/>
      <c r="K838" s="987"/>
      <c r="L838" s="987"/>
      <c r="M838" s="987"/>
      <c r="N838" s="987"/>
      <c r="O838" s="987"/>
      <c r="P838" s="987"/>
      <c r="Q838" s="987"/>
      <c r="R838" s="435"/>
      <c r="S838" s="160" t="e">
        <f>VLOOKUP($V838,#REF!,6,FALSE)</f>
        <v>#REF!</v>
      </c>
      <c r="T838" s="160" t="e">
        <f>VLOOKUP($V838,#REF!,7,FALSE)</f>
        <v>#REF!</v>
      </c>
      <c r="V838" s="749" t="s">
        <v>2345</v>
      </c>
      <c r="X838" s="890"/>
      <c r="Y838" s="890"/>
    </row>
    <row r="839" spans="1:25" outlineLevel="1">
      <c r="A839" s="750"/>
      <c r="B839" s="264" t="s">
        <v>1589</v>
      </c>
      <c r="C839" s="276"/>
      <c r="D839" s="277"/>
      <c r="E839" s="158"/>
      <c r="F839" s="158"/>
      <c r="G839" s="158"/>
      <c r="H839" s="158"/>
      <c r="I839" s="279"/>
      <c r="J839" s="761"/>
      <c r="K839" s="988"/>
      <c r="L839" s="988"/>
      <c r="M839" s="988"/>
      <c r="N839" s="988"/>
      <c r="O839" s="988"/>
      <c r="P839" s="988"/>
      <c r="Q839" s="988"/>
      <c r="S839" s="761"/>
      <c r="T839" s="761"/>
      <c r="V839" s="809"/>
      <c r="X839" s="890"/>
      <c r="Y839" s="890"/>
    </row>
    <row r="840" spans="1:25" ht="24.6" outlineLevel="1">
      <c r="A840" s="750"/>
      <c r="B840" s="267" t="s">
        <v>1578</v>
      </c>
      <c r="C840" s="773">
        <v>2</v>
      </c>
      <c r="D840" s="268" t="s">
        <v>2</v>
      </c>
      <c r="E840" s="161"/>
      <c r="F840" s="161"/>
      <c r="G840" s="161"/>
      <c r="H840" s="161"/>
      <c r="I840" s="161"/>
      <c r="J840" s="460"/>
      <c r="K840" s="987"/>
      <c r="L840" s="987"/>
      <c r="M840" s="987"/>
      <c r="N840" s="987"/>
      <c r="O840" s="987"/>
      <c r="P840" s="987"/>
      <c r="Q840" s="987"/>
      <c r="R840" s="435"/>
      <c r="S840" s="160" t="e">
        <f>VLOOKUP($V840,#REF!,6,FALSE)</f>
        <v>#REF!</v>
      </c>
      <c r="T840" s="160" t="e">
        <f>VLOOKUP($V840,#REF!,7,FALSE)</f>
        <v>#REF!</v>
      </c>
      <c r="V840" s="749" t="s">
        <v>2320</v>
      </c>
      <c r="X840" s="890"/>
      <c r="Y840" s="890"/>
    </row>
    <row r="841" spans="1:25" ht="24.6" outlineLevel="1">
      <c r="A841" s="774"/>
      <c r="B841" s="361" t="s">
        <v>1579</v>
      </c>
      <c r="C841" s="815">
        <v>8</v>
      </c>
      <c r="D841" s="362" t="s">
        <v>2</v>
      </c>
      <c r="E841" s="167"/>
      <c r="F841" s="167"/>
      <c r="G841" s="167"/>
      <c r="H841" s="167"/>
      <c r="I841" s="167"/>
      <c r="J841" s="669"/>
      <c r="K841" s="987"/>
      <c r="L841" s="987"/>
      <c r="M841" s="987"/>
      <c r="N841" s="987"/>
      <c r="O841" s="987"/>
      <c r="P841" s="987"/>
      <c r="Q841" s="987"/>
      <c r="R841" s="435"/>
      <c r="S841" s="160" t="e">
        <f>VLOOKUP($V841,#REF!,6,FALSE)</f>
        <v>#REF!</v>
      </c>
      <c r="T841" s="160" t="e">
        <f>VLOOKUP($V841,#REF!,7,FALSE)</f>
        <v>#REF!</v>
      </c>
      <c r="V841" s="749" t="s">
        <v>2338</v>
      </c>
      <c r="X841" s="890"/>
      <c r="Y841" s="890"/>
    </row>
    <row r="842" spans="1:25" outlineLevel="1">
      <c r="A842" s="775"/>
      <c r="B842" s="363" t="s">
        <v>1576</v>
      </c>
      <c r="C842" s="269"/>
      <c r="D842" s="364"/>
      <c r="E842" s="164"/>
      <c r="F842" s="164"/>
      <c r="G842" s="164"/>
      <c r="H842" s="164"/>
      <c r="I842" s="776"/>
      <c r="J842" s="777"/>
      <c r="K842" s="988"/>
      <c r="L842" s="988"/>
      <c r="M842" s="988"/>
      <c r="N842" s="988"/>
      <c r="O842" s="988"/>
      <c r="P842" s="988"/>
      <c r="Q842" s="988"/>
      <c r="S842" s="761"/>
      <c r="T842" s="761"/>
      <c r="V842" s="809"/>
      <c r="X842" s="890"/>
      <c r="Y842" s="890"/>
    </row>
    <row r="843" spans="1:25" ht="24.6" outlineLevel="1">
      <c r="A843" s="775"/>
      <c r="B843" s="365" t="s">
        <v>1590</v>
      </c>
      <c r="C843" s="160">
        <v>1</v>
      </c>
      <c r="D843" s="366" t="s">
        <v>2</v>
      </c>
      <c r="E843" s="161"/>
      <c r="F843" s="161"/>
      <c r="G843" s="161"/>
      <c r="H843" s="161"/>
      <c r="I843" s="161"/>
      <c r="J843" s="460"/>
      <c r="K843" s="987"/>
      <c r="L843" s="987"/>
      <c r="M843" s="987"/>
      <c r="N843" s="987"/>
      <c r="O843" s="987"/>
      <c r="P843" s="987"/>
      <c r="Q843" s="987"/>
      <c r="R843" s="435"/>
      <c r="S843" s="160" t="s">
        <v>3022</v>
      </c>
      <c r="T843" s="160" t="s">
        <v>3022</v>
      </c>
      <c r="V843" s="749" t="s">
        <v>2347</v>
      </c>
      <c r="X843" s="890"/>
      <c r="Y843" s="890"/>
    </row>
    <row r="844" spans="1:25" ht="24.6" outlineLevel="1">
      <c r="A844" s="750"/>
      <c r="B844" s="267" t="s">
        <v>1586</v>
      </c>
      <c r="C844" s="773">
        <v>2</v>
      </c>
      <c r="D844" s="268" t="s">
        <v>2</v>
      </c>
      <c r="E844" s="161"/>
      <c r="F844" s="161"/>
      <c r="G844" s="161"/>
      <c r="H844" s="161"/>
      <c r="I844" s="161"/>
      <c r="J844" s="460"/>
      <c r="K844" s="987"/>
      <c r="L844" s="987"/>
      <c r="M844" s="987"/>
      <c r="N844" s="987"/>
      <c r="O844" s="987"/>
      <c r="P844" s="987"/>
      <c r="Q844" s="987"/>
      <c r="R844" s="435"/>
      <c r="S844" s="160" t="e">
        <f>VLOOKUP($V844,#REF!,6,FALSE)</f>
        <v>#REF!</v>
      </c>
      <c r="T844" s="160" t="e">
        <f>VLOOKUP($V844,#REF!,7,FALSE)</f>
        <v>#REF!</v>
      </c>
      <c r="V844" s="749" t="s">
        <v>2341</v>
      </c>
      <c r="X844" s="890"/>
      <c r="Y844" s="890"/>
    </row>
    <row r="845" spans="1:25" ht="24.6" outlineLevel="1">
      <c r="A845" s="681"/>
      <c r="B845" s="683" t="s">
        <v>3412</v>
      </c>
      <c r="C845" s="161">
        <v>286</v>
      </c>
      <c r="D845" s="682" t="s">
        <v>2</v>
      </c>
      <c r="E845" s="161"/>
      <c r="F845" s="161"/>
      <c r="G845" s="161"/>
      <c r="H845" s="161"/>
      <c r="I845" s="161"/>
      <c r="J845" s="460"/>
      <c r="K845" s="987"/>
      <c r="L845" s="987"/>
      <c r="M845" s="987"/>
      <c r="N845" s="987"/>
      <c r="O845" s="987"/>
      <c r="P845" s="987"/>
      <c r="Q845" s="987"/>
      <c r="R845" s="435"/>
      <c r="S845" s="168"/>
      <c r="T845" s="168"/>
      <c r="V845" s="813"/>
      <c r="X845" s="890"/>
      <c r="Y845" s="890"/>
    </row>
    <row r="846" spans="1:25" s="435" customFormat="1" ht="24.6" outlineLevel="1">
      <c r="A846" s="681"/>
      <c r="B846" s="1026" t="s">
        <v>3304</v>
      </c>
      <c r="C846" s="161">
        <v>166</v>
      </c>
      <c r="D846" s="287" t="s">
        <v>2</v>
      </c>
      <c r="E846" s="161"/>
      <c r="F846" s="161"/>
      <c r="G846" s="161"/>
      <c r="H846" s="161"/>
      <c r="I846" s="161"/>
      <c r="J846" s="460"/>
      <c r="K846" s="987"/>
      <c r="L846" s="987"/>
      <c r="M846" s="987"/>
      <c r="N846" s="987"/>
      <c r="O846" s="987"/>
      <c r="P846" s="987"/>
      <c r="Q846" s="987"/>
      <c r="S846" s="160" t="e">
        <f>VLOOKUP($V846,#REF!,6,FALSE)</f>
        <v>#REF!</v>
      </c>
      <c r="T846" s="160" t="e">
        <f>VLOOKUP($V846,#REF!,7,FALSE)</f>
        <v>#REF!</v>
      </c>
      <c r="V846" s="289" t="s">
        <v>2164</v>
      </c>
      <c r="X846" s="890"/>
      <c r="Y846" s="890"/>
    </row>
    <row r="847" spans="1:25" ht="24" thickBot="1">
      <c r="A847" s="754"/>
      <c r="B847" s="754" t="s">
        <v>1087</v>
      </c>
      <c r="C847" s="755"/>
      <c r="D847" s="756"/>
      <c r="E847" s="757"/>
      <c r="F847" s="758"/>
      <c r="G847" s="757"/>
      <c r="H847" s="758"/>
      <c r="I847" s="758"/>
      <c r="J847" s="759"/>
      <c r="K847" s="988"/>
      <c r="L847" s="988"/>
      <c r="M847" s="988"/>
      <c r="N847" s="988"/>
      <c r="O847" s="988"/>
      <c r="P847" s="988"/>
      <c r="Q847" s="988"/>
      <c r="S847" s="759"/>
      <c r="T847" s="759"/>
      <c r="V847" s="797"/>
      <c r="X847" s="890"/>
    </row>
    <row r="848" spans="1:25" ht="25.2" thickTop="1">
      <c r="A848" s="750">
        <v>11</v>
      </c>
      <c r="B848" s="264" t="s">
        <v>1842</v>
      </c>
      <c r="C848" s="265"/>
      <c r="D848" s="266"/>
      <c r="E848" s="163"/>
      <c r="F848" s="163"/>
      <c r="G848" s="163"/>
      <c r="H848" s="163"/>
      <c r="I848" s="272"/>
      <c r="J848" s="751"/>
      <c r="K848" s="989"/>
      <c r="L848" s="989"/>
      <c r="M848" s="989"/>
      <c r="N848" s="989"/>
      <c r="O848" s="989"/>
      <c r="P848" s="989"/>
      <c r="Q848" s="989"/>
      <c r="S848" s="751"/>
      <c r="T848" s="751"/>
      <c r="V848" s="803"/>
      <c r="X848" s="890"/>
    </row>
    <row r="849" spans="1:24" s="811" customFormat="1" ht="24.6" outlineLevel="1">
      <c r="A849" s="752">
        <v>11.1</v>
      </c>
      <c r="B849" s="267" t="s">
        <v>3320</v>
      </c>
      <c r="C849" s="265"/>
      <c r="D849" s="268"/>
      <c r="E849" s="163"/>
      <c r="F849" s="163"/>
      <c r="G849" s="163"/>
      <c r="H849" s="163"/>
      <c r="I849" s="760"/>
      <c r="J849" s="751"/>
      <c r="K849" s="1036"/>
      <c r="L849" s="968" t="s">
        <v>3320</v>
      </c>
      <c r="M849" s="960"/>
      <c r="N849" s="967"/>
      <c r="O849" s="969"/>
      <c r="P849" s="970" t="s">
        <v>3335</v>
      </c>
      <c r="Q849" s="989"/>
      <c r="S849" s="751"/>
      <c r="T849" s="751"/>
      <c r="V849" s="803"/>
      <c r="X849" s="890"/>
    </row>
    <row r="850" spans="1:24" s="811" customFormat="1" ht="24.6" outlineLevel="1">
      <c r="A850" s="752"/>
      <c r="B850" s="267" t="s">
        <v>3327</v>
      </c>
      <c r="C850" s="773">
        <v>194</v>
      </c>
      <c r="D850" s="268" t="s">
        <v>750</v>
      </c>
      <c r="E850" s="161"/>
      <c r="F850" s="161"/>
      <c r="G850" s="161"/>
      <c r="H850" s="161"/>
      <c r="I850" s="161"/>
      <c r="J850" s="460"/>
      <c r="K850" s="1034"/>
      <c r="L850" s="954" t="s">
        <v>3345</v>
      </c>
      <c r="M850" s="971">
        <v>10000</v>
      </c>
      <c r="N850" s="959">
        <v>194</v>
      </c>
      <c r="O850" s="960">
        <f t="shared" ref="O850:O855" si="3">+N850*M850</f>
        <v>1940000</v>
      </c>
      <c r="P850" s="961">
        <f>+O850-I850</f>
        <v>1940000</v>
      </c>
      <c r="Q850" s="987"/>
      <c r="R850" s="894"/>
      <c r="S850" s="160" t="e">
        <f>VLOOKUP($V850,#REF!,6,FALSE)</f>
        <v>#REF!</v>
      </c>
      <c r="T850" s="160" t="e">
        <f>VLOOKUP($V850,#REF!,7,FALSE)</f>
        <v>#REF!</v>
      </c>
      <c r="V850" s="749" t="s">
        <v>1726</v>
      </c>
      <c r="X850" s="890"/>
    </row>
    <row r="851" spans="1:24" s="811" customFormat="1" ht="24.6" outlineLevel="1">
      <c r="A851" s="752"/>
      <c r="B851" s="267" t="s">
        <v>1727</v>
      </c>
      <c r="C851" s="773">
        <v>206</v>
      </c>
      <c r="D851" s="268" t="s">
        <v>750</v>
      </c>
      <c r="E851" s="161"/>
      <c r="F851" s="161"/>
      <c r="G851" s="161"/>
      <c r="H851" s="161"/>
      <c r="I851" s="161"/>
      <c r="J851" s="460"/>
      <c r="K851" s="1034"/>
      <c r="L851" s="954" t="s">
        <v>3346</v>
      </c>
      <c r="M851" s="971">
        <v>15000</v>
      </c>
      <c r="N851" s="959">
        <v>206</v>
      </c>
      <c r="O851" s="965">
        <f t="shared" si="3"/>
        <v>3090000</v>
      </c>
      <c r="P851" s="961">
        <f t="shared" ref="P851:P868" si="4">+O851-I851</f>
        <v>3090000</v>
      </c>
      <c r="Q851" s="987"/>
      <c r="R851" s="894"/>
      <c r="S851" s="160" t="e">
        <f>VLOOKUP($V851,#REF!,6,FALSE)</f>
        <v>#REF!</v>
      </c>
      <c r="T851" s="160" t="e">
        <f>VLOOKUP($V851,#REF!,7,FALSE)</f>
        <v>#REF!</v>
      </c>
      <c r="V851" s="749" t="s">
        <v>1727</v>
      </c>
      <c r="X851" s="890"/>
    </row>
    <row r="852" spans="1:24" s="811" customFormat="1" ht="24.6" outlineLevel="1">
      <c r="A852" s="752"/>
      <c r="B852" s="267" t="s">
        <v>1728</v>
      </c>
      <c r="C852" s="773">
        <v>206</v>
      </c>
      <c r="D852" s="268" t="s">
        <v>750</v>
      </c>
      <c r="E852" s="161"/>
      <c r="F852" s="161"/>
      <c r="G852" s="161"/>
      <c r="H852" s="161"/>
      <c r="I852" s="161"/>
      <c r="J852" s="460"/>
      <c r="K852" s="1034"/>
      <c r="L852" s="954" t="s">
        <v>3347</v>
      </c>
      <c r="M852" s="971">
        <v>18000</v>
      </c>
      <c r="N852" s="959">
        <v>206</v>
      </c>
      <c r="O852" s="960">
        <f t="shared" si="3"/>
        <v>3708000</v>
      </c>
      <c r="P852" s="961">
        <f t="shared" si="4"/>
        <v>3708000</v>
      </c>
      <c r="Q852" s="987"/>
      <c r="R852" s="894"/>
      <c r="S852" s="160" t="e">
        <f>VLOOKUP($V852,#REF!,6,FALSE)</f>
        <v>#REF!</v>
      </c>
      <c r="T852" s="160" t="e">
        <f>VLOOKUP($V852,#REF!,7,FALSE)</f>
        <v>#REF!</v>
      </c>
      <c r="V852" s="749" t="s">
        <v>1728</v>
      </c>
      <c r="X852" s="890"/>
    </row>
    <row r="853" spans="1:24" s="811" customFormat="1" ht="24.6" outlineLevel="1">
      <c r="A853" s="752"/>
      <c r="B853" s="267" t="s">
        <v>1729</v>
      </c>
      <c r="C853" s="773">
        <v>137</v>
      </c>
      <c r="D853" s="268" t="s">
        <v>750</v>
      </c>
      <c r="E853" s="161"/>
      <c r="F853" s="161"/>
      <c r="G853" s="161"/>
      <c r="H853" s="161"/>
      <c r="I853" s="161"/>
      <c r="J853" s="460"/>
      <c r="K853" s="1034"/>
      <c r="L853" s="954" t="s">
        <v>3348</v>
      </c>
      <c r="M853" s="971">
        <v>1000</v>
      </c>
      <c r="N853" s="959">
        <v>137</v>
      </c>
      <c r="O853" s="960">
        <f t="shared" si="3"/>
        <v>137000</v>
      </c>
      <c r="P853" s="961">
        <f t="shared" si="4"/>
        <v>137000</v>
      </c>
      <c r="Q853" s="987"/>
      <c r="R853" s="894"/>
      <c r="S853" s="160" t="e">
        <f>VLOOKUP($V853,#REF!,6,FALSE)</f>
        <v>#REF!</v>
      </c>
      <c r="T853" s="160" t="e">
        <f>VLOOKUP($V853,#REF!,7,FALSE)</f>
        <v>#REF!</v>
      </c>
      <c r="V853" s="749" t="s">
        <v>1729</v>
      </c>
      <c r="X853" s="890"/>
    </row>
    <row r="854" spans="1:24" s="811" customFormat="1" ht="24.6" outlineLevel="1">
      <c r="A854" s="752"/>
      <c r="B854" s="267" t="s">
        <v>1730</v>
      </c>
      <c r="C854" s="773">
        <v>330</v>
      </c>
      <c r="D854" s="268" t="s">
        <v>750</v>
      </c>
      <c r="E854" s="161"/>
      <c r="F854" s="161"/>
      <c r="G854" s="161"/>
      <c r="H854" s="161"/>
      <c r="I854" s="161"/>
      <c r="J854" s="460"/>
      <c r="K854" s="1034"/>
      <c r="L854" s="954" t="s">
        <v>3349</v>
      </c>
      <c r="M854" s="971">
        <v>4000</v>
      </c>
      <c r="N854" s="959">
        <v>330</v>
      </c>
      <c r="O854" s="960">
        <f t="shared" si="3"/>
        <v>1320000</v>
      </c>
      <c r="P854" s="961">
        <f t="shared" si="4"/>
        <v>1320000</v>
      </c>
      <c r="Q854" s="987"/>
      <c r="R854" s="894"/>
      <c r="S854" s="160" t="e">
        <f>VLOOKUP($V854,#REF!,6,FALSE)</f>
        <v>#REF!</v>
      </c>
      <c r="T854" s="160" t="e">
        <f>VLOOKUP($V854,#REF!,7,FALSE)</f>
        <v>#REF!</v>
      </c>
      <c r="V854" s="749" t="s">
        <v>1730</v>
      </c>
      <c r="X854" s="890"/>
    </row>
    <row r="855" spans="1:24" s="811" customFormat="1" ht="24.6" outlineLevel="1">
      <c r="A855" s="752"/>
      <c r="B855" s="271" t="s">
        <v>1732</v>
      </c>
      <c r="C855" s="773">
        <v>80</v>
      </c>
      <c r="D855" s="268" t="s">
        <v>750</v>
      </c>
      <c r="E855" s="161"/>
      <c r="F855" s="161"/>
      <c r="G855" s="161"/>
      <c r="H855" s="161"/>
      <c r="I855" s="161"/>
      <c r="J855" s="460"/>
      <c r="K855" s="1034"/>
      <c r="L855" s="954" t="s">
        <v>3350</v>
      </c>
      <c r="M855" s="971">
        <v>29750</v>
      </c>
      <c r="N855" s="959">
        <v>80</v>
      </c>
      <c r="O855" s="960">
        <f t="shared" si="3"/>
        <v>2380000</v>
      </c>
      <c r="P855" s="961">
        <f t="shared" si="4"/>
        <v>2380000</v>
      </c>
      <c r="Q855" s="987"/>
      <c r="R855" s="894"/>
      <c r="S855" s="160" t="e">
        <f>VLOOKUP($V855,#REF!,6,FALSE)</f>
        <v>#REF!</v>
      </c>
      <c r="T855" s="160" t="e">
        <f>VLOOKUP($V855,#REF!,7,FALSE)</f>
        <v>#REF!</v>
      </c>
      <c r="V855" s="749" t="s">
        <v>1732</v>
      </c>
      <c r="X855" s="890"/>
    </row>
    <row r="856" spans="1:24" s="811" customFormat="1" ht="24.6" outlineLevel="1">
      <c r="A856" s="752"/>
      <c r="B856" s="271" t="s">
        <v>1733</v>
      </c>
      <c r="C856" s="773">
        <v>80</v>
      </c>
      <c r="D856" s="268" t="s">
        <v>2</v>
      </c>
      <c r="E856" s="161"/>
      <c r="F856" s="161"/>
      <c r="G856" s="161"/>
      <c r="H856" s="161"/>
      <c r="I856" s="161"/>
      <c r="J856" s="460"/>
      <c r="K856" s="1034"/>
      <c r="L856" s="954" t="s">
        <v>3351</v>
      </c>
      <c r="M856" s="971">
        <v>10000</v>
      </c>
      <c r="N856" s="959">
        <v>80</v>
      </c>
      <c r="O856" s="960">
        <f>+N856*M856</f>
        <v>800000</v>
      </c>
      <c r="P856" s="961">
        <f t="shared" si="4"/>
        <v>800000</v>
      </c>
      <c r="Q856" s="987"/>
      <c r="R856" s="894"/>
      <c r="S856" s="160" t="e">
        <f>VLOOKUP($V856,#REF!,6,FALSE)</f>
        <v>#REF!</v>
      </c>
      <c r="T856" s="160" t="e">
        <f>VLOOKUP($V856,#REF!,7,FALSE)</f>
        <v>#REF!</v>
      </c>
      <c r="V856" s="749" t="s">
        <v>1733</v>
      </c>
      <c r="X856" s="890"/>
    </row>
    <row r="857" spans="1:24" s="811" customFormat="1" ht="24.6" outlineLevel="1">
      <c r="A857" s="752"/>
      <c r="B857" s="271" t="s">
        <v>1843</v>
      </c>
      <c r="C857" s="773">
        <v>7</v>
      </c>
      <c r="D857" s="268" t="s">
        <v>750</v>
      </c>
      <c r="E857" s="161"/>
      <c r="F857" s="161"/>
      <c r="G857" s="161"/>
      <c r="H857" s="161"/>
      <c r="I857" s="161"/>
      <c r="J857" s="460"/>
      <c r="K857" s="1034"/>
      <c r="L857" s="954" t="s">
        <v>3352</v>
      </c>
      <c r="M857" s="971">
        <v>42500</v>
      </c>
      <c r="N857" s="959">
        <v>7</v>
      </c>
      <c r="O857" s="960">
        <f t="shared" ref="O857:O861" si="5">+N857*M857</f>
        <v>297500</v>
      </c>
      <c r="P857" s="961">
        <f t="shared" si="4"/>
        <v>297500</v>
      </c>
      <c r="Q857" s="987"/>
      <c r="R857" s="894"/>
      <c r="S857" s="160" t="e">
        <f>VLOOKUP($V857,#REF!,6,FALSE)</f>
        <v>#REF!</v>
      </c>
      <c r="T857" s="160" t="e">
        <f>VLOOKUP($V857,#REF!,7,FALSE)</f>
        <v>#REF!</v>
      </c>
      <c r="V857" s="749" t="s">
        <v>1843</v>
      </c>
      <c r="X857" s="890"/>
    </row>
    <row r="858" spans="1:24" s="811" customFormat="1" ht="24.6" outlineLevel="1">
      <c r="A858" s="752"/>
      <c r="B858" s="271" t="s">
        <v>1734</v>
      </c>
      <c r="C858" s="773">
        <v>1</v>
      </c>
      <c r="D858" s="268" t="s">
        <v>750</v>
      </c>
      <c r="E858" s="161"/>
      <c r="F858" s="161"/>
      <c r="G858" s="161"/>
      <c r="H858" s="161"/>
      <c r="I858" s="161"/>
      <c r="J858" s="460"/>
      <c r="K858" s="1034"/>
      <c r="L858" s="954" t="s">
        <v>3353</v>
      </c>
      <c r="M858" s="972">
        <f>728000-20120.12/1.07</f>
        <v>709196.14953271032</v>
      </c>
      <c r="N858" s="959">
        <v>1</v>
      </c>
      <c r="O858" s="965">
        <f t="shared" si="5"/>
        <v>709196.14953271032</v>
      </c>
      <c r="P858" s="961">
        <f t="shared" si="4"/>
        <v>709196.14953271032</v>
      </c>
      <c r="Q858" s="987"/>
      <c r="R858" s="894"/>
      <c r="S858" s="160" t="e">
        <f>VLOOKUP($V858,#REF!,6,FALSE)</f>
        <v>#REF!</v>
      </c>
      <c r="T858" s="160" t="e">
        <f>VLOOKUP($V858,#REF!,7,FALSE)</f>
        <v>#REF!</v>
      </c>
      <c r="V858" s="749" t="s">
        <v>1734</v>
      </c>
      <c r="X858" s="890"/>
    </row>
    <row r="859" spans="1:24" s="811" customFormat="1" ht="24.6" outlineLevel="1">
      <c r="A859" s="752"/>
      <c r="B859" s="271" t="s">
        <v>1735</v>
      </c>
      <c r="C859" s="773">
        <v>1</v>
      </c>
      <c r="D859" s="268" t="s">
        <v>2</v>
      </c>
      <c r="E859" s="161"/>
      <c r="F859" s="161"/>
      <c r="G859" s="161"/>
      <c r="H859" s="161"/>
      <c r="I859" s="161"/>
      <c r="J859" s="460"/>
      <c r="K859" s="1034"/>
      <c r="L859" s="954" t="s">
        <v>1735</v>
      </c>
      <c r="M859" s="972">
        <v>3000000</v>
      </c>
      <c r="N859" s="959">
        <v>1</v>
      </c>
      <c r="O859" s="960">
        <f t="shared" si="5"/>
        <v>3000000</v>
      </c>
      <c r="P859" s="961">
        <f t="shared" si="4"/>
        <v>3000000</v>
      </c>
      <c r="Q859" s="987"/>
      <c r="R859" s="894"/>
      <c r="S859" s="160" t="e">
        <f>VLOOKUP($V859,#REF!,6,FALSE)</f>
        <v>#REF!</v>
      </c>
      <c r="T859" s="160" t="e">
        <f>VLOOKUP($V859,#REF!,7,FALSE)</f>
        <v>#REF!</v>
      </c>
      <c r="V859" s="749" t="s">
        <v>1735</v>
      </c>
      <c r="X859" s="890"/>
    </row>
    <row r="860" spans="1:24" s="811" customFormat="1" ht="24.6" outlineLevel="1">
      <c r="A860" s="752"/>
      <c r="B860" s="271" t="s">
        <v>2987</v>
      </c>
      <c r="C860" s="773">
        <v>7</v>
      </c>
      <c r="D860" s="268" t="s">
        <v>750</v>
      </c>
      <c r="E860" s="161"/>
      <c r="F860" s="161"/>
      <c r="G860" s="161"/>
      <c r="H860" s="161"/>
      <c r="I860" s="161"/>
      <c r="J860" s="460"/>
      <c r="K860" s="1034"/>
      <c r="L860" s="954" t="s">
        <v>3354</v>
      </c>
      <c r="M860" s="972">
        <v>36500</v>
      </c>
      <c r="N860" s="959">
        <v>7</v>
      </c>
      <c r="O860" s="960">
        <f t="shared" si="5"/>
        <v>255500</v>
      </c>
      <c r="P860" s="961">
        <f t="shared" si="4"/>
        <v>255500</v>
      </c>
      <c r="Q860" s="987"/>
      <c r="R860" s="894"/>
      <c r="S860" s="160" t="e">
        <f>VLOOKUP($V860,#REF!,6,FALSE)</f>
        <v>#REF!</v>
      </c>
      <c r="T860" s="160" t="e">
        <f>VLOOKUP($V860,#REF!,7,FALSE)</f>
        <v>#REF!</v>
      </c>
      <c r="V860" s="749" t="s">
        <v>2987</v>
      </c>
      <c r="X860" s="890"/>
    </row>
    <row r="861" spans="1:24" s="811" customFormat="1" ht="49.2" outlineLevel="1">
      <c r="A861" s="752"/>
      <c r="B861" s="1079" t="s">
        <v>3411</v>
      </c>
      <c r="C861" s="773">
        <v>7</v>
      </c>
      <c r="D861" s="268" t="s">
        <v>2</v>
      </c>
      <c r="E861" s="161"/>
      <c r="F861" s="161"/>
      <c r="G861" s="161"/>
      <c r="H861" s="161"/>
      <c r="I861" s="161"/>
      <c r="J861" s="460"/>
      <c r="K861" s="1034"/>
      <c r="L861" s="954" t="s">
        <v>3355</v>
      </c>
      <c r="M861" s="971">
        <v>5140.18</v>
      </c>
      <c r="N861" s="959">
        <v>7</v>
      </c>
      <c r="O861" s="960">
        <f t="shared" si="5"/>
        <v>35981.26</v>
      </c>
      <c r="P861" s="961">
        <f t="shared" si="4"/>
        <v>35981.26</v>
      </c>
      <c r="Q861" s="987"/>
      <c r="R861" s="894"/>
      <c r="S861" s="160" t="e">
        <f>VLOOKUP($V861,#REF!,6,FALSE)</f>
        <v>#REF!</v>
      </c>
      <c r="T861" s="160" t="e">
        <f>VLOOKUP($V861,#REF!,7,FALSE)</f>
        <v>#REF!</v>
      </c>
      <c r="V861" s="749" t="s">
        <v>2988</v>
      </c>
      <c r="X861" s="890"/>
    </row>
    <row r="862" spans="1:24" s="811" customFormat="1" ht="24.6" outlineLevel="1">
      <c r="A862" s="752"/>
      <c r="B862" s="1079" t="s">
        <v>3410</v>
      </c>
      <c r="C862" s="773"/>
      <c r="D862" s="268"/>
      <c r="E862" s="161"/>
      <c r="F862" s="161"/>
      <c r="G862" s="161"/>
      <c r="H862" s="161"/>
      <c r="I862" s="161"/>
      <c r="J862" s="460"/>
      <c r="K862" s="1034"/>
      <c r="L862" s="1077"/>
      <c r="M862" s="1078"/>
      <c r="N862" s="959"/>
      <c r="O862" s="960"/>
      <c r="P862" s="961"/>
      <c r="Q862" s="987"/>
      <c r="R862" s="894"/>
      <c r="S862" s="160"/>
      <c r="T862" s="160"/>
      <c r="V862" s="749"/>
      <c r="X862" s="890"/>
    </row>
    <row r="863" spans="1:24" s="811" customFormat="1" ht="24.6" outlineLevel="1">
      <c r="A863" s="752"/>
      <c r="B863" s="271" t="s">
        <v>1903</v>
      </c>
      <c r="C863" s="773">
        <v>7</v>
      </c>
      <c r="D863" s="268" t="s">
        <v>750</v>
      </c>
      <c r="E863" s="161"/>
      <c r="F863" s="161"/>
      <c r="G863" s="161"/>
      <c r="H863" s="161"/>
      <c r="I863" s="161"/>
      <c r="J863" s="460"/>
      <c r="K863" s="666"/>
      <c r="L863" s="973" t="s">
        <v>3356</v>
      </c>
      <c r="N863" s="959"/>
      <c r="O863" s="960"/>
      <c r="P863" s="961">
        <f t="shared" si="4"/>
        <v>0</v>
      </c>
      <c r="Q863" s="987"/>
      <c r="R863" s="894"/>
      <c r="S863" s="160" t="e">
        <f>VLOOKUP($V863,#REF!,6,FALSE)</f>
        <v>#REF!</v>
      </c>
      <c r="T863" s="160" t="e">
        <f>VLOOKUP($V863,#REF!,7,FALSE)</f>
        <v>#REF!</v>
      </c>
      <c r="V863" s="749" t="s">
        <v>1903</v>
      </c>
      <c r="X863" s="890"/>
    </row>
    <row r="864" spans="1:24" s="811" customFormat="1" ht="24.6" outlineLevel="1">
      <c r="A864" s="752">
        <v>11.2</v>
      </c>
      <c r="B864" s="267" t="s">
        <v>1737</v>
      </c>
      <c r="C864" s="773">
        <v>1</v>
      </c>
      <c r="D864" s="268" t="s">
        <v>1627</v>
      </c>
      <c r="E864" s="161"/>
      <c r="F864" s="161"/>
      <c r="G864" s="161"/>
      <c r="H864" s="161"/>
      <c r="I864" s="161"/>
      <c r="J864" s="460"/>
      <c r="K864" s="1034"/>
      <c r="L864" s="954" t="s">
        <v>1903</v>
      </c>
      <c r="M864" s="971">
        <v>4205.6000000000004</v>
      </c>
      <c r="N864" s="967">
        <v>7</v>
      </c>
      <c r="O864" s="960">
        <f>+N864*M864</f>
        <v>29439.200000000004</v>
      </c>
      <c r="P864" s="961">
        <f t="shared" si="4"/>
        <v>29439.200000000004</v>
      </c>
      <c r="Q864" s="987"/>
      <c r="R864" s="894"/>
      <c r="S864" s="160" t="e">
        <f>VLOOKUP($V864,#REF!,6,FALSE)</f>
        <v>#REF!</v>
      </c>
      <c r="T864" s="160" t="e">
        <f>VLOOKUP($V864,#REF!,7,FALSE)</f>
        <v>#REF!</v>
      </c>
      <c r="V864" s="749" t="s">
        <v>1737</v>
      </c>
      <c r="X864" s="890"/>
    </row>
    <row r="865" spans="1:24" s="811" customFormat="1" ht="24.6" outlineLevel="1">
      <c r="A865" s="752">
        <v>11.3</v>
      </c>
      <c r="B865" s="267" t="s">
        <v>1738</v>
      </c>
      <c r="C865" s="773">
        <v>7</v>
      </c>
      <c r="D865" s="268" t="s">
        <v>750</v>
      </c>
      <c r="E865" s="161"/>
      <c r="F865" s="161"/>
      <c r="G865" s="161"/>
      <c r="H865" s="161"/>
      <c r="I865" s="161"/>
      <c r="J865" s="460"/>
      <c r="K865" s="987"/>
      <c r="L865" s="974" t="s">
        <v>1737</v>
      </c>
      <c r="M865" s="975">
        <v>25500</v>
      </c>
      <c r="N865" s="976">
        <v>1</v>
      </c>
      <c r="O865" s="977">
        <f>+N865*M865</f>
        <v>25500</v>
      </c>
      <c r="P865" s="961">
        <f t="shared" si="4"/>
        <v>25500</v>
      </c>
      <c r="Q865" s="987"/>
      <c r="R865" s="894"/>
      <c r="S865" s="160" t="e">
        <f>VLOOKUP($V865,#REF!,6,FALSE)</f>
        <v>#REF!</v>
      </c>
      <c r="T865" s="160" t="e">
        <f>VLOOKUP($V865,#REF!,7,FALSE)</f>
        <v>#REF!</v>
      </c>
      <c r="V865" s="749" t="s">
        <v>2986</v>
      </c>
      <c r="X865" s="890"/>
    </row>
    <row r="866" spans="1:24" s="811" customFormat="1" ht="24.6" outlineLevel="1">
      <c r="A866" s="752">
        <v>11.4</v>
      </c>
      <c r="B866" s="267" t="s">
        <v>3321</v>
      </c>
      <c r="C866" s="265"/>
      <c r="D866" s="268"/>
      <c r="E866" s="163"/>
      <c r="F866" s="163"/>
      <c r="G866" s="163"/>
      <c r="H866" s="163"/>
      <c r="I866" s="760"/>
      <c r="J866" s="751"/>
      <c r="K866" s="989"/>
      <c r="L866" s="978" t="s">
        <v>1738</v>
      </c>
      <c r="M866" s="979">
        <v>100000</v>
      </c>
      <c r="N866" s="980">
        <v>7</v>
      </c>
      <c r="O866" s="981">
        <f>+N866*M866</f>
        <v>700000</v>
      </c>
      <c r="P866" s="961">
        <f t="shared" si="4"/>
        <v>700000</v>
      </c>
      <c r="Q866" s="989"/>
      <c r="R866" s="894"/>
      <c r="S866" s="751"/>
      <c r="T866" s="751"/>
      <c r="V866" s="803"/>
      <c r="X866" s="890"/>
    </row>
    <row r="867" spans="1:24" s="811" customFormat="1" ht="24.6" outlineLevel="1">
      <c r="A867" s="753"/>
      <c r="B867" s="267" t="s">
        <v>1650</v>
      </c>
      <c r="C867" s="773">
        <v>1</v>
      </c>
      <c r="D867" s="268" t="s">
        <v>750</v>
      </c>
      <c r="E867" s="161"/>
      <c r="F867" s="161"/>
      <c r="G867" s="161"/>
      <c r="H867" s="161"/>
      <c r="I867" s="161"/>
      <c r="J867" s="460"/>
      <c r="K867" s="987"/>
      <c r="L867" s="982" t="s">
        <v>3321</v>
      </c>
      <c r="M867" s="979"/>
      <c r="N867" s="980"/>
      <c r="O867" s="983"/>
      <c r="P867" s="961">
        <f t="shared" si="4"/>
        <v>0</v>
      </c>
      <c r="Q867" s="987"/>
      <c r="R867" s="894"/>
      <c r="S867" s="160" t="e">
        <f>VLOOKUP($V867,#REF!,6,FALSE)</f>
        <v>#REF!</v>
      </c>
      <c r="T867" s="160" t="e">
        <f>VLOOKUP($V867,#REF!,7,FALSE)</f>
        <v>#REF!</v>
      </c>
      <c r="V867" s="749" t="s">
        <v>1650</v>
      </c>
      <c r="X867" s="890"/>
    </row>
    <row r="868" spans="1:24" s="811" customFormat="1" ht="24.6" outlineLevel="1">
      <c r="A868" s="752"/>
      <c r="B868" s="267" t="s">
        <v>1651</v>
      </c>
      <c r="C868" s="773">
        <v>1</v>
      </c>
      <c r="D868" s="268" t="s">
        <v>750</v>
      </c>
      <c r="E868" s="161"/>
      <c r="F868" s="161"/>
      <c r="G868" s="161"/>
      <c r="H868" s="161"/>
      <c r="I868" s="161"/>
      <c r="J868" s="460"/>
      <c r="K868" s="1059" t="s">
        <v>3390</v>
      </c>
      <c r="L868" s="982" t="s">
        <v>1650</v>
      </c>
      <c r="M868" s="1060">
        <v>543575</v>
      </c>
      <c r="N868" s="1061">
        <v>1</v>
      </c>
      <c r="O868" s="981">
        <f t="shared" ref="O868:O869" si="6">+N868*M868</f>
        <v>543575</v>
      </c>
      <c r="P868" s="961">
        <f t="shared" si="4"/>
        <v>543575</v>
      </c>
      <c r="Q868" s="987"/>
      <c r="R868" s="894"/>
      <c r="S868" s="160" t="e">
        <f>VLOOKUP($V868,#REF!,6,FALSE)</f>
        <v>#REF!</v>
      </c>
      <c r="T868" s="160" t="e">
        <f>VLOOKUP($V868,#REF!,7,FALSE)</f>
        <v>#REF!</v>
      </c>
      <c r="V868" s="749" t="s">
        <v>1651</v>
      </c>
      <c r="W868" s="1062">
        <v>4</v>
      </c>
      <c r="X868" s="890"/>
    </row>
    <row r="869" spans="1:24" s="811" customFormat="1" ht="24.6" outlineLevel="1">
      <c r="A869" s="1063">
        <v>11.5</v>
      </c>
      <c r="B869" s="267" t="s">
        <v>3322</v>
      </c>
      <c r="C869" s="265"/>
      <c r="D869" s="268"/>
      <c r="E869" s="163"/>
      <c r="F869" s="163"/>
      <c r="G869" s="163"/>
      <c r="H869" s="163"/>
      <c r="I869" s="760"/>
      <c r="J869" s="751"/>
      <c r="K869" s="989"/>
      <c r="L869" s="982" t="s">
        <v>1651</v>
      </c>
      <c r="M869" s="1060">
        <v>832575</v>
      </c>
      <c r="N869" s="1061">
        <v>4</v>
      </c>
      <c r="O869" s="981">
        <f t="shared" si="6"/>
        <v>3330300</v>
      </c>
      <c r="P869" s="961">
        <f>+O869-D869</f>
        <v>3330300</v>
      </c>
      <c r="Q869" s="989"/>
      <c r="R869" s="894"/>
      <c r="S869" s="751"/>
      <c r="T869" s="751"/>
      <c r="V869" s="803"/>
      <c r="X869" s="890"/>
    </row>
    <row r="870" spans="1:24" ht="24.6" outlineLevel="1">
      <c r="A870" s="752"/>
      <c r="B870" s="267" t="s">
        <v>1652</v>
      </c>
      <c r="C870" s="773">
        <v>0</v>
      </c>
      <c r="D870" s="268" t="s">
        <v>1628</v>
      </c>
      <c r="E870" s="161"/>
      <c r="F870" s="161"/>
      <c r="G870" s="161"/>
      <c r="H870" s="161"/>
      <c r="I870" s="161"/>
      <c r="J870" s="460"/>
      <c r="K870" s="702" t="s">
        <v>3389</v>
      </c>
      <c r="L870" s="982" t="s">
        <v>3322</v>
      </c>
      <c r="M870" s="979"/>
      <c r="N870" s="1061"/>
      <c r="O870" s="983"/>
      <c r="P870" s="961"/>
      <c r="Q870" s="987"/>
      <c r="R870" s="894"/>
      <c r="S870" s="160" t="e">
        <f>VLOOKUP($V870,#REF!,6,FALSE)</f>
        <v>#REF!</v>
      </c>
      <c r="T870" s="160" t="e">
        <f>VLOOKUP($V870,#REF!,7,FALSE)</f>
        <v>#REF!</v>
      </c>
      <c r="V870" s="749" t="s">
        <v>1652</v>
      </c>
      <c r="X870" s="890"/>
    </row>
    <row r="871" spans="1:24" ht="24.6" outlineLevel="1">
      <c r="A871" s="753"/>
      <c r="B871" s="267" t="s">
        <v>1653</v>
      </c>
      <c r="C871" s="773">
        <v>1</v>
      </c>
      <c r="D871" s="268" t="s">
        <v>1628</v>
      </c>
      <c r="E871" s="161"/>
      <c r="F871" s="161"/>
      <c r="G871" s="161"/>
      <c r="H871" s="161"/>
      <c r="I871" s="161"/>
      <c r="J871" s="460"/>
      <c r="K871" s="987"/>
      <c r="L871" s="982" t="s">
        <v>1652</v>
      </c>
      <c r="M871" s="971">
        <v>8000000</v>
      </c>
      <c r="N871" s="980">
        <v>1</v>
      </c>
      <c r="O871" s="981">
        <f t="shared" ref="O871" si="7">+N871*M871</f>
        <v>8000000</v>
      </c>
      <c r="P871" s="961">
        <f t="shared" ref="P871:P872" si="8">+O871-I871</f>
        <v>8000000</v>
      </c>
      <c r="Q871" s="987"/>
      <c r="R871" s="894"/>
      <c r="S871" s="160" t="e">
        <f>VLOOKUP($V871,#REF!,6,FALSE)</f>
        <v>#REF!</v>
      </c>
      <c r="T871" s="160" t="e">
        <f>VLOOKUP($V871,#REF!,7,FALSE)</f>
        <v>#REF!</v>
      </c>
      <c r="V871" s="749" t="s">
        <v>1653</v>
      </c>
      <c r="X871" s="890"/>
    </row>
    <row r="872" spans="1:24" ht="25.2" thickBot="1">
      <c r="A872" s="754"/>
      <c r="B872" s="754" t="s">
        <v>1087</v>
      </c>
      <c r="C872" s="755"/>
      <c r="D872" s="756"/>
      <c r="E872" s="757"/>
      <c r="F872" s="758"/>
      <c r="G872" s="757"/>
      <c r="H872" s="758"/>
      <c r="I872" s="758"/>
      <c r="J872" s="759"/>
      <c r="K872" s="988"/>
      <c r="L872" s="956"/>
      <c r="M872" s="955"/>
      <c r="N872" s="956"/>
      <c r="O872" s="960">
        <f>SUM(O850:O871)</f>
        <v>30301991.609532714</v>
      </c>
      <c r="P872" s="961">
        <f t="shared" si="8"/>
        <v>30301991.609532714</v>
      </c>
      <c r="Q872" s="988"/>
      <c r="S872" s="759"/>
      <c r="T872" s="759"/>
      <c r="V872" s="797"/>
      <c r="X872" s="890"/>
    </row>
    <row r="873" spans="1:24" ht="25.2" thickTop="1">
      <c r="A873" s="819"/>
      <c r="L873" s="956"/>
      <c r="M873" s="957"/>
      <c r="N873" s="956"/>
      <c r="O873" s="957"/>
      <c r="P873" s="984">
        <f>+P872+P525</f>
        <v>30301991.609532714</v>
      </c>
    </row>
    <row r="874" spans="1:24">
      <c r="A874" s="819"/>
    </row>
    <row r="875" spans="1:24">
      <c r="A875" s="819"/>
    </row>
    <row r="876" spans="1:24">
      <c r="A876" s="819"/>
    </row>
    <row r="877" spans="1:24">
      <c r="A877" s="819"/>
    </row>
    <row r="878" spans="1:24">
      <c r="A878" s="819"/>
    </row>
    <row r="879" spans="1:24">
      <c r="A879" s="819"/>
    </row>
    <row r="880" spans="1:24">
      <c r="A880" s="819"/>
    </row>
    <row r="881" spans="1:1">
      <c r="A881" s="819"/>
    </row>
    <row r="882" spans="1:1">
      <c r="A882" s="819"/>
    </row>
    <row r="883" spans="1:1">
      <c r="A883" s="819"/>
    </row>
    <row r="884" spans="1:1">
      <c r="A884" s="819"/>
    </row>
    <row r="885" spans="1:1">
      <c r="A885" s="819"/>
    </row>
    <row r="886" spans="1:1">
      <c r="A886" s="819"/>
    </row>
    <row r="887" spans="1:1">
      <c r="A887" s="819"/>
    </row>
    <row r="888" spans="1:1">
      <c r="A888" s="819"/>
    </row>
    <row r="889" spans="1:1">
      <c r="A889" s="819"/>
    </row>
    <row r="890" spans="1:1">
      <c r="A890" s="819"/>
    </row>
    <row r="891" spans="1:1">
      <c r="A891" s="819"/>
    </row>
    <row r="892" spans="1:1">
      <c r="A892" s="819"/>
    </row>
    <row r="893" spans="1:1">
      <c r="A893" s="819"/>
    </row>
    <row r="894" spans="1:1">
      <c r="A894" s="819"/>
    </row>
    <row r="895" spans="1:1">
      <c r="A895" s="819"/>
    </row>
    <row r="896" spans="1:1">
      <c r="A896" s="819"/>
    </row>
    <row r="897" spans="1:1">
      <c r="A897" s="819"/>
    </row>
    <row r="898" spans="1:1">
      <c r="A898" s="819"/>
    </row>
    <row r="899" spans="1:1">
      <c r="A899" s="819"/>
    </row>
    <row r="900" spans="1:1">
      <c r="A900" s="819"/>
    </row>
    <row r="901" spans="1:1">
      <c r="A901" s="819"/>
    </row>
    <row r="902" spans="1:1">
      <c r="A902" s="819"/>
    </row>
    <row r="903" spans="1:1">
      <c r="A903" s="819"/>
    </row>
    <row r="904" spans="1:1">
      <c r="A904" s="819"/>
    </row>
    <row r="905" spans="1:1">
      <c r="A905" s="819"/>
    </row>
    <row r="906" spans="1:1">
      <c r="A906" s="819"/>
    </row>
    <row r="907" spans="1:1">
      <c r="A907" s="819"/>
    </row>
    <row r="908" spans="1:1">
      <c r="A908" s="819"/>
    </row>
    <row r="909" spans="1:1">
      <c r="A909" s="819"/>
    </row>
    <row r="910" spans="1:1">
      <c r="A910" s="819"/>
    </row>
    <row r="911" spans="1:1">
      <c r="A911" s="819"/>
    </row>
    <row r="912" spans="1:1">
      <c r="A912" s="819"/>
    </row>
    <row r="913" spans="1:2">
      <c r="A913" s="819"/>
    </row>
    <row r="914" spans="1:2">
      <c r="A914" s="819"/>
    </row>
    <row r="915" spans="1:2">
      <c r="A915" s="819"/>
    </row>
    <row r="916" spans="1:2">
      <c r="A916" s="819"/>
    </row>
    <row r="917" spans="1:2">
      <c r="A917" s="819"/>
    </row>
    <row r="918" spans="1:2" ht="23.25" customHeight="1">
      <c r="A918" s="819"/>
      <c r="B918" s="1290"/>
    </row>
    <row r="919" spans="1:2">
      <c r="A919" s="819"/>
      <c r="B919" s="1290"/>
    </row>
    <row r="920" spans="1:2">
      <c r="A920" s="819"/>
      <c r="B920" s="1290"/>
    </row>
    <row r="921" spans="1:2">
      <c r="A921" s="819"/>
      <c r="B921" s="1290"/>
    </row>
    <row r="922" spans="1:2">
      <c r="A922" s="819"/>
      <c r="B922" s="1290"/>
    </row>
    <row r="923" spans="1:2">
      <c r="A923" s="819"/>
      <c r="B923" s="1290"/>
    </row>
    <row r="924" spans="1:2">
      <c r="A924" s="819"/>
    </row>
    <row r="925" spans="1:2">
      <c r="A925" s="819"/>
    </row>
    <row r="926" spans="1:2">
      <c r="A926" s="819"/>
    </row>
    <row r="927" spans="1:2">
      <c r="A927" s="819"/>
    </row>
    <row r="928" spans="1:2">
      <c r="A928" s="819"/>
    </row>
  </sheetData>
  <autoFilter ref="A3:Y896" xr:uid="{00000000-0009-0000-0000-00000A000000}"/>
  <mergeCells count="15">
    <mergeCell ref="B112:B114"/>
    <mergeCell ref="B918:B923"/>
    <mergeCell ref="B115:B117"/>
    <mergeCell ref="A2:J2"/>
    <mergeCell ref="E8:F8"/>
    <mergeCell ref="G8:H8"/>
    <mergeCell ref="V8:V9"/>
    <mergeCell ref="A8:A9"/>
    <mergeCell ref="B8:B9"/>
    <mergeCell ref="C8:C9"/>
    <mergeCell ref="T8:T9"/>
    <mergeCell ref="J8:J9"/>
    <mergeCell ref="S8:S9"/>
    <mergeCell ref="I8:I9"/>
    <mergeCell ref="D8:D9"/>
  </mergeCells>
  <pageMargins left="0.51181102362204722" right="0.39370078740157483" top="0.51181102362204722" bottom="0.51181102362204722" header="0.31496062992125984" footer="0.31496062992125984"/>
  <pageSetup paperSize="9" scale="45" fitToHeight="0" orientation="portrait" r:id="rId1"/>
  <headerFooter>
    <oddHeader>&amp;Rแบบ ปร.4 (ข) แผ่นที่  &amp;P</oddHeader>
  </headerFooter>
  <ignoredErrors>
    <ignoredError sqref="O502:O521 M521 P515:P521 P502:P513 P863:P864 P867:P872 P850:P861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2:I73"/>
  <sheetViews>
    <sheetView topLeftCell="A25" zoomScale="80" zoomScaleNormal="80" workbookViewId="0">
      <selection activeCell="B45" sqref="B45"/>
    </sheetView>
  </sheetViews>
  <sheetFormatPr defaultColWidth="9" defaultRowHeight="27.6" outlineLevelRow="1"/>
  <cols>
    <col min="1" max="1" width="9.25" style="855" customWidth="1"/>
    <col min="2" max="2" width="128.125" style="923" customWidth="1"/>
    <col min="3" max="3" width="19.875" style="927" customWidth="1"/>
    <col min="4" max="4" width="13.625" style="928" customWidth="1"/>
    <col min="5" max="5" width="20" style="927" bestFit="1" customWidth="1"/>
    <col min="6" max="6" width="19.75" style="929" customWidth="1"/>
    <col min="7" max="7" width="20.25" style="855" customWidth="1"/>
    <col min="8" max="8" width="9" style="855"/>
    <col min="9" max="9" width="15" style="855" bestFit="1" customWidth="1"/>
    <col min="10" max="16384" width="9" style="855"/>
  </cols>
  <sheetData>
    <row r="2" spans="1:6">
      <c r="A2" s="1257" t="s">
        <v>118</v>
      </c>
      <c r="B2" s="1257"/>
      <c r="C2" s="1257"/>
      <c r="D2" s="1257"/>
      <c r="E2" s="1257"/>
      <c r="F2" s="1257"/>
    </row>
    <row r="3" spans="1:6" outlineLevel="1">
      <c r="A3" s="1029" t="s">
        <v>1451</v>
      </c>
      <c r="B3" s="1029"/>
      <c r="C3" s="853"/>
      <c r="D3" s="899"/>
      <c r="E3" s="900"/>
      <c r="F3" s="901"/>
    </row>
    <row r="4" spans="1:6" outlineLevel="1">
      <c r="A4" s="1029" t="s">
        <v>2356</v>
      </c>
      <c r="B4" s="1029"/>
      <c r="C4" s="853"/>
      <c r="D4" s="899"/>
      <c r="E4" s="900"/>
      <c r="F4" s="901"/>
    </row>
    <row r="5" spans="1:6" outlineLevel="1">
      <c r="A5" s="1080"/>
      <c r="B5" s="1083"/>
      <c r="C5" s="1084"/>
      <c r="D5" s="1085"/>
      <c r="E5" s="1081"/>
      <c r="F5" s="1112" t="s">
        <v>2358</v>
      </c>
    </row>
    <row r="6" spans="1:6" outlineLevel="1">
      <c r="A6" s="907"/>
      <c r="B6" s="1094" t="s">
        <v>3439</v>
      </c>
      <c r="C6" s="1082"/>
      <c r="D6" s="1082"/>
      <c r="E6" s="1087"/>
      <c r="F6" s="907"/>
    </row>
    <row r="7" spans="1:6" outlineLevel="1">
      <c r="A7" s="915"/>
      <c r="B7" s="1095" t="s">
        <v>1359</v>
      </c>
      <c r="C7" s="914"/>
      <c r="D7" s="914"/>
      <c r="E7" s="1088"/>
      <c r="F7" s="915"/>
    </row>
    <row r="8" spans="1:6" outlineLevel="1">
      <c r="A8" s="915"/>
      <c r="B8" s="1095" t="s">
        <v>1360</v>
      </c>
      <c r="C8" s="914"/>
      <c r="D8" s="914"/>
      <c r="E8" s="1088"/>
      <c r="F8" s="915"/>
    </row>
    <row r="9" spans="1:6" outlineLevel="1">
      <c r="A9" s="915"/>
      <c r="B9" s="1095" t="s">
        <v>3440</v>
      </c>
      <c r="C9" s="914"/>
      <c r="D9" s="914"/>
      <c r="E9" s="1088"/>
      <c r="F9" s="915"/>
    </row>
    <row r="10" spans="1:6" outlineLevel="1">
      <c r="A10" s="915"/>
      <c r="B10" s="1095" t="s">
        <v>1361</v>
      </c>
      <c r="C10" s="914"/>
      <c r="D10" s="914"/>
      <c r="E10" s="1088"/>
      <c r="F10" s="915"/>
    </row>
    <row r="11" spans="1:6" outlineLevel="1">
      <c r="A11" s="1086"/>
      <c r="B11" s="1096" t="s">
        <v>3314</v>
      </c>
      <c r="C11" s="1089"/>
      <c r="D11" s="1089"/>
      <c r="E11" s="1090"/>
      <c r="F11" s="1091"/>
    </row>
    <row r="12" spans="1:6" outlineLevel="1">
      <c r="A12" s="903"/>
      <c r="B12" s="1065" t="s">
        <v>1396</v>
      </c>
      <c r="C12" s="1092"/>
      <c r="D12" s="1093"/>
      <c r="E12" s="904"/>
      <c r="F12" s="905"/>
    </row>
    <row r="13" spans="1:6" s="906" customFormat="1">
      <c r="A13" s="1294" t="s">
        <v>109</v>
      </c>
      <c r="B13" s="1296" t="s">
        <v>1206</v>
      </c>
      <c r="C13" s="1297"/>
      <c r="D13" s="1298"/>
      <c r="E13" s="1302" t="s">
        <v>8</v>
      </c>
      <c r="F13" s="1294" t="s">
        <v>1</v>
      </c>
    </row>
    <row r="14" spans="1:6" s="906" customFormat="1">
      <c r="A14" s="1295"/>
      <c r="B14" s="1299"/>
      <c r="C14" s="1300"/>
      <c r="D14" s="1301"/>
      <c r="E14" s="1303"/>
      <c r="F14" s="1295"/>
    </row>
    <row r="15" spans="1:6">
      <c r="A15" s="907">
        <v>1</v>
      </c>
      <c r="B15" s="1066" t="s">
        <v>3444</v>
      </c>
      <c r="C15" s="1097"/>
      <c r="D15" s="908"/>
      <c r="E15" s="908"/>
      <c r="F15" s="909"/>
    </row>
    <row r="16" spans="1:6" ht="28.2" thickBot="1">
      <c r="A16" s="860"/>
      <c r="B16" s="1067" t="s">
        <v>3441</v>
      </c>
      <c r="C16" s="1098"/>
      <c r="D16" s="910" t="s">
        <v>1207</v>
      </c>
      <c r="E16" s="911"/>
      <c r="F16" s="912"/>
    </row>
    <row r="17" spans="1:6" ht="28.2" thickTop="1">
      <c r="A17" s="860"/>
      <c r="B17" s="1067" t="s">
        <v>3445</v>
      </c>
      <c r="C17" s="1099"/>
      <c r="D17" s="910" t="s">
        <v>1207</v>
      </c>
      <c r="E17" s="911"/>
      <c r="F17" s="912"/>
    </row>
    <row r="18" spans="1:6">
      <c r="A18" s="860"/>
      <c r="B18" s="1067" t="s">
        <v>3431</v>
      </c>
      <c r="C18" s="1099"/>
      <c r="D18" s="910" t="s">
        <v>1207</v>
      </c>
      <c r="E18" s="911"/>
      <c r="F18" s="913"/>
    </row>
    <row r="19" spans="1:6">
      <c r="A19" s="860"/>
      <c r="B19" s="1067" t="s">
        <v>3432</v>
      </c>
      <c r="C19" s="1099"/>
      <c r="D19" s="910" t="s">
        <v>1207</v>
      </c>
      <c r="E19" s="911"/>
      <c r="F19" s="912"/>
    </row>
    <row r="20" spans="1:6">
      <c r="A20" s="860"/>
      <c r="B20" s="1067" t="s">
        <v>3433</v>
      </c>
      <c r="C20" s="1099"/>
      <c r="D20" s="910" t="s">
        <v>1207</v>
      </c>
      <c r="E20" s="911"/>
      <c r="F20" s="912"/>
    </row>
    <row r="21" spans="1:6">
      <c r="A21" s="860"/>
      <c r="B21" s="1067" t="s">
        <v>3434</v>
      </c>
      <c r="C21" s="1099"/>
      <c r="D21" s="910" t="s">
        <v>1207</v>
      </c>
      <c r="E21" s="911"/>
      <c r="F21" s="913"/>
    </row>
    <row r="22" spans="1:6">
      <c r="A22" s="860"/>
      <c r="B22" s="1067" t="s">
        <v>3456</v>
      </c>
      <c r="C22" s="1099"/>
      <c r="D22" s="910" t="s">
        <v>1207</v>
      </c>
      <c r="E22" s="911"/>
      <c r="F22" s="913"/>
    </row>
    <row r="23" spans="1:6">
      <c r="A23" s="860"/>
      <c r="B23" s="1067" t="s">
        <v>3435</v>
      </c>
      <c r="C23" s="1099"/>
      <c r="D23" s="910" t="s">
        <v>1207</v>
      </c>
      <c r="E23" s="911"/>
      <c r="F23" s="913"/>
    </row>
    <row r="24" spans="1:6">
      <c r="A24" s="860"/>
      <c r="B24" s="1067" t="s">
        <v>3443</v>
      </c>
      <c r="C24" s="1099"/>
      <c r="D24" s="910" t="s">
        <v>1207</v>
      </c>
      <c r="E24" s="911"/>
      <c r="F24" s="913"/>
    </row>
    <row r="25" spans="1:6">
      <c r="A25" s="860"/>
      <c r="B25" s="1067" t="s">
        <v>3442</v>
      </c>
      <c r="C25" s="1099"/>
      <c r="D25" s="910" t="s">
        <v>1207</v>
      </c>
      <c r="E25" s="911"/>
      <c r="F25" s="912"/>
    </row>
    <row r="26" spans="1:6" ht="28.2" thickBot="1">
      <c r="A26" s="860"/>
      <c r="B26" s="1113" t="s">
        <v>1367</v>
      </c>
      <c r="C26" s="1098"/>
      <c r="D26" s="910" t="s">
        <v>1207</v>
      </c>
      <c r="E26" s="911"/>
      <c r="F26" s="912"/>
    </row>
    <row r="27" spans="1:6" ht="28.2" thickTop="1">
      <c r="A27" s="856">
        <v>2</v>
      </c>
      <c r="B27" s="1068" t="s">
        <v>3446</v>
      </c>
      <c r="C27" s="1099"/>
      <c r="D27" s="911"/>
      <c r="E27" s="911"/>
      <c r="F27" s="912"/>
    </row>
    <row r="28" spans="1:6">
      <c r="A28" s="915"/>
      <c r="B28" s="1069" t="s">
        <v>3436</v>
      </c>
      <c r="C28" s="1100"/>
      <c r="D28" s="910" t="s">
        <v>1208</v>
      </c>
      <c r="E28" s="910"/>
      <c r="F28" s="913"/>
    </row>
    <row r="29" spans="1:6">
      <c r="A29" s="915"/>
      <c r="B29" s="1070" t="s">
        <v>1362</v>
      </c>
      <c r="C29" s="1100"/>
      <c r="D29" s="910" t="s">
        <v>1207</v>
      </c>
      <c r="E29" s="910"/>
      <c r="F29" s="913"/>
    </row>
    <row r="30" spans="1:6">
      <c r="A30" s="915"/>
      <c r="B30" s="1070" t="s">
        <v>1895</v>
      </c>
      <c r="C30" s="1101"/>
      <c r="D30" s="911" t="s">
        <v>1207</v>
      </c>
      <c r="E30" s="910"/>
      <c r="F30" s="913"/>
    </row>
    <row r="31" spans="1:6">
      <c r="A31" s="915"/>
      <c r="B31" s="1070" t="s">
        <v>3437</v>
      </c>
      <c r="C31" s="1101"/>
      <c r="D31" s="911" t="s">
        <v>1207</v>
      </c>
      <c r="E31" s="910"/>
      <c r="F31" s="913"/>
    </row>
    <row r="32" spans="1:6" ht="28.2" thickBot="1">
      <c r="A32" s="915"/>
      <c r="B32" s="1113" t="s">
        <v>1367</v>
      </c>
      <c r="C32" s="1102"/>
      <c r="D32" s="911" t="s">
        <v>1207</v>
      </c>
      <c r="E32" s="910"/>
      <c r="F32" s="913"/>
    </row>
    <row r="33" spans="1:6" ht="28.2" thickTop="1">
      <c r="A33" s="916">
        <v>3</v>
      </c>
      <c r="B33" s="1071" t="s">
        <v>1209</v>
      </c>
      <c r="C33" s="1100"/>
      <c r="D33" s="910"/>
      <c r="E33" s="910">
        <f>+C37</f>
        <v>0</v>
      </c>
      <c r="F33" s="913"/>
    </row>
    <row r="34" spans="1:6">
      <c r="A34" s="916"/>
      <c r="B34" s="1070" t="s">
        <v>3438</v>
      </c>
      <c r="C34" s="1100"/>
      <c r="D34" s="910" t="s">
        <v>750</v>
      </c>
      <c r="E34" s="910"/>
      <c r="F34" s="913"/>
    </row>
    <row r="35" spans="1:6">
      <c r="A35" s="915"/>
      <c r="B35" s="1070" t="s">
        <v>1363</v>
      </c>
      <c r="C35" s="1100"/>
      <c r="D35" s="910" t="s">
        <v>11</v>
      </c>
      <c r="E35" s="910"/>
      <c r="F35" s="913"/>
    </row>
    <row r="36" spans="1:6">
      <c r="A36" s="915"/>
      <c r="B36" s="1070" t="s">
        <v>1364</v>
      </c>
      <c r="C36" s="1100"/>
      <c r="D36" s="910" t="s">
        <v>1365</v>
      </c>
      <c r="E36" s="910"/>
      <c r="F36" s="913"/>
    </row>
    <row r="37" spans="1:6" ht="28.2" thickBot="1">
      <c r="A37" s="915"/>
      <c r="B37" s="1113" t="s">
        <v>1367</v>
      </c>
      <c r="C37" s="1102"/>
      <c r="D37" s="910" t="s">
        <v>1207</v>
      </c>
      <c r="E37" s="910"/>
      <c r="F37" s="913"/>
    </row>
    <row r="38" spans="1:6" ht="28.2" thickTop="1">
      <c r="A38" s="916">
        <v>4</v>
      </c>
      <c r="B38" s="1071" t="s">
        <v>3447</v>
      </c>
      <c r="C38" s="1100"/>
      <c r="D38" s="910"/>
      <c r="E38" s="910"/>
      <c r="F38" s="913"/>
    </row>
    <row r="39" spans="1:6">
      <c r="A39" s="916"/>
      <c r="B39" s="1070" t="s">
        <v>3416</v>
      </c>
      <c r="C39" s="1100"/>
      <c r="D39" s="910" t="s">
        <v>1207</v>
      </c>
      <c r="E39" s="910"/>
      <c r="F39" s="913"/>
    </row>
    <row r="40" spans="1:6">
      <c r="A40" s="915"/>
      <c r="B40" s="1070" t="s">
        <v>3417</v>
      </c>
      <c r="C40" s="1100"/>
      <c r="D40" s="910" t="s">
        <v>1207</v>
      </c>
      <c r="E40" s="910"/>
      <c r="F40" s="913"/>
    </row>
    <row r="41" spans="1:6">
      <c r="A41" s="915"/>
      <c r="B41" s="1070" t="s">
        <v>3418</v>
      </c>
      <c r="C41" s="1100"/>
      <c r="D41" s="910" t="s">
        <v>1207</v>
      </c>
      <c r="E41" s="910"/>
      <c r="F41" s="913"/>
    </row>
    <row r="42" spans="1:6">
      <c r="A42" s="915"/>
      <c r="B42" s="1070" t="s">
        <v>3419</v>
      </c>
      <c r="C42" s="1100"/>
      <c r="D42" s="910" t="s">
        <v>1207</v>
      </c>
      <c r="E42" s="910"/>
      <c r="F42" s="915" t="s">
        <v>3448</v>
      </c>
    </row>
    <row r="43" spans="1:6">
      <c r="A43" s="915"/>
      <c r="B43" s="1070" t="s">
        <v>3420</v>
      </c>
      <c r="C43" s="1100"/>
      <c r="D43" s="910" t="s">
        <v>1207</v>
      </c>
      <c r="E43" s="910"/>
      <c r="F43" s="915" t="s">
        <v>3448</v>
      </c>
    </row>
    <row r="44" spans="1:6">
      <c r="A44" s="915"/>
      <c r="B44" s="1070" t="s">
        <v>3421</v>
      </c>
      <c r="C44" s="1100"/>
      <c r="D44" s="910" t="s">
        <v>1207</v>
      </c>
      <c r="E44" s="910"/>
      <c r="F44" s="915" t="s">
        <v>3448</v>
      </c>
    </row>
    <row r="45" spans="1:6">
      <c r="A45" s="915"/>
      <c r="B45" s="1070" t="s">
        <v>3422</v>
      </c>
      <c r="C45" s="1100"/>
      <c r="D45" s="910" t="s">
        <v>1207</v>
      </c>
      <c r="E45" s="910"/>
      <c r="F45" s="913"/>
    </row>
    <row r="46" spans="1:6">
      <c r="A46" s="915"/>
      <c r="B46" s="1070" t="s">
        <v>3423</v>
      </c>
      <c r="C46" s="1100"/>
      <c r="D46" s="910" t="s">
        <v>1207</v>
      </c>
      <c r="E46" s="910"/>
      <c r="F46" s="913"/>
    </row>
    <row r="47" spans="1:6">
      <c r="A47" s="915"/>
      <c r="B47" s="1070" t="s">
        <v>3424</v>
      </c>
      <c r="C47" s="1100"/>
      <c r="D47" s="910" t="s">
        <v>1207</v>
      </c>
      <c r="E47" s="910"/>
      <c r="F47" s="913"/>
    </row>
    <row r="48" spans="1:6">
      <c r="A48" s="915"/>
      <c r="B48" s="1070" t="s">
        <v>3425</v>
      </c>
      <c r="C48" s="1100"/>
      <c r="D48" s="910" t="s">
        <v>1207</v>
      </c>
      <c r="E48" s="910"/>
      <c r="F48" s="913"/>
    </row>
    <row r="49" spans="1:7">
      <c r="A49" s="915"/>
      <c r="B49" s="1072" t="s">
        <v>3426</v>
      </c>
      <c r="C49" s="1101"/>
      <c r="D49" s="910" t="s">
        <v>1207</v>
      </c>
      <c r="E49" s="910"/>
      <c r="G49" s="913"/>
    </row>
    <row r="50" spans="1:7">
      <c r="A50" s="915"/>
      <c r="B50" s="1072" t="s">
        <v>3427</v>
      </c>
      <c r="C50" s="1101"/>
      <c r="D50" s="910" t="s">
        <v>1207</v>
      </c>
      <c r="E50" s="910"/>
      <c r="F50" s="913"/>
      <c r="G50" s="1064"/>
    </row>
    <row r="51" spans="1:7">
      <c r="A51" s="915"/>
      <c r="B51" s="1070" t="s">
        <v>3428</v>
      </c>
      <c r="C51" s="1100"/>
      <c r="D51" s="910" t="s">
        <v>1207</v>
      </c>
      <c r="E51" s="910"/>
      <c r="F51" s="913"/>
    </row>
    <row r="52" spans="1:7">
      <c r="A52" s="915"/>
      <c r="B52" s="1070" t="s">
        <v>3429</v>
      </c>
      <c r="C52" s="1100"/>
      <c r="D52" s="910" t="s">
        <v>1207</v>
      </c>
      <c r="E52" s="910"/>
      <c r="F52" s="913"/>
    </row>
    <row r="53" spans="1:7">
      <c r="A53" s="915"/>
      <c r="B53" s="1070" t="s">
        <v>3430</v>
      </c>
      <c r="C53" s="1101"/>
      <c r="D53" s="910" t="s">
        <v>1207</v>
      </c>
      <c r="E53" s="910"/>
      <c r="F53" s="910" t="s">
        <v>3455</v>
      </c>
    </row>
    <row r="54" spans="1:7" s="659" customFormat="1" ht="28.2" thickBot="1">
      <c r="A54" s="916"/>
      <c r="B54" s="1114" t="s">
        <v>1367</v>
      </c>
      <c r="C54" s="1103"/>
      <c r="D54" s="917" t="s">
        <v>1207</v>
      </c>
      <c r="E54" s="918"/>
      <c r="F54" s="919"/>
    </row>
    <row r="55" spans="1:7" ht="28.2" thickTop="1">
      <c r="A55" s="916">
        <v>5</v>
      </c>
      <c r="B55" s="1071" t="s">
        <v>3211</v>
      </c>
      <c r="C55" s="1100"/>
      <c r="D55" s="910"/>
      <c r="E55" s="910"/>
      <c r="F55" s="913"/>
    </row>
    <row r="56" spans="1:7">
      <c r="A56" s="916"/>
      <c r="B56" s="1071" t="s">
        <v>3255</v>
      </c>
      <c r="C56" s="1100"/>
      <c r="D56" s="910"/>
      <c r="E56" s="910"/>
      <c r="F56" s="913"/>
    </row>
    <row r="57" spans="1:7">
      <c r="A57" s="916"/>
      <c r="B57" s="1070" t="s">
        <v>3414</v>
      </c>
      <c r="C57" s="1104"/>
      <c r="D57" s="910" t="s">
        <v>1207</v>
      </c>
      <c r="E57" s="910"/>
      <c r="F57" s="913"/>
    </row>
    <row r="58" spans="1:7">
      <c r="A58" s="916"/>
      <c r="B58" s="1070" t="s">
        <v>3250</v>
      </c>
      <c r="C58" s="1104"/>
      <c r="D58" s="910"/>
      <c r="E58" s="910"/>
      <c r="F58" s="913"/>
    </row>
    <row r="59" spans="1:7">
      <c r="A59" s="916"/>
      <c r="B59" s="1070" t="s">
        <v>3252</v>
      </c>
      <c r="C59" s="1105"/>
      <c r="D59" s="910" t="s">
        <v>1207</v>
      </c>
      <c r="E59" s="863"/>
      <c r="F59" s="913"/>
    </row>
    <row r="60" spans="1:7">
      <c r="A60" s="916"/>
      <c r="B60" s="1070" t="s">
        <v>3415</v>
      </c>
      <c r="C60" s="1100"/>
      <c r="D60" s="910" t="s">
        <v>3251</v>
      </c>
      <c r="E60" s="910"/>
      <c r="F60" s="913"/>
    </row>
    <row r="61" spans="1:7">
      <c r="A61" s="920"/>
      <c r="B61" s="1115" t="s">
        <v>888</v>
      </c>
      <c r="C61" s="1106"/>
      <c r="D61" s="921" t="s">
        <v>1207</v>
      </c>
      <c r="E61" s="921"/>
      <c r="F61" s="922"/>
    </row>
    <row r="62" spans="1:7" ht="52.8">
      <c r="A62" s="916">
        <v>6</v>
      </c>
      <c r="B62" s="1120" t="s">
        <v>3449</v>
      </c>
      <c r="C62" s="1100"/>
      <c r="D62" s="910"/>
      <c r="E62" s="910"/>
      <c r="F62" s="913"/>
    </row>
    <row r="63" spans="1:7">
      <c r="A63" s="916"/>
      <c r="B63" s="1120" t="s">
        <v>3450</v>
      </c>
      <c r="C63" s="1100"/>
      <c r="D63" s="910"/>
      <c r="E63" s="910"/>
      <c r="F63" s="913"/>
    </row>
    <row r="64" spans="1:7" ht="28.5" customHeight="1">
      <c r="A64" s="915"/>
      <c r="B64" s="1073" t="s">
        <v>3451</v>
      </c>
      <c r="C64" s="1100"/>
      <c r="D64" s="910"/>
      <c r="E64" s="910"/>
      <c r="F64" s="915" t="s">
        <v>3448</v>
      </c>
      <c r="G64" s="923"/>
    </row>
    <row r="65" spans="1:9" ht="55.2">
      <c r="A65" s="860"/>
      <c r="B65" s="1076" t="s">
        <v>3452</v>
      </c>
      <c r="C65" s="1107"/>
      <c r="D65" s="921"/>
      <c r="E65" s="911"/>
      <c r="F65" s="860"/>
      <c r="G65" s="923"/>
    </row>
    <row r="66" spans="1:9" ht="28.5" customHeight="1">
      <c r="A66" s="860"/>
      <c r="B66" s="1076" t="s">
        <v>3453</v>
      </c>
      <c r="C66" s="1107"/>
      <c r="D66" s="921"/>
      <c r="E66" s="911"/>
      <c r="F66" s="860"/>
      <c r="G66" s="923"/>
    </row>
    <row r="67" spans="1:9" ht="55.2">
      <c r="A67" s="860"/>
      <c r="B67" s="1076" t="s">
        <v>3454</v>
      </c>
      <c r="C67" s="1107"/>
      <c r="D67" s="921"/>
      <c r="E67" s="911"/>
      <c r="F67" s="860"/>
      <c r="G67" s="923"/>
    </row>
    <row r="68" spans="1:9" ht="28.2" thickBot="1">
      <c r="A68" s="856"/>
      <c r="B68" s="1117" t="s">
        <v>1367</v>
      </c>
      <c r="C68" s="1108"/>
      <c r="D68" s="921" t="s">
        <v>1207</v>
      </c>
      <c r="E68" s="911"/>
      <c r="F68" s="912"/>
    </row>
    <row r="69" spans="1:9" ht="28.2" thickTop="1">
      <c r="A69" s="933">
        <v>7</v>
      </c>
      <c r="B69" s="1074" t="s">
        <v>2845</v>
      </c>
      <c r="C69" s="1109"/>
      <c r="D69" s="934"/>
      <c r="E69" s="934"/>
      <c r="F69" s="935"/>
    </row>
    <row r="70" spans="1:9">
      <c r="A70" s="933"/>
      <c r="B70" s="1075" t="s">
        <v>3413</v>
      </c>
      <c r="C70" s="1110"/>
      <c r="D70" s="934" t="s">
        <v>1207</v>
      </c>
      <c r="E70" s="934"/>
      <c r="F70" s="935"/>
      <c r="I70" s="923"/>
    </row>
    <row r="71" spans="1:9" ht="28.2" thickBot="1">
      <c r="A71" s="936"/>
      <c r="B71" s="1116" t="s">
        <v>1367</v>
      </c>
      <c r="C71" s="1111"/>
      <c r="D71" s="934" t="s">
        <v>1207</v>
      </c>
      <c r="E71" s="934"/>
      <c r="F71" s="935"/>
      <c r="I71" s="923"/>
    </row>
    <row r="72" spans="1:9" ht="28.8" thickTop="1" thickBot="1">
      <c r="A72" s="745"/>
      <c r="B72" s="1119" t="s">
        <v>1366</v>
      </c>
      <c r="C72" s="1118"/>
      <c r="D72" s="746"/>
      <c r="E72" s="747"/>
      <c r="F72" s="748"/>
    </row>
    <row r="73" spans="1:9" ht="28.2" thickTop="1">
      <c r="A73" s="902"/>
      <c r="C73" s="924"/>
      <c r="D73" s="925"/>
      <c r="E73" s="926"/>
      <c r="F73" s="855"/>
    </row>
  </sheetData>
  <autoFilter ref="A1:F73" xr:uid="{00000000-0009-0000-0000-00000B000000}"/>
  <mergeCells count="5">
    <mergeCell ref="A2:F2"/>
    <mergeCell ref="A13:A14"/>
    <mergeCell ref="B13:D14"/>
    <mergeCell ref="E13:E14"/>
    <mergeCell ref="F13:F14"/>
  </mergeCells>
  <printOptions horizontalCentered="1"/>
  <pageMargins left="0.11811023622047245" right="0.11811023622047245" top="0.51181102362204722" bottom="0.11811023622047245" header="0.31496062992125984" footer="0.31496062992125984"/>
  <pageSetup paperSize="9" scale="59" fitToHeight="0" orientation="portrait" r:id="rId1"/>
  <headerFooter>
    <oddHeader>&amp;Rแบบ ปร.4 (พ) แผ่นที่ &amp;P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D32"/>
  <sheetViews>
    <sheetView tabSelected="1" view="pageBreakPreview" topLeftCell="A2" zoomScaleNormal="100" zoomScaleSheetLayoutView="100" workbookViewId="0">
      <selection activeCell="B6" sqref="B6"/>
    </sheetView>
  </sheetViews>
  <sheetFormatPr defaultColWidth="11.375" defaultRowHeight="23.4"/>
  <cols>
    <col min="1" max="1" width="12" style="488" customWidth="1"/>
    <col min="2" max="2" width="80.625" style="488" customWidth="1"/>
    <col min="3" max="3" width="25.625" style="488" customWidth="1"/>
    <col min="4" max="4" width="18.625" style="488" customWidth="1"/>
    <col min="5" max="5" width="11.375" style="488" customWidth="1"/>
    <col min="6" max="16384" width="11.375" style="488"/>
  </cols>
  <sheetData>
    <row r="1" spans="1:4">
      <c r="A1" s="1304" t="s">
        <v>1120</v>
      </c>
      <c r="B1" s="1304"/>
      <c r="C1" s="1304"/>
      <c r="D1" s="1304"/>
    </row>
    <row r="2" spans="1:4" s="376" customFormat="1" ht="24.6">
      <c r="A2" s="1170" t="s">
        <v>3179</v>
      </c>
      <c r="B2" s="387"/>
      <c r="C2" s="387"/>
      <c r="D2" s="387"/>
    </row>
    <row r="3" spans="1:4" s="376" customFormat="1" ht="24.6">
      <c r="A3" s="1170" t="s">
        <v>1451</v>
      </c>
      <c r="B3" s="387"/>
      <c r="C3" s="387"/>
      <c r="D3" s="387"/>
    </row>
    <row r="4" spans="1:4" s="376" customFormat="1" ht="24.6">
      <c r="A4" s="1170" t="s">
        <v>2356</v>
      </c>
      <c r="B4" s="387"/>
      <c r="C4" s="387"/>
      <c r="D4" s="387"/>
    </row>
    <row r="5" spans="1:4" s="376" customFormat="1" ht="24.6">
      <c r="A5" s="1170"/>
      <c r="B5" s="387"/>
      <c r="C5" s="387"/>
      <c r="D5" s="387" t="s">
        <v>2358</v>
      </c>
    </row>
    <row r="6" spans="1:4">
      <c r="A6" s="1170" t="s">
        <v>1123</v>
      </c>
      <c r="B6" s="171"/>
      <c r="C6" s="705"/>
      <c r="D6" s="705"/>
    </row>
    <row r="7" spans="1:4" s="707" customFormat="1" ht="36" customHeight="1">
      <c r="A7" s="525" t="s">
        <v>109</v>
      </c>
      <c r="B7" s="563" t="s">
        <v>0</v>
      </c>
      <c r="C7" s="706" t="s">
        <v>638</v>
      </c>
      <c r="D7" s="565" t="s">
        <v>1</v>
      </c>
    </row>
    <row r="8" spans="1:4" ht="24.6">
      <c r="A8" s="477">
        <v>1</v>
      </c>
      <c r="B8" s="1133" t="s">
        <v>1124</v>
      </c>
      <c r="C8" s="187"/>
      <c r="D8" s="567"/>
    </row>
    <row r="9" spans="1:4" ht="24.6">
      <c r="A9" s="477">
        <v>2</v>
      </c>
      <c r="B9" s="1133" t="s">
        <v>1894</v>
      </c>
      <c r="C9" s="91"/>
      <c r="D9" s="567"/>
    </row>
    <row r="10" spans="1:4" ht="24.6">
      <c r="A10" s="477">
        <v>3</v>
      </c>
      <c r="B10" s="1133" t="s">
        <v>1900</v>
      </c>
      <c r="C10" s="91"/>
      <c r="D10" s="567"/>
    </row>
    <row r="11" spans="1:4" ht="24.6">
      <c r="A11" s="477"/>
      <c r="B11" s="739"/>
      <c r="C11" s="188"/>
      <c r="D11" s="567"/>
    </row>
    <row r="12" spans="1:4" ht="24.6">
      <c r="A12" s="477"/>
      <c r="B12" s="739"/>
      <c r="C12" s="188"/>
      <c r="D12" s="567"/>
    </row>
    <row r="13" spans="1:4" ht="24.6">
      <c r="A13" s="477"/>
      <c r="B13" s="739"/>
      <c r="C13" s="188"/>
      <c r="D13" s="567"/>
    </row>
    <row r="14" spans="1:4" ht="24.6">
      <c r="A14" s="477"/>
      <c r="B14" s="739"/>
      <c r="C14" s="188"/>
      <c r="D14" s="567"/>
    </row>
    <row r="15" spans="1:4" ht="24.6">
      <c r="A15" s="477"/>
      <c r="B15" s="739"/>
      <c r="C15" s="188"/>
      <c r="D15" s="567"/>
    </row>
    <row r="16" spans="1:4" ht="24.6">
      <c r="A16" s="477"/>
      <c r="B16" s="739"/>
      <c r="C16" s="188"/>
      <c r="D16" s="567"/>
    </row>
    <row r="17" spans="1:4" ht="24.6">
      <c r="A17" s="477"/>
      <c r="B17" s="739"/>
      <c r="C17" s="188"/>
      <c r="D17" s="567"/>
    </row>
    <row r="18" spans="1:4" ht="24.6">
      <c r="A18" s="477"/>
      <c r="B18" s="739"/>
      <c r="C18" s="188"/>
      <c r="D18" s="567"/>
    </row>
    <row r="19" spans="1:4" ht="24.6">
      <c r="A19" s="477"/>
      <c r="B19" s="739"/>
      <c r="C19" s="188"/>
      <c r="D19" s="567"/>
    </row>
    <row r="20" spans="1:4" ht="24.6">
      <c r="A20" s="424"/>
      <c r="B20" s="568"/>
      <c r="C20" s="189"/>
      <c r="D20" s="567"/>
    </row>
    <row r="21" spans="1:4" ht="24.6">
      <c r="A21" s="424"/>
      <c r="B21" s="568"/>
      <c r="C21" s="189"/>
      <c r="D21" s="567"/>
    </row>
    <row r="22" spans="1:4" ht="24.6">
      <c r="A22" s="424"/>
      <c r="B22" s="568"/>
      <c r="C22" s="84"/>
      <c r="D22" s="567"/>
    </row>
    <row r="23" spans="1:4" ht="24.6">
      <c r="A23" s="424"/>
      <c r="B23" s="568"/>
      <c r="C23" s="84"/>
      <c r="D23" s="567"/>
    </row>
    <row r="24" spans="1:4" ht="24.6">
      <c r="A24" s="424"/>
      <c r="B24" s="568"/>
      <c r="C24" s="84"/>
      <c r="D24" s="567"/>
    </row>
    <row r="25" spans="1:4" ht="24.6">
      <c r="A25" s="424"/>
      <c r="B25" s="568"/>
      <c r="C25" s="91"/>
      <c r="D25" s="478"/>
    </row>
    <row r="26" spans="1:4" ht="24.6">
      <c r="A26" s="424"/>
      <c r="B26" s="568"/>
      <c r="C26" s="91"/>
      <c r="D26" s="478"/>
    </row>
    <row r="27" spans="1:4" ht="24.6">
      <c r="A27" s="424"/>
      <c r="B27" s="711"/>
      <c r="C27" s="91"/>
      <c r="D27" s="478"/>
    </row>
    <row r="28" spans="1:4">
      <c r="A28" s="712"/>
      <c r="B28" s="713"/>
      <c r="C28" s="190"/>
      <c r="D28" s="714"/>
    </row>
    <row r="29" spans="1:4" s="707" customFormat="1" ht="34.5" customHeight="1" thickBot="1">
      <c r="A29" s="589"/>
      <c r="B29" s="589" t="s">
        <v>1378</v>
      </c>
      <c r="C29" s="740"/>
      <c r="D29" s="741"/>
    </row>
    <row r="30" spans="1:4" ht="24" thickTop="1"/>
    <row r="31" spans="1:4" ht="24.6">
      <c r="C31" s="186"/>
    </row>
    <row r="32" spans="1:4" ht="24.6">
      <c r="C32" s="186"/>
    </row>
  </sheetData>
  <mergeCells count="1">
    <mergeCell ref="A1:D1"/>
  </mergeCells>
  <pageMargins left="0.5" right="0.5" top="0.5" bottom="0.5" header="0.3" footer="0.3"/>
  <pageSetup paperSize="9" scale="73" fitToHeight="0" orientation="portrait" r:id="rId1"/>
  <headerFooter>
    <oddHeader>&amp;Rแบบ ปร.4 (ก) แผ่นที่ &amp;P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  <pageSetUpPr fitToPage="1"/>
  </sheetPr>
  <dimension ref="A2:AB137"/>
  <sheetViews>
    <sheetView topLeftCell="L127" zoomScale="142" zoomScaleNormal="142" zoomScaleSheetLayoutView="70" workbookViewId="0">
      <selection activeCell="L1" sqref="L1"/>
    </sheetView>
  </sheetViews>
  <sheetFormatPr defaultColWidth="11.375" defaultRowHeight="24.6" outlineLevelRow="1" outlineLevelCol="1"/>
  <cols>
    <col min="1" max="1" width="8.625" style="488" hidden="1" customWidth="1" outlineLevel="1"/>
    <col min="2" max="2" width="85.625" style="503" hidden="1" customWidth="1" outlineLevel="1"/>
    <col min="3" max="3" width="15.625" style="81" hidden="1" customWidth="1" outlineLevel="1"/>
    <col min="4" max="4" width="10.625" style="376" hidden="1" customWidth="1" outlineLevel="1"/>
    <col min="5" max="8" width="20.625" style="81" hidden="1" customWidth="1" outlineLevel="1"/>
    <col min="9" max="9" width="25.625" style="81" hidden="1" customWidth="1" outlineLevel="1"/>
    <col min="10" max="10" width="15.625" style="203" hidden="1" customWidth="1" outlineLevel="1"/>
    <col min="11" max="11" width="3.625" style="376" hidden="1" customWidth="1" outlineLevel="1"/>
    <col min="12" max="12" width="8.625" style="488" customWidth="1" collapsed="1"/>
    <col min="13" max="13" width="85.625" style="1131" customWidth="1"/>
    <col min="14" max="14" width="15.625" style="81" customWidth="1"/>
    <col min="15" max="15" width="10.625" style="376" customWidth="1"/>
    <col min="16" max="19" width="20.625" style="81" customWidth="1"/>
    <col min="20" max="20" width="25.625" style="81" customWidth="1"/>
    <col min="21" max="21" width="15.875" style="203" customWidth="1"/>
    <col min="22" max="22" width="3.625" style="376" hidden="1" customWidth="1"/>
    <col min="23" max="24" width="45.625" style="143" hidden="1" customWidth="1"/>
    <col min="25" max="25" width="3.625" style="376" hidden="1" customWidth="1"/>
    <col min="26" max="26" width="30.625" style="174" hidden="1" customWidth="1"/>
    <col min="27" max="27" width="11.375" style="376"/>
    <col min="28" max="28" width="12.875" style="376" bestFit="1" customWidth="1"/>
    <col min="29" max="29" width="16.625" style="376" customWidth="1"/>
    <col min="30" max="16384" width="11.375" style="376"/>
  </cols>
  <sheetData>
    <row r="2" spans="1:26" ht="26.4" outlineLevel="1">
      <c r="A2" s="1304" t="s">
        <v>17</v>
      </c>
      <c r="B2" s="1304"/>
      <c r="C2" s="1304"/>
      <c r="D2" s="1304"/>
      <c r="E2" s="1304"/>
      <c r="F2" s="1304"/>
      <c r="G2" s="1304"/>
      <c r="H2" s="1304"/>
      <c r="I2" s="1304"/>
      <c r="J2" s="1304"/>
      <c r="L2" s="1257" t="s">
        <v>17</v>
      </c>
      <c r="M2" s="1257"/>
      <c r="N2" s="1257"/>
      <c r="O2" s="1257"/>
      <c r="P2" s="1257"/>
      <c r="Q2" s="1257"/>
      <c r="R2" s="1257"/>
      <c r="S2" s="1257"/>
      <c r="T2" s="1257"/>
      <c r="U2" s="1257"/>
      <c r="W2" s="377"/>
      <c r="X2" s="377"/>
      <c r="Z2" s="378"/>
    </row>
    <row r="3" spans="1:26" outlineLevel="1">
      <c r="A3" s="387" t="s">
        <v>1741</v>
      </c>
      <c r="B3" s="634"/>
      <c r="C3" s="174"/>
      <c r="D3" s="378"/>
      <c r="E3" s="174"/>
      <c r="F3" s="174"/>
      <c r="G3" s="143"/>
      <c r="H3" s="143"/>
      <c r="I3" s="174"/>
      <c r="J3" s="377"/>
      <c r="L3" s="387" t="s">
        <v>3179</v>
      </c>
      <c r="M3" s="1123"/>
      <c r="N3" s="174"/>
      <c r="O3" s="378"/>
      <c r="P3" s="174"/>
      <c r="Q3" s="174"/>
      <c r="R3" s="143"/>
      <c r="S3" s="143"/>
      <c r="T3" s="174"/>
      <c r="U3" s="377"/>
    </row>
    <row r="4" spans="1:26" outlineLevel="1">
      <c r="A4" s="387" t="s">
        <v>1451</v>
      </c>
      <c r="B4" s="635"/>
      <c r="C4" s="185"/>
      <c r="D4" s="488"/>
      <c r="E4" s="174"/>
      <c r="G4" s="143"/>
      <c r="H4" s="143"/>
      <c r="I4" s="174"/>
      <c r="J4" s="377"/>
      <c r="L4" s="387" t="s">
        <v>1451</v>
      </c>
      <c r="M4" s="1124"/>
      <c r="N4" s="185"/>
      <c r="O4" s="488"/>
      <c r="P4" s="174"/>
      <c r="R4" s="143"/>
      <c r="S4" s="143"/>
      <c r="T4" s="174"/>
      <c r="U4" s="377"/>
    </row>
    <row r="5" spans="1:26" outlineLevel="1">
      <c r="A5" s="387" t="s">
        <v>2356</v>
      </c>
      <c r="B5" s="636"/>
      <c r="C5" s="637"/>
      <c r="D5" s="637"/>
      <c r="E5" s="174"/>
      <c r="G5" s="143"/>
      <c r="H5" s="143"/>
      <c r="I5" s="174"/>
      <c r="J5" s="377"/>
      <c r="L5" s="387" t="s">
        <v>2356</v>
      </c>
      <c r="M5" s="1124"/>
      <c r="N5" s="637"/>
      <c r="O5" s="637"/>
      <c r="P5" s="174"/>
      <c r="R5" s="143"/>
      <c r="S5" s="143"/>
      <c r="T5" s="174"/>
      <c r="U5" s="377"/>
    </row>
    <row r="6" spans="1:26" outlineLevel="1">
      <c r="A6" s="387" t="s">
        <v>2357</v>
      </c>
      <c r="B6" s="636"/>
      <c r="C6" s="637"/>
      <c r="D6" s="637"/>
      <c r="E6" s="174"/>
      <c r="G6" s="143"/>
      <c r="H6" s="143"/>
      <c r="I6" s="174"/>
      <c r="J6" s="377" t="s">
        <v>2358</v>
      </c>
      <c r="L6" s="387"/>
      <c r="M6" s="1124"/>
      <c r="N6" s="637"/>
      <c r="O6" s="637"/>
      <c r="P6" s="174"/>
      <c r="R6" s="143"/>
      <c r="S6" s="143"/>
      <c r="T6" s="174"/>
      <c r="U6" s="377" t="s">
        <v>2358</v>
      </c>
    </row>
    <row r="7" spans="1:26" outlineLevel="1">
      <c r="A7" s="638" t="s">
        <v>1123</v>
      </c>
      <c r="B7" s="638"/>
      <c r="C7" s="638"/>
      <c r="D7" s="638"/>
      <c r="E7" s="174"/>
      <c r="G7" s="143"/>
      <c r="H7" s="143"/>
      <c r="I7" s="174"/>
      <c r="J7" s="377"/>
      <c r="L7" s="387" t="s">
        <v>1123</v>
      </c>
      <c r="M7" s="1125"/>
      <c r="N7" s="638"/>
      <c r="O7" s="638"/>
      <c r="P7" s="174"/>
      <c r="R7" s="143"/>
      <c r="S7" s="143"/>
      <c r="T7" s="174"/>
      <c r="U7" s="377"/>
    </row>
    <row r="8" spans="1:26" s="393" customFormat="1">
      <c r="A8" s="1305" t="s">
        <v>3</v>
      </c>
      <c r="B8" s="1307" t="s">
        <v>0</v>
      </c>
      <c r="C8" s="1309" t="s">
        <v>5</v>
      </c>
      <c r="D8" s="1305" t="s">
        <v>4</v>
      </c>
      <c r="E8" s="1311" t="s">
        <v>6</v>
      </c>
      <c r="F8" s="1312"/>
      <c r="G8" s="1311" t="s">
        <v>7</v>
      </c>
      <c r="H8" s="1312"/>
      <c r="I8" s="1313" t="s">
        <v>35</v>
      </c>
      <c r="J8" s="1315" t="s">
        <v>1</v>
      </c>
      <c r="L8" s="1305" t="s">
        <v>3</v>
      </c>
      <c r="M8" s="1317" t="s">
        <v>0</v>
      </c>
      <c r="N8" s="1309" t="s">
        <v>5</v>
      </c>
      <c r="O8" s="1305" t="s">
        <v>4</v>
      </c>
      <c r="P8" s="1311" t="s">
        <v>6</v>
      </c>
      <c r="Q8" s="1312"/>
      <c r="R8" s="1311" t="s">
        <v>7</v>
      </c>
      <c r="S8" s="1312"/>
      <c r="T8" s="1313" t="s">
        <v>35</v>
      </c>
      <c r="U8" s="1315" t="s">
        <v>1</v>
      </c>
      <c r="W8" s="1313" t="s">
        <v>1684</v>
      </c>
      <c r="X8" s="1313" t="s">
        <v>1685</v>
      </c>
      <c r="Z8" s="1313" t="s">
        <v>1908</v>
      </c>
    </row>
    <row r="9" spans="1:26" s="393" customFormat="1">
      <c r="A9" s="1306"/>
      <c r="B9" s="1308"/>
      <c r="C9" s="1310"/>
      <c r="D9" s="1306"/>
      <c r="E9" s="394" t="s">
        <v>9</v>
      </c>
      <c r="F9" s="394" t="s">
        <v>116</v>
      </c>
      <c r="G9" s="394" t="s">
        <v>9</v>
      </c>
      <c r="H9" s="394" t="s">
        <v>116</v>
      </c>
      <c r="I9" s="1314"/>
      <c r="J9" s="1316"/>
      <c r="L9" s="1306"/>
      <c r="M9" s="1318"/>
      <c r="N9" s="1310"/>
      <c r="O9" s="1306"/>
      <c r="P9" s="394" t="s">
        <v>9</v>
      </c>
      <c r="Q9" s="394" t="s">
        <v>116</v>
      </c>
      <c r="R9" s="394" t="s">
        <v>9</v>
      </c>
      <c r="S9" s="394" t="s">
        <v>116</v>
      </c>
      <c r="T9" s="1314"/>
      <c r="U9" s="1316"/>
      <c r="W9" s="1314"/>
      <c r="X9" s="1314"/>
      <c r="Z9" s="1314"/>
    </row>
    <row r="10" spans="1:26">
      <c r="A10" s="499">
        <v>1</v>
      </c>
      <c r="B10" s="715" t="s">
        <v>1124</v>
      </c>
      <c r="C10" s="89"/>
      <c r="D10" s="716"/>
      <c r="E10" s="89"/>
      <c r="F10" s="89"/>
      <c r="G10" s="89"/>
      <c r="H10" s="89"/>
      <c r="I10" s="153"/>
      <c r="J10" s="717"/>
      <c r="L10" s="499">
        <v>1</v>
      </c>
      <c r="M10" s="1126" t="s">
        <v>1124</v>
      </c>
      <c r="N10" s="89"/>
      <c r="O10" s="716"/>
      <c r="P10" s="89"/>
      <c r="Q10" s="89"/>
      <c r="R10" s="89"/>
      <c r="S10" s="89"/>
      <c r="T10" s="153"/>
      <c r="U10" s="717"/>
      <c r="W10" s="152"/>
      <c r="X10" s="152"/>
      <c r="Z10" s="328"/>
    </row>
    <row r="11" spans="1:26" outlineLevel="1">
      <c r="A11" s="718"/>
      <c r="B11" s="719" t="s">
        <v>3457</v>
      </c>
      <c r="C11" s="89">
        <v>18</v>
      </c>
      <c r="D11" s="118" t="s">
        <v>10</v>
      </c>
      <c r="E11" s="89">
        <v>33600</v>
      </c>
      <c r="F11" s="89">
        <f>E11*C11</f>
        <v>604800</v>
      </c>
      <c r="G11" s="89">
        <v>0</v>
      </c>
      <c r="H11" s="89">
        <f>G11*C11</f>
        <v>0</v>
      </c>
      <c r="I11" s="89">
        <f>H11+F11</f>
        <v>604800</v>
      </c>
      <c r="J11" s="356"/>
      <c r="L11" s="718"/>
      <c r="M11" s="1121" t="s">
        <v>3546</v>
      </c>
      <c r="N11" s="89">
        <v>18</v>
      </c>
      <c r="O11" s="118" t="s">
        <v>10</v>
      </c>
      <c r="P11" s="89"/>
      <c r="Q11" s="89"/>
      <c r="R11" s="89"/>
      <c r="S11" s="89"/>
      <c r="T11" s="89"/>
      <c r="U11" s="356"/>
      <c r="W11" s="118" t="e">
        <f>VLOOKUP($Z11,#REF!,6,FALSE)</f>
        <v>#REF!</v>
      </c>
      <c r="X11" s="118" t="e">
        <f>VLOOKUP($Z11,#REF!,7,FALSE)</f>
        <v>#REF!</v>
      </c>
      <c r="Z11" s="191" t="s">
        <v>1909</v>
      </c>
    </row>
    <row r="12" spans="1:26" outlineLevel="1">
      <c r="A12" s="718"/>
      <c r="B12" s="719" t="s">
        <v>3458</v>
      </c>
      <c r="C12" s="89">
        <v>18</v>
      </c>
      <c r="D12" s="118" t="s">
        <v>10</v>
      </c>
      <c r="E12" s="89">
        <v>0</v>
      </c>
      <c r="F12" s="89">
        <f t="shared" ref="F12:F26" si="0">E12*C12</f>
        <v>0</v>
      </c>
      <c r="G12" s="89">
        <v>350</v>
      </c>
      <c r="H12" s="89">
        <f t="shared" ref="H12:H26" si="1">G12*C12</f>
        <v>6300</v>
      </c>
      <c r="I12" s="89">
        <f t="shared" ref="I12:I26" si="2">H12+F12</f>
        <v>6300</v>
      </c>
      <c r="J12" s="717"/>
      <c r="L12" s="718"/>
      <c r="M12" s="1121" t="s">
        <v>1125</v>
      </c>
      <c r="N12" s="89">
        <v>18</v>
      </c>
      <c r="O12" s="118" t="s">
        <v>10</v>
      </c>
      <c r="P12" s="89"/>
      <c r="Q12" s="89"/>
      <c r="R12" s="89"/>
      <c r="S12" s="89"/>
      <c r="T12" s="89"/>
      <c r="U12" s="356"/>
      <c r="W12" s="118" t="e">
        <f>VLOOKUP($Z12,#REF!,6,FALSE)</f>
        <v>#REF!</v>
      </c>
      <c r="X12" s="118" t="e">
        <f>VLOOKUP($Z12,#REF!,7,FALSE)</f>
        <v>#REF!</v>
      </c>
      <c r="Z12" s="191" t="s">
        <v>1910</v>
      </c>
    </row>
    <row r="13" spans="1:26" outlineLevel="1">
      <c r="A13" s="718"/>
      <c r="B13" s="720" t="s">
        <v>3459</v>
      </c>
      <c r="C13" s="89">
        <v>158</v>
      </c>
      <c r="D13" s="118" t="s">
        <v>10</v>
      </c>
      <c r="E13" s="89">
        <v>120750</v>
      </c>
      <c r="F13" s="89">
        <f t="shared" si="0"/>
        <v>19078500</v>
      </c>
      <c r="G13" s="89">
        <v>0</v>
      </c>
      <c r="H13" s="89">
        <f t="shared" si="1"/>
        <v>0</v>
      </c>
      <c r="I13" s="89">
        <f t="shared" si="2"/>
        <v>19078500</v>
      </c>
      <c r="J13" s="356"/>
      <c r="L13" s="718"/>
      <c r="M13" s="1127" t="s">
        <v>3551</v>
      </c>
      <c r="N13" s="89">
        <v>158</v>
      </c>
      <c r="O13" s="118" t="s">
        <v>10</v>
      </c>
      <c r="P13" s="89"/>
      <c r="Q13" s="89"/>
      <c r="R13" s="89"/>
      <c r="S13" s="89"/>
      <c r="T13" s="89"/>
      <c r="U13" s="356"/>
      <c r="W13" s="118" t="e">
        <f>VLOOKUP($Z13,#REF!,6,FALSE)</f>
        <v>#REF!</v>
      </c>
      <c r="X13" s="118" t="e">
        <f>VLOOKUP($Z13,#REF!,7,FALSE)</f>
        <v>#REF!</v>
      </c>
      <c r="Z13" s="191" t="s">
        <v>1911</v>
      </c>
    </row>
    <row r="14" spans="1:26" outlineLevel="1">
      <c r="A14" s="718"/>
      <c r="B14" s="720" t="s">
        <v>3460</v>
      </c>
      <c r="C14" s="89">
        <v>158</v>
      </c>
      <c r="D14" s="118" t="s">
        <v>10</v>
      </c>
      <c r="E14" s="89">
        <v>0</v>
      </c>
      <c r="F14" s="89">
        <f t="shared" si="0"/>
        <v>0</v>
      </c>
      <c r="G14" s="89">
        <v>600</v>
      </c>
      <c r="H14" s="89">
        <f t="shared" si="1"/>
        <v>94800</v>
      </c>
      <c r="I14" s="89">
        <f t="shared" si="2"/>
        <v>94800</v>
      </c>
      <c r="J14" s="717"/>
      <c r="L14" s="718"/>
      <c r="M14" s="1127" t="s">
        <v>3550</v>
      </c>
      <c r="N14" s="89">
        <v>158</v>
      </c>
      <c r="O14" s="118" t="s">
        <v>10</v>
      </c>
      <c r="P14" s="89"/>
      <c r="Q14" s="89"/>
      <c r="R14" s="89"/>
      <c r="S14" s="89"/>
      <c r="T14" s="89"/>
      <c r="U14" s="356"/>
      <c r="W14" s="118" t="e">
        <f>VLOOKUP($Z14,#REF!,6,FALSE)</f>
        <v>#REF!</v>
      </c>
      <c r="X14" s="118" t="e">
        <f>VLOOKUP($Z14,#REF!,7,FALSE)</f>
        <v>#REF!</v>
      </c>
      <c r="Z14" s="191" t="s">
        <v>1912</v>
      </c>
    </row>
    <row r="15" spans="1:26" outlineLevel="1">
      <c r="A15" s="718"/>
      <c r="B15" s="720" t="s">
        <v>3461</v>
      </c>
      <c r="C15" s="89">
        <v>69</v>
      </c>
      <c r="D15" s="118" t="s">
        <v>10</v>
      </c>
      <c r="E15" s="89">
        <v>189000</v>
      </c>
      <c r="F15" s="89">
        <f t="shared" si="0"/>
        <v>13041000</v>
      </c>
      <c r="G15" s="89">
        <v>0</v>
      </c>
      <c r="H15" s="89">
        <f t="shared" si="1"/>
        <v>0</v>
      </c>
      <c r="I15" s="89">
        <f t="shared" si="2"/>
        <v>13041000</v>
      </c>
      <c r="J15" s="356"/>
      <c r="L15" s="718"/>
      <c r="M15" s="1127" t="s">
        <v>3549</v>
      </c>
      <c r="N15" s="89">
        <v>69</v>
      </c>
      <c r="O15" s="118" t="s">
        <v>10</v>
      </c>
      <c r="P15" s="89"/>
      <c r="Q15" s="89"/>
      <c r="R15" s="89"/>
      <c r="S15" s="89"/>
      <c r="T15" s="89"/>
      <c r="U15" s="356"/>
      <c r="W15" s="118" t="e">
        <f>VLOOKUP($Z15,#REF!,6,FALSE)</f>
        <v>#REF!</v>
      </c>
      <c r="X15" s="118" t="e">
        <f>VLOOKUP($Z15,#REF!,7,FALSE)</f>
        <v>#REF!</v>
      </c>
      <c r="Z15" s="191" t="s">
        <v>1913</v>
      </c>
    </row>
    <row r="16" spans="1:26" outlineLevel="1">
      <c r="A16" s="714"/>
      <c r="B16" s="720" t="s">
        <v>3462</v>
      </c>
      <c r="C16" s="89">
        <v>69</v>
      </c>
      <c r="D16" s="118" t="s">
        <v>10</v>
      </c>
      <c r="E16" s="89">
        <v>0</v>
      </c>
      <c r="F16" s="89">
        <f t="shared" si="0"/>
        <v>0</v>
      </c>
      <c r="G16" s="89">
        <v>800</v>
      </c>
      <c r="H16" s="89">
        <f t="shared" si="1"/>
        <v>55200</v>
      </c>
      <c r="I16" s="89">
        <f t="shared" si="2"/>
        <v>55200</v>
      </c>
      <c r="J16" s="717"/>
      <c r="K16" s="733"/>
      <c r="L16" s="714"/>
      <c r="M16" s="1127" t="s">
        <v>3548</v>
      </c>
      <c r="N16" s="89">
        <v>69</v>
      </c>
      <c r="O16" s="118" t="s">
        <v>10</v>
      </c>
      <c r="P16" s="89"/>
      <c r="Q16" s="89"/>
      <c r="R16" s="89"/>
      <c r="S16" s="89"/>
      <c r="T16" s="89"/>
      <c r="U16" s="356"/>
      <c r="W16" s="118" t="e">
        <f>VLOOKUP($Z16,#REF!,6,FALSE)</f>
        <v>#REF!</v>
      </c>
      <c r="X16" s="118" t="e">
        <f>VLOOKUP($Z16,#REF!,7,FALSE)</f>
        <v>#REF!</v>
      </c>
      <c r="Y16" s="733"/>
      <c r="Z16" s="191" t="s">
        <v>1914</v>
      </c>
    </row>
    <row r="17" spans="1:26" s="435" customFormat="1" outlineLevel="1">
      <c r="A17" s="458"/>
      <c r="B17" s="459"/>
      <c r="C17" s="273"/>
      <c r="D17" s="160"/>
      <c r="E17" s="161"/>
      <c r="F17" s="161"/>
      <c r="G17" s="161"/>
      <c r="H17" s="161"/>
      <c r="I17" s="161"/>
      <c r="J17" s="455"/>
      <c r="L17" s="458"/>
      <c r="M17" s="1122" t="s">
        <v>3547</v>
      </c>
      <c r="N17" s="89">
        <v>12</v>
      </c>
      <c r="O17" s="160" t="s">
        <v>10</v>
      </c>
      <c r="P17" s="89"/>
      <c r="Q17" s="89"/>
      <c r="R17" s="89"/>
      <c r="S17" s="89"/>
      <c r="T17" s="89"/>
      <c r="U17" s="356"/>
      <c r="V17" s="376"/>
      <c r="W17" s="118" t="e">
        <f>VLOOKUP($Z17,#REF!,6,FALSE)</f>
        <v>#REF!</v>
      </c>
      <c r="X17" s="118" t="s">
        <v>3139</v>
      </c>
      <c r="Z17" s="289" t="s">
        <v>2300</v>
      </c>
    </row>
    <row r="18" spans="1:26" s="435" customFormat="1" outlineLevel="1">
      <c r="A18" s="458"/>
      <c r="B18" s="459"/>
      <c r="C18" s="273"/>
      <c r="D18" s="160"/>
      <c r="E18" s="161"/>
      <c r="F18" s="161"/>
      <c r="G18" s="161"/>
      <c r="H18" s="161"/>
      <c r="I18" s="161"/>
      <c r="J18" s="455"/>
      <c r="L18" s="458"/>
      <c r="M18" s="1122" t="s">
        <v>3463</v>
      </c>
      <c r="N18" s="89">
        <v>12</v>
      </c>
      <c r="O18" s="160" t="s">
        <v>10</v>
      </c>
      <c r="P18" s="89"/>
      <c r="Q18" s="89"/>
      <c r="R18" s="89"/>
      <c r="S18" s="89"/>
      <c r="T18" s="89"/>
      <c r="U18" s="356"/>
      <c r="V18" s="376"/>
      <c r="W18" s="118" t="e">
        <f>VLOOKUP($Z18,#REF!,6,FALSE)</f>
        <v>#REF!</v>
      </c>
      <c r="X18" s="118" t="e">
        <f>VLOOKUP($Z18,#REF!,7,FALSE)</f>
        <v>#REF!</v>
      </c>
      <c r="Z18" s="289" t="s">
        <v>2301</v>
      </c>
    </row>
    <row r="19" spans="1:26" outlineLevel="1">
      <c r="A19" s="714"/>
      <c r="B19" s="720" t="s">
        <v>3464</v>
      </c>
      <c r="C19" s="89">
        <v>996.80700000000013</v>
      </c>
      <c r="D19" s="118" t="s">
        <v>11</v>
      </c>
      <c r="E19" s="89">
        <v>0</v>
      </c>
      <c r="F19" s="89">
        <f t="shared" si="0"/>
        <v>0</v>
      </c>
      <c r="G19" s="89">
        <v>112</v>
      </c>
      <c r="H19" s="89">
        <f t="shared" si="1"/>
        <v>111642.38400000002</v>
      </c>
      <c r="I19" s="89">
        <f t="shared" si="2"/>
        <v>111642.38400000002</v>
      </c>
      <c r="J19" s="717"/>
      <c r="K19" s="733"/>
      <c r="L19" s="714"/>
      <c r="M19" s="1127" t="s">
        <v>3464</v>
      </c>
      <c r="N19" s="89">
        <v>3072</v>
      </c>
      <c r="O19" s="118" t="s">
        <v>11</v>
      </c>
      <c r="P19" s="89"/>
      <c r="Q19" s="89"/>
      <c r="R19" s="89"/>
      <c r="S19" s="89"/>
      <c r="T19" s="89"/>
      <c r="U19" s="356"/>
      <c r="W19" s="118" t="e">
        <f>VLOOKUP($Z19,#REF!,6,FALSE)</f>
        <v>#REF!</v>
      </c>
      <c r="X19" s="118" t="e">
        <f>VLOOKUP($Z19,#REF!,7,FALSE)</f>
        <v>#REF!</v>
      </c>
      <c r="Y19" s="733"/>
      <c r="Z19" s="191" t="s">
        <v>1917</v>
      </c>
    </row>
    <row r="20" spans="1:26" outlineLevel="1">
      <c r="A20" s="714"/>
      <c r="B20" s="720" t="s">
        <v>3465</v>
      </c>
      <c r="C20" s="89">
        <v>494.01450000000006</v>
      </c>
      <c r="D20" s="118" t="s">
        <v>11</v>
      </c>
      <c r="E20" s="89">
        <v>0</v>
      </c>
      <c r="F20" s="89">
        <f t="shared" si="0"/>
        <v>0</v>
      </c>
      <c r="G20" s="89">
        <v>112</v>
      </c>
      <c r="H20" s="89">
        <f t="shared" si="1"/>
        <v>55329.624000000003</v>
      </c>
      <c r="I20" s="89">
        <f t="shared" si="2"/>
        <v>55329.624000000003</v>
      </c>
      <c r="J20" s="717"/>
      <c r="K20" s="733"/>
      <c r="L20" s="714"/>
      <c r="M20" s="1127" t="s">
        <v>3465</v>
      </c>
      <c r="N20" s="89">
        <v>1888</v>
      </c>
      <c r="O20" s="118" t="s">
        <v>11</v>
      </c>
      <c r="P20" s="89"/>
      <c r="Q20" s="89"/>
      <c r="R20" s="89"/>
      <c r="S20" s="89"/>
      <c r="T20" s="89"/>
      <c r="U20" s="356"/>
      <c r="W20" s="118" t="e">
        <f>VLOOKUP($Z20,#REF!,6,FALSE)</f>
        <v>#REF!</v>
      </c>
      <c r="X20" s="118" t="e">
        <f>VLOOKUP($Z20,#REF!,7,FALSE)</f>
        <v>#REF!</v>
      </c>
      <c r="Y20" s="733"/>
      <c r="Z20" s="191" t="s">
        <v>1918</v>
      </c>
    </row>
    <row r="21" spans="1:26" outlineLevel="1">
      <c r="A21" s="714"/>
      <c r="B21" s="720" t="s">
        <v>3466</v>
      </c>
      <c r="C21" s="89">
        <v>70.203000000000003</v>
      </c>
      <c r="D21" s="118" t="s">
        <v>11</v>
      </c>
      <c r="E21" s="89">
        <v>753.67199999999991</v>
      </c>
      <c r="F21" s="89">
        <f t="shared" si="0"/>
        <v>52910.035415999999</v>
      </c>
      <c r="G21" s="89">
        <v>104</v>
      </c>
      <c r="H21" s="89">
        <f t="shared" si="1"/>
        <v>7301.1120000000001</v>
      </c>
      <c r="I21" s="89">
        <f t="shared" si="2"/>
        <v>60211.147416</v>
      </c>
      <c r="J21" s="734"/>
      <c r="K21" s="733"/>
      <c r="L21" s="714"/>
      <c r="M21" s="1127" t="s">
        <v>3466</v>
      </c>
      <c r="N21" s="89">
        <v>84</v>
      </c>
      <c r="O21" s="118" t="s">
        <v>11</v>
      </c>
      <c r="P21" s="89"/>
      <c r="Q21" s="89"/>
      <c r="R21" s="89"/>
      <c r="S21" s="89"/>
      <c r="T21" s="89"/>
      <c r="U21" s="356"/>
      <c r="W21" s="118" t="e">
        <f>VLOOKUP($Z21,#REF!,6,FALSE)</f>
        <v>#REF!</v>
      </c>
      <c r="X21" s="118" t="e">
        <f>VLOOKUP($Z21,#REF!,7,FALSE)</f>
        <v>#REF!</v>
      </c>
      <c r="Y21" s="733"/>
      <c r="Z21" s="191" t="s">
        <v>1919</v>
      </c>
    </row>
    <row r="22" spans="1:26" outlineLevel="1">
      <c r="A22" s="714"/>
      <c r="B22" s="720" t="s">
        <v>3467</v>
      </c>
      <c r="C22" s="89">
        <v>35.101500000000001</v>
      </c>
      <c r="D22" s="118" t="s">
        <v>11</v>
      </c>
      <c r="E22" s="89">
        <v>2502.0100000000002</v>
      </c>
      <c r="F22" s="89">
        <f t="shared" si="0"/>
        <v>87824.304015000016</v>
      </c>
      <c r="G22" s="89">
        <v>426</v>
      </c>
      <c r="H22" s="89">
        <f t="shared" si="1"/>
        <v>14953.239000000001</v>
      </c>
      <c r="I22" s="89">
        <f t="shared" si="2"/>
        <v>102777.54301500002</v>
      </c>
      <c r="J22" s="735"/>
      <c r="K22" s="733"/>
      <c r="L22" s="714"/>
      <c r="M22" s="1127" t="s">
        <v>3467</v>
      </c>
      <c r="N22" s="89">
        <v>34</v>
      </c>
      <c r="O22" s="118" t="s">
        <v>11</v>
      </c>
      <c r="P22" s="89"/>
      <c r="Q22" s="89"/>
      <c r="R22" s="89"/>
      <c r="S22" s="89"/>
      <c r="T22" s="89"/>
      <c r="U22" s="356"/>
      <c r="W22" s="118" t="e">
        <f>VLOOKUP($Z22,#REF!,6,FALSE)</f>
        <v>#REF!</v>
      </c>
      <c r="X22" s="118" t="e">
        <f>VLOOKUP($Z22,#REF!,7,FALSE)</f>
        <v>#REF!</v>
      </c>
      <c r="Y22" s="733"/>
      <c r="Z22" s="191" t="s">
        <v>1920</v>
      </c>
    </row>
    <row r="23" spans="1:26" outlineLevel="1">
      <c r="A23" s="714"/>
      <c r="B23" s="720" t="s">
        <v>3468</v>
      </c>
      <c r="C23" s="89">
        <v>1373.4</v>
      </c>
      <c r="D23" s="118" t="s">
        <v>1094</v>
      </c>
      <c r="E23" s="89">
        <v>166.29467499999998</v>
      </c>
      <c r="F23" s="89">
        <f t="shared" si="0"/>
        <v>228389.10664499999</v>
      </c>
      <c r="G23" s="89">
        <v>121</v>
      </c>
      <c r="H23" s="89">
        <f t="shared" si="1"/>
        <v>166181.40000000002</v>
      </c>
      <c r="I23" s="89">
        <f t="shared" si="2"/>
        <v>394570.50664500002</v>
      </c>
      <c r="J23" s="356"/>
      <c r="K23" s="733"/>
      <c r="L23" s="714"/>
      <c r="M23" s="1127" t="s">
        <v>3468</v>
      </c>
      <c r="N23" s="722">
        <v>1308</v>
      </c>
      <c r="O23" s="118" t="s">
        <v>1094</v>
      </c>
      <c r="P23" s="89"/>
      <c r="Q23" s="89"/>
      <c r="R23" s="89"/>
      <c r="S23" s="89"/>
      <c r="T23" s="89"/>
      <c r="U23" s="356"/>
      <c r="W23" s="118" t="s">
        <v>3131</v>
      </c>
      <c r="X23" s="118" t="e">
        <f>VLOOKUP($Z23,#REF!,7,FALSE)</f>
        <v>#REF!</v>
      </c>
      <c r="Y23" s="733"/>
      <c r="Z23" s="191" t="s">
        <v>1921</v>
      </c>
    </row>
    <row r="24" spans="1:26" outlineLevel="1">
      <c r="A24" s="714"/>
      <c r="B24" s="720"/>
      <c r="C24" s="89"/>
      <c r="D24" s="118"/>
      <c r="E24" s="89"/>
      <c r="F24" s="89"/>
      <c r="G24" s="89"/>
      <c r="H24" s="89"/>
      <c r="I24" s="89"/>
      <c r="J24" s="356"/>
      <c r="K24" s="733"/>
      <c r="L24" s="714"/>
      <c r="M24" s="1127" t="s">
        <v>3469</v>
      </c>
      <c r="N24" s="89">
        <v>787</v>
      </c>
      <c r="O24" s="118" t="s">
        <v>11</v>
      </c>
      <c r="P24" s="89"/>
      <c r="Q24" s="89"/>
      <c r="R24" s="89"/>
      <c r="S24" s="89"/>
      <c r="T24" s="89"/>
      <c r="U24" s="356"/>
      <c r="W24" s="118" t="e">
        <f>VLOOKUP($Z24,#REF!,7,FALSE)</f>
        <v>#REF!</v>
      </c>
      <c r="X24" s="118" t="e">
        <f>VLOOKUP($Z24,#REF!,7,FALSE)</f>
        <v>#REF!</v>
      </c>
      <c r="Y24" s="733"/>
      <c r="Z24" s="191" t="s">
        <v>3212</v>
      </c>
    </row>
    <row r="25" spans="1:26" outlineLevel="1">
      <c r="A25" s="718"/>
      <c r="B25" s="720" t="s">
        <v>3470</v>
      </c>
      <c r="C25" s="89">
        <v>1129.2750000000001</v>
      </c>
      <c r="D25" s="118" t="s">
        <v>11</v>
      </c>
      <c r="E25" s="89">
        <v>2760.4500000000003</v>
      </c>
      <c r="F25" s="89">
        <f t="shared" si="0"/>
        <v>3117307.1737500005</v>
      </c>
      <c r="G25" s="89">
        <v>544.95000000000005</v>
      </c>
      <c r="H25" s="89">
        <f t="shared" si="1"/>
        <v>615398.41125000012</v>
      </c>
      <c r="I25" s="89">
        <f t="shared" si="2"/>
        <v>3732705.5850000009</v>
      </c>
      <c r="J25" s="356"/>
      <c r="K25" s="733"/>
      <c r="L25" s="718"/>
      <c r="M25" s="1127" t="s">
        <v>3470</v>
      </c>
      <c r="N25" s="89">
        <v>348</v>
      </c>
      <c r="O25" s="118" t="s">
        <v>11</v>
      </c>
      <c r="P25" s="89"/>
      <c r="Q25" s="89"/>
      <c r="R25" s="89"/>
      <c r="S25" s="89"/>
      <c r="T25" s="89"/>
      <c r="U25" s="356"/>
      <c r="W25" s="118" t="s">
        <v>3131</v>
      </c>
      <c r="X25" s="118" t="e">
        <f>VLOOKUP($Z25,#REF!,7,FALSE)</f>
        <v>#REF!</v>
      </c>
      <c r="Y25" s="733"/>
      <c r="Z25" s="191" t="s">
        <v>1922</v>
      </c>
    </row>
    <row r="26" spans="1:26" outlineLevel="1">
      <c r="A26" s="714"/>
      <c r="B26" s="720" t="s">
        <v>3471</v>
      </c>
      <c r="C26" s="89">
        <v>37.831500000000005</v>
      </c>
      <c r="D26" s="118" t="s">
        <v>11</v>
      </c>
      <c r="E26" s="89">
        <v>2785</v>
      </c>
      <c r="F26" s="89">
        <f t="shared" si="0"/>
        <v>105360.72750000001</v>
      </c>
      <c r="G26" s="89">
        <v>519</v>
      </c>
      <c r="H26" s="89">
        <f t="shared" si="1"/>
        <v>19634.548500000004</v>
      </c>
      <c r="I26" s="89">
        <f t="shared" si="2"/>
        <v>124995.27600000001</v>
      </c>
      <c r="J26" s="356"/>
      <c r="K26" s="733"/>
      <c r="L26" s="714"/>
      <c r="M26" s="1127" t="s">
        <v>3471</v>
      </c>
      <c r="N26" s="89">
        <v>37.831500000000005</v>
      </c>
      <c r="O26" s="118" t="s">
        <v>11</v>
      </c>
      <c r="P26" s="89"/>
      <c r="Q26" s="89"/>
      <c r="R26" s="89"/>
      <c r="S26" s="89"/>
      <c r="T26" s="89"/>
      <c r="U26" s="356"/>
      <c r="W26" s="118" t="s">
        <v>3131</v>
      </c>
      <c r="X26" s="118" t="e">
        <f>VLOOKUP($Z26,#REF!,7,FALSE)</f>
        <v>#REF!</v>
      </c>
      <c r="Y26" s="733"/>
      <c r="Z26" s="191" t="s">
        <v>1923</v>
      </c>
    </row>
    <row r="27" spans="1:26" outlineLevel="1">
      <c r="A27" s="714"/>
      <c r="B27" s="720"/>
      <c r="C27" s="89"/>
      <c r="D27" s="118"/>
      <c r="E27" s="130"/>
      <c r="F27" s="130"/>
      <c r="G27" s="130"/>
      <c r="H27" s="130"/>
      <c r="I27" s="130"/>
      <c r="J27" s="502"/>
      <c r="K27" s="733"/>
      <c r="L27" s="721"/>
      <c r="M27" s="1127" t="s">
        <v>3472</v>
      </c>
      <c r="N27" s="89">
        <v>33.6</v>
      </c>
      <c r="O27" s="118" t="s">
        <v>11</v>
      </c>
      <c r="P27" s="89"/>
      <c r="Q27" s="89"/>
      <c r="R27" s="89"/>
      <c r="S27" s="89"/>
      <c r="T27" s="89"/>
      <c r="U27" s="356"/>
      <c r="W27" s="118" t="s">
        <v>3131</v>
      </c>
      <c r="X27" s="118" t="e">
        <f>VLOOKUP($Z27,#REF!,7,FALSE)</f>
        <v>#REF!</v>
      </c>
      <c r="Y27" s="733"/>
      <c r="Z27" s="191" t="s">
        <v>1924</v>
      </c>
    </row>
    <row r="28" spans="1:26" outlineLevel="1">
      <c r="A28" s="714"/>
      <c r="B28" s="715" t="s">
        <v>3473</v>
      </c>
      <c r="C28" s="89"/>
      <c r="D28" s="118"/>
      <c r="E28" s="130"/>
      <c r="F28" s="130"/>
      <c r="G28" s="130"/>
      <c r="H28" s="130"/>
      <c r="I28" s="130"/>
      <c r="J28" s="723"/>
      <c r="K28" s="733"/>
      <c r="L28" s="714"/>
      <c r="M28" s="1126" t="s">
        <v>3473</v>
      </c>
      <c r="N28" s="89"/>
      <c r="O28" s="118"/>
      <c r="P28" s="130"/>
      <c r="Q28" s="130"/>
      <c r="R28" s="130"/>
      <c r="S28" s="130"/>
      <c r="T28" s="130"/>
      <c r="U28" s="723"/>
      <c r="V28" s="733"/>
      <c r="W28" s="87"/>
      <c r="X28" s="87"/>
      <c r="Y28" s="733"/>
      <c r="Z28" s="736"/>
    </row>
    <row r="29" spans="1:26" outlineLevel="1">
      <c r="A29" s="714"/>
      <c r="B29" s="720" t="s">
        <v>1126</v>
      </c>
      <c r="C29" s="89">
        <v>37.338713988724471</v>
      </c>
      <c r="D29" s="118" t="s">
        <v>12</v>
      </c>
      <c r="E29" s="89">
        <v>19.630000000000003</v>
      </c>
      <c r="F29" s="89">
        <f t="shared" ref="F29" si="3">E29*C29</f>
        <v>732.95895559866142</v>
      </c>
      <c r="G29" s="89">
        <v>4.4000000000000004</v>
      </c>
      <c r="H29" s="89">
        <f>G29*C29</f>
        <v>164.29034155038769</v>
      </c>
      <c r="I29" s="89">
        <f>H29+F29</f>
        <v>897.24929714904908</v>
      </c>
      <c r="J29" s="735"/>
      <c r="K29" s="733"/>
      <c r="L29" s="714"/>
      <c r="M29" s="1127" t="s">
        <v>1126</v>
      </c>
      <c r="N29" s="89">
        <v>129.83000000000001</v>
      </c>
      <c r="O29" s="118" t="s">
        <v>12</v>
      </c>
      <c r="P29" s="89"/>
      <c r="Q29" s="89"/>
      <c r="R29" s="89"/>
      <c r="S29" s="89"/>
      <c r="T29" s="89"/>
      <c r="U29" s="356"/>
      <c r="W29" s="118" t="e">
        <f>VLOOKUP($Z29,#REF!,6,FALSE)</f>
        <v>#REF!</v>
      </c>
      <c r="X29" s="118" t="e">
        <f>VLOOKUP($Z29,#REF!,7,FALSE)</f>
        <v>#REF!</v>
      </c>
      <c r="Y29" s="733"/>
      <c r="Z29" s="191" t="s">
        <v>1925</v>
      </c>
    </row>
    <row r="30" spans="1:26" outlineLevel="1">
      <c r="A30" s="714"/>
      <c r="B30" s="715" t="s">
        <v>3474</v>
      </c>
      <c r="C30" s="89"/>
      <c r="D30" s="118"/>
      <c r="E30" s="130"/>
      <c r="F30" s="130"/>
      <c r="G30" s="130"/>
      <c r="H30" s="130"/>
      <c r="I30" s="130"/>
      <c r="J30" s="723"/>
      <c r="K30" s="733"/>
      <c r="L30" s="714"/>
      <c r="M30" s="1126" t="s">
        <v>3474</v>
      </c>
      <c r="N30" s="89"/>
      <c r="O30" s="118"/>
      <c r="P30" s="130"/>
      <c r="Q30" s="130"/>
      <c r="R30" s="130"/>
      <c r="S30" s="130"/>
      <c r="T30" s="130"/>
      <c r="U30" s="723"/>
      <c r="V30" s="733"/>
      <c r="W30" s="87"/>
      <c r="X30" s="87"/>
      <c r="Y30" s="733"/>
      <c r="Z30" s="736"/>
    </row>
    <row r="31" spans="1:26" outlineLevel="1">
      <c r="A31" s="718"/>
      <c r="B31" s="720" t="s">
        <v>1127</v>
      </c>
      <c r="C31" s="89">
        <v>344.99219626666667</v>
      </c>
      <c r="D31" s="118" t="s">
        <v>12</v>
      </c>
      <c r="E31" s="89">
        <v>21.630000000000003</v>
      </c>
      <c r="F31" s="89">
        <f t="shared" ref="F31:F32" si="4">E31*C31</f>
        <v>7462.1812052480009</v>
      </c>
      <c r="G31" s="89">
        <v>3.7800000000000002</v>
      </c>
      <c r="H31" s="89">
        <f>G31*C31</f>
        <v>1304.0705018880001</v>
      </c>
      <c r="I31" s="89">
        <f>H31+F31</f>
        <v>8766.2517071360016</v>
      </c>
      <c r="J31" s="735"/>
      <c r="K31" s="733"/>
      <c r="L31" s="718"/>
      <c r="M31" s="1127" t="s">
        <v>1127</v>
      </c>
      <c r="N31" s="89">
        <v>234.2</v>
      </c>
      <c r="O31" s="118" t="s">
        <v>12</v>
      </c>
      <c r="P31" s="89"/>
      <c r="Q31" s="89"/>
      <c r="R31" s="89"/>
      <c r="S31" s="89"/>
      <c r="T31" s="89"/>
      <c r="U31" s="356"/>
      <c r="W31" s="118" t="s">
        <v>3131</v>
      </c>
      <c r="X31" s="118" t="e">
        <f>VLOOKUP($Z31,#REF!,7,FALSE)</f>
        <v>#REF!</v>
      </c>
      <c r="Y31" s="733"/>
      <c r="Z31" s="191" t="s">
        <v>1926</v>
      </c>
    </row>
    <row r="32" spans="1:26" outlineLevel="1">
      <c r="A32" s="714"/>
      <c r="B32" s="720" t="s">
        <v>1128</v>
      </c>
      <c r="C32" s="89">
        <v>11116.245000000001</v>
      </c>
      <c r="D32" s="118" t="s">
        <v>12</v>
      </c>
      <c r="E32" s="89">
        <v>19.73</v>
      </c>
      <c r="F32" s="89">
        <f t="shared" si="4"/>
        <v>219323.51385000002</v>
      </c>
      <c r="G32" s="89">
        <v>3.6</v>
      </c>
      <c r="H32" s="89">
        <f>G32*C32</f>
        <v>40018.482000000004</v>
      </c>
      <c r="I32" s="89">
        <f>H32+F32</f>
        <v>259341.99585000001</v>
      </c>
      <c r="J32" s="735"/>
      <c r="K32" s="733"/>
      <c r="L32" s="714"/>
      <c r="M32" s="1127" t="s">
        <v>1128</v>
      </c>
      <c r="N32" s="89">
        <v>9437.86</v>
      </c>
      <c r="O32" s="118" t="s">
        <v>12</v>
      </c>
      <c r="P32" s="89"/>
      <c r="Q32" s="89"/>
      <c r="R32" s="89"/>
      <c r="S32" s="89"/>
      <c r="T32" s="89"/>
      <c r="U32" s="356"/>
      <c r="W32" s="118" t="e">
        <f>VLOOKUP($Z32,#REF!,6,FALSE)</f>
        <v>#REF!</v>
      </c>
      <c r="X32" s="118" t="e">
        <f>VLOOKUP($Z32,#REF!,7,FALSE)</f>
        <v>#REF!</v>
      </c>
      <c r="Y32" s="733"/>
      <c r="Z32" s="191" t="s">
        <v>1927</v>
      </c>
    </row>
    <row r="33" spans="1:26" outlineLevel="1">
      <c r="A33" s="714"/>
      <c r="B33" s="715" t="s">
        <v>3475</v>
      </c>
      <c r="C33" s="89"/>
      <c r="D33" s="118"/>
      <c r="E33" s="130"/>
      <c r="F33" s="130"/>
      <c r="G33" s="130"/>
      <c r="H33" s="130"/>
      <c r="I33" s="130"/>
      <c r="J33" s="723"/>
      <c r="K33" s="733"/>
      <c r="L33" s="714"/>
      <c r="M33" s="1126" t="s">
        <v>3475</v>
      </c>
      <c r="N33" s="89"/>
      <c r="O33" s="118"/>
      <c r="P33" s="130"/>
      <c r="Q33" s="130"/>
      <c r="R33" s="130"/>
      <c r="S33" s="130"/>
      <c r="T33" s="130"/>
      <c r="U33" s="723"/>
      <c r="V33" s="733"/>
      <c r="W33" s="87"/>
      <c r="X33" s="87"/>
      <c r="Y33" s="733"/>
      <c r="Z33" s="736"/>
    </row>
    <row r="34" spans="1:26" outlineLevel="1">
      <c r="A34" s="714"/>
      <c r="B34" s="720" t="s">
        <v>1129</v>
      </c>
      <c r="C34" s="89">
        <v>7081.3845060000003</v>
      </c>
      <c r="D34" s="118" t="s">
        <v>12</v>
      </c>
      <c r="E34" s="89">
        <v>19.28</v>
      </c>
      <c r="F34" s="89">
        <f t="shared" ref="F34:F40" si="5">E34*C34</f>
        <v>136529.09327568</v>
      </c>
      <c r="G34" s="89">
        <v>3.6</v>
      </c>
      <c r="H34" s="89">
        <f>G34*C34</f>
        <v>25492.984221600003</v>
      </c>
      <c r="I34" s="89">
        <f>H34+F34</f>
        <v>162022.07749728</v>
      </c>
      <c r="J34" s="735"/>
      <c r="K34" s="733"/>
      <c r="L34" s="714"/>
      <c r="M34" s="1127" t="s">
        <v>1129</v>
      </c>
      <c r="N34" s="89">
        <v>8634.61</v>
      </c>
      <c r="O34" s="118" t="s">
        <v>12</v>
      </c>
      <c r="P34" s="89"/>
      <c r="Q34" s="89"/>
      <c r="R34" s="89"/>
      <c r="S34" s="89"/>
      <c r="T34" s="89"/>
      <c r="U34" s="356"/>
      <c r="W34" s="118" t="e">
        <f>VLOOKUP($Z34,#REF!,6,FALSE)</f>
        <v>#REF!</v>
      </c>
      <c r="X34" s="118" t="e">
        <f>VLOOKUP($Z34,#REF!,7,FALSE)</f>
        <v>#REF!</v>
      </c>
      <c r="Y34" s="733"/>
      <c r="Z34" s="191" t="s">
        <v>1928</v>
      </c>
    </row>
    <row r="35" spans="1:26" outlineLevel="1">
      <c r="A35" s="714"/>
      <c r="B35" s="720" t="s">
        <v>1130</v>
      </c>
      <c r="C35" s="89">
        <v>28782.600000000002</v>
      </c>
      <c r="D35" s="118" t="s">
        <v>12</v>
      </c>
      <c r="E35" s="89">
        <v>19.28</v>
      </c>
      <c r="F35" s="89">
        <f t="shared" si="5"/>
        <v>554928.52800000005</v>
      </c>
      <c r="G35" s="89">
        <v>3.1</v>
      </c>
      <c r="H35" s="89">
        <f t="shared" ref="H35:H40" si="6">G35*C35</f>
        <v>89226.060000000012</v>
      </c>
      <c r="I35" s="89">
        <f t="shared" ref="I35:I40" si="7">H35+F35</f>
        <v>644154.58800000011</v>
      </c>
      <c r="J35" s="735"/>
      <c r="K35" s="733"/>
      <c r="L35" s="714"/>
      <c r="M35" s="1127" t="s">
        <v>1130</v>
      </c>
      <c r="N35" s="89">
        <v>12479.92</v>
      </c>
      <c r="O35" s="118" t="s">
        <v>12</v>
      </c>
      <c r="P35" s="89"/>
      <c r="Q35" s="89"/>
      <c r="R35" s="89"/>
      <c r="S35" s="89"/>
      <c r="T35" s="89"/>
      <c r="U35" s="356"/>
      <c r="W35" s="118" t="e">
        <f>VLOOKUP($Z35,#REF!,6,FALSE)</f>
        <v>#REF!</v>
      </c>
      <c r="X35" s="118" t="e">
        <f>VLOOKUP($Z35,#REF!,7,FALSE)</f>
        <v>#REF!</v>
      </c>
      <c r="Y35" s="733"/>
      <c r="Z35" s="191" t="s">
        <v>1929</v>
      </c>
    </row>
    <row r="36" spans="1:26" outlineLevel="1">
      <c r="A36" s="714"/>
      <c r="B36" s="720" t="s">
        <v>1131</v>
      </c>
      <c r="C36" s="89">
        <v>63225.268049999999</v>
      </c>
      <c r="D36" s="118" t="s">
        <v>12</v>
      </c>
      <c r="E36" s="89">
        <v>19.28</v>
      </c>
      <c r="F36" s="89">
        <f t="shared" si="5"/>
        <v>1218983.1680040001</v>
      </c>
      <c r="G36" s="89">
        <v>3.1</v>
      </c>
      <c r="H36" s="89">
        <f t="shared" si="6"/>
        <v>195998.33095500001</v>
      </c>
      <c r="I36" s="89">
        <f t="shared" si="7"/>
        <v>1414981.4989590002</v>
      </c>
      <c r="J36" s="735"/>
      <c r="K36" s="733"/>
      <c r="L36" s="714"/>
      <c r="M36" s="1127" t="s">
        <v>1131</v>
      </c>
      <c r="N36" s="722">
        <v>60214.540999999997</v>
      </c>
      <c r="O36" s="118" t="s">
        <v>12</v>
      </c>
      <c r="P36" s="89"/>
      <c r="Q36" s="89"/>
      <c r="R36" s="89"/>
      <c r="S36" s="89"/>
      <c r="T36" s="89"/>
      <c r="U36" s="356"/>
      <c r="W36" s="118" t="e">
        <f>VLOOKUP($Z36,#REF!,6,FALSE)</f>
        <v>#REF!</v>
      </c>
      <c r="X36" s="118" t="e">
        <f>VLOOKUP($Z36,#REF!,7,FALSE)</f>
        <v>#REF!</v>
      </c>
      <c r="Y36" s="733"/>
      <c r="Z36" s="191" t="s">
        <v>1930</v>
      </c>
    </row>
    <row r="37" spans="1:26" outlineLevel="1">
      <c r="A37" s="714"/>
      <c r="B37" s="720" t="s">
        <v>1132</v>
      </c>
      <c r="C37" s="89">
        <v>13735.610069999999</v>
      </c>
      <c r="D37" s="118" t="s">
        <v>12</v>
      </c>
      <c r="E37" s="89">
        <v>19.28</v>
      </c>
      <c r="F37" s="89">
        <f t="shared" si="5"/>
        <v>264822.56214960001</v>
      </c>
      <c r="G37" s="89">
        <v>3.1</v>
      </c>
      <c r="H37" s="89">
        <f t="shared" si="6"/>
        <v>42580.391216999997</v>
      </c>
      <c r="I37" s="89">
        <f t="shared" si="7"/>
        <v>307402.95336659998</v>
      </c>
      <c r="J37" s="735"/>
      <c r="K37" s="733"/>
      <c r="L37" s="714"/>
      <c r="M37" s="1127" t="s">
        <v>1132</v>
      </c>
      <c r="N37" s="89">
        <v>20762.96</v>
      </c>
      <c r="O37" s="118" t="s">
        <v>12</v>
      </c>
      <c r="P37" s="89"/>
      <c r="Q37" s="89"/>
      <c r="R37" s="89"/>
      <c r="S37" s="89"/>
      <c r="T37" s="89"/>
      <c r="U37" s="356"/>
      <c r="W37" s="118" t="e">
        <f>VLOOKUP($Z37,#REF!,6,FALSE)</f>
        <v>#REF!</v>
      </c>
      <c r="X37" s="118" t="e">
        <f>VLOOKUP($Z37,#REF!,7,FALSE)</f>
        <v>#REF!</v>
      </c>
      <c r="Y37" s="733"/>
      <c r="Z37" s="191" t="s">
        <v>1931</v>
      </c>
    </row>
    <row r="38" spans="1:26" outlineLevel="1">
      <c r="A38" s="714"/>
      <c r="B38" s="720" t="s">
        <v>1133</v>
      </c>
      <c r="C38" s="89">
        <v>2522.9408400000002</v>
      </c>
      <c r="D38" s="118" t="s">
        <v>12</v>
      </c>
      <c r="E38" s="89">
        <v>19.28</v>
      </c>
      <c r="F38" s="89">
        <f t="shared" si="5"/>
        <v>48642.299395200003</v>
      </c>
      <c r="G38" s="89">
        <v>3.1</v>
      </c>
      <c r="H38" s="89">
        <f t="shared" si="6"/>
        <v>7821.1166040000007</v>
      </c>
      <c r="I38" s="89">
        <f t="shared" si="7"/>
        <v>56463.415999200006</v>
      </c>
      <c r="J38" s="735"/>
      <c r="K38" s="733"/>
      <c r="L38" s="714"/>
      <c r="M38" s="1127" t="s">
        <v>1133</v>
      </c>
      <c r="N38" s="89">
        <v>4387.9799999999996</v>
      </c>
      <c r="O38" s="118" t="s">
        <v>12</v>
      </c>
      <c r="P38" s="89"/>
      <c r="Q38" s="89"/>
      <c r="R38" s="89"/>
      <c r="S38" s="89"/>
      <c r="T38" s="89"/>
      <c r="U38" s="356"/>
      <c r="W38" s="118" t="e">
        <f>VLOOKUP($Z38,#REF!,6,FALSE)</f>
        <v>#REF!</v>
      </c>
      <c r="X38" s="118" t="e">
        <f>VLOOKUP($Z38,#REF!,7,FALSE)</f>
        <v>#REF!</v>
      </c>
      <c r="Y38" s="733"/>
      <c r="Z38" s="191" t="s">
        <v>1932</v>
      </c>
    </row>
    <row r="39" spans="1:26" outlineLevel="1">
      <c r="A39" s="714"/>
      <c r="B39" s="720" t="s">
        <v>3476</v>
      </c>
      <c r="C39" s="89">
        <v>3787.7384999999999</v>
      </c>
      <c r="D39" s="118" t="s">
        <v>12</v>
      </c>
      <c r="E39" s="89">
        <v>29.460869565217397</v>
      </c>
      <c r="F39" s="89">
        <f t="shared" si="5"/>
        <v>111590.0698956522</v>
      </c>
      <c r="G39" s="89">
        <v>0</v>
      </c>
      <c r="H39" s="89">
        <f t="shared" si="6"/>
        <v>0</v>
      </c>
      <c r="I39" s="89">
        <f t="shared" si="7"/>
        <v>111590.0698956522</v>
      </c>
      <c r="J39" s="735"/>
      <c r="K39" s="733"/>
      <c r="L39" s="714"/>
      <c r="M39" s="1127" t="s">
        <v>3476</v>
      </c>
      <c r="N39" s="89">
        <v>3488.4</v>
      </c>
      <c r="O39" s="118" t="s">
        <v>12</v>
      </c>
      <c r="P39" s="89"/>
      <c r="Q39" s="89"/>
      <c r="R39" s="89"/>
      <c r="S39" s="89"/>
      <c r="T39" s="89"/>
      <c r="U39" s="356"/>
      <c r="W39" s="118" t="e">
        <f>VLOOKUP($Z39,#REF!,6,FALSE)</f>
        <v>#REF!</v>
      </c>
      <c r="X39" s="118" t="e">
        <f>VLOOKUP($Z39,#REF!,7,FALSE)</f>
        <v>#REF!</v>
      </c>
      <c r="Y39" s="733"/>
      <c r="Z39" s="191" t="s">
        <v>1933</v>
      </c>
    </row>
    <row r="40" spans="1:26" outlineLevel="1">
      <c r="A40" s="714"/>
      <c r="B40" s="720" t="s">
        <v>3477</v>
      </c>
      <c r="C40" s="89">
        <v>339.25500000000005</v>
      </c>
      <c r="D40" s="118" t="s">
        <v>12</v>
      </c>
      <c r="E40" s="89">
        <v>24.43</v>
      </c>
      <c r="F40" s="89">
        <f t="shared" si="5"/>
        <v>8287.9996500000016</v>
      </c>
      <c r="G40" s="89">
        <v>0</v>
      </c>
      <c r="H40" s="89">
        <f t="shared" si="6"/>
        <v>0</v>
      </c>
      <c r="I40" s="89">
        <f t="shared" si="7"/>
        <v>8287.9996500000016</v>
      </c>
      <c r="J40" s="735"/>
      <c r="K40" s="733"/>
      <c r="L40" s="714"/>
      <c r="M40" s="1127" t="s">
        <v>3477</v>
      </c>
      <c r="N40" s="89">
        <v>327</v>
      </c>
      <c r="O40" s="118" t="s">
        <v>12</v>
      </c>
      <c r="P40" s="89"/>
      <c r="Q40" s="89"/>
      <c r="R40" s="89"/>
      <c r="S40" s="89"/>
      <c r="T40" s="89"/>
      <c r="U40" s="356"/>
      <c r="W40" s="118" t="e">
        <f>VLOOKUP($Z40,#REF!,6,FALSE)</f>
        <v>#REF!</v>
      </c>
      <c r="X40" s="118" t="e">
        <f>VLOOKUP($Z40,#REF!,7,FALSE)</f>
        <v>#REF!</v>
      </c>
      <c r="Y40" s="733"/>
      <c r="Z40" s="191" t="s">
        <v>1934</v>
      </c>
    </row>
    <row r="41" spans="1:26" s="488" customFormat="1">
      <c r="A41" s="724"/>
      <c r="B41" s="725" t="s">
        <v>888</v>
      </c>
      <c r="C41" s="418"/>
      <c r="D41" s="724"/>
      <c r="E41" s="418"/>
      <c r="F41" s="418">
        <f>SUM(F11:F40)</f>
        <v>38887393.721706986</v>
      </c>
      <c r="G41" s="418"/>
      <c r="H41" s="418">
        <f>SUM(H11:H40)</f>
        <v>1549346.4445910389</v>
      </c>
      <c r="I41" s="418">
        <f>SUM(I11:I40)</f>
        <v>40436740.166298017</v>
      </c>
      <c r="J41" s="726"/>
      <c r="L41" s="724"/>
      <c r="M41" s="1128" t="s">
        <v>888</v>
      </c>
      <c r="N41" s="418"/>
      <c r="O41" s="724"/>
      <c r="P41" s="418"/>
      <c r="Q41" s="418"/>
      <c r="R41" s="418"/>
      <c r="S41" s="418"/>
      <c r="T41" s="418"/>
      <c r="U41" s="726"/>
      <c r="W41" s="420"/>
      <c r="X41" s="420"/>
      <c r="Z41" s="475"/>
    </row>
    <row r="42" spans="1:26">
      <c r="A42" s="500">
        <v>2</v>
      </c>
      <c r="B42" s="715" t="s">
        <v>1134</v>
      </c>
      <c r="C42" s="92"/>
      <c r="D42" s="727"/>
      <c r="E42" s="92"/>
      <c r="F42" s="92"/>
      <c r="G42" s="92"/>
      <c r="H42" s="92"/>
      <c r="I42" s="92"/>
      <c r="J42" s="728"/>
      <c r="L42" s="500">
        <v>2</v>
      </c>
      <c r="M42" s="1126" t="s">
        <v>3478</v>
      </c>
      <c r="N42" s="92"/>
      <c r="O42" s="727"/>
      <c r="P42" s="92"/>
      <c r="Q42" s="92"/>
      <c r="R42" s="92"/>
      <c r="S42" s="92"/>
      <c r="T42" s="92"/>
      <c r="U42" s="728"/>
      <c r="W42" s="146"/>
      <c r="X42" s="146"/>
      <c r="Z42" s="194"/>
    </row>
    <row r="43" spans="1:26" outlineLevel="1">
      <c r="A43" s="499"/>
      <c r="B43" s="720" t="s">
        <v>3479</v>
      </c>
      <c r="C43" s="89">
        <v>2784.6</v>
      </c>
      <c r="D43" s="118" t="s">
        <v>11</v>
      </c>
      <c r="E43" s="89">
        <v>0</v>
      </c>
      <c r="F43" s="89">
        <f t="shared" ref="F43:F60" si="8">E43*C43</f>
        <v>0</v>
      </c>
      <c r="G43" s="89">
        <v>112</v>
      </c>
      <c r="H43" s="89">
        <f>G43*C43</f>
        <v>311875.20000000001</v>
      </c>
      <c r="I43" s="89">
        <f>H43+F43</f>
        <v>311875.20000000001</v>
      </c>
      <c r="J43" s="728"/>
      <c r="L43" s="499"/>
      <c r="M43" s="1127" t="s">
        <v>3479</v>
      </c>
      <c r="N43" s="89">
        <v>839</v>
      </c>
      <c r="O43" s="118" t="s">
        <v>11</v>
      </c>
      <c r="P43" s="89"/>
      <c r="Q43" s="89"/>
      <c r="R43" s="89"/>
      <c r="S43" s="89"/>
      <c r="T43" s="89"/>
      <c r="U43" s="356"/>
      <c r="W43" s="118" t="e">
        <f>VLOOKUP($Z43,#REF!,6,FALSE)</f>
        <v>#REF!</v>
      </c>
      <c r="X43" s="118" t="e">
        <f>VLOOKUP($Z43,#REF!,7,FALSE)</f>
        <v>#REF!</v>
      </c>
      <c r="Z43" s="191" t="s">
        <v>1917</v>
      </c>
    </row>
    <row r="44" spans="1:26" outlineLevel="1">
      <c r="A44" s="499"/>
      <c r="B44" s="719"/>
      <c r="C44" s="89"/>
      <c r="D44" s="118"/>
      <c r="E44" s="89"/>
      <c r="F44" s="89"/>
      <c r="G44" s="89"/>
      <c r="H44" s="89"/>
      <c r="I44" s="89"/>
      <c r="J44" s="728"/>
      <c r="L44" s="721"/>
      <c r="M44" s="1127" t="s">
        <v>3465</v>
      </c>
      <c r="N44" s="89">
        <v>798</v>
      </c>
      <c r="O44" s="118" t="s">
        <v>11</v>
      </c>
      <c r="P44" s="89"/>
      <c r="Q44" s="89"/>
      <c r="R44" s="89"/>
      <c r="S44" s="89"/>
      <c r="T44" s="89"/>
      <c r="U44" s="356"/>
      <c r="W44" s="118" t="e">
        <f>VLOOKUP($Z44,#REF!,6,FALSE)</f>
        <v>#REF!</v>
      </c>
      <c r="X44" s="118" t="e">
        <f>VLOOKUP($Z44,#REF!,7,FALSE)</f>
        <v>#REF!</v>
      </c>
      <c r="Z44" s="191" t="s">
        <v>1918</v>
      </c>
    </row>
    <row r="45" spans="1:26" outlineLevel="1">
      <c r="A45" s="499"/>
      <c r="B45" s="719" t="s">
        <v>3480</v>
      </c>
      <c r="C45" s="89">
        <v>36.75</v>
      </c>
      <c r="D45" s="118" t="s">
        <v>1094</v>
      </c>
      <c r="E45" s="89">
        <v>0</v>
      </c>
      <c r="F45" s="89">
        <f t="shared" si="8"/>
        <v>0</v>
      </c>
      <c r="G45" s="89">
        <v>10.5</v>
      </c>
      <c r="H45" s="89">
        <f t="shared" ref="H45:H60" si="9">G45*C45</f>
        <v>385.875</v>
      </c>
      <c r="I45" s="89">
        <f t="shared" ref="I45:I60" si="10">H45+F45</f>
        <v>385.875</v>
      </c>
      <c r="J45" s="356"/>
      <c r="L45" s="499"/>
      <c r="M45" s="1121" t="s">
        <v>3480</v>
      </c>
      <c r="N45" s="89">
        <v>36.75</v>
      </c>
      <c r="O45" s="118" t="s">
        <v>1094</v>
      </c>
      <c r="P45" s="89"/>
      <c r="Q45" s="89"/>
      <c r="R45" s="89"/>
      <c r="S45" s="89"/>
      <c r="T45" s="89"/>
      <c r="U45" s="356"/>
      <c r="W45" s="118" t="s">
        <v>3131</v>
      </c>
      <c r="X45" s="118" t="s">
        <v>3131</v>
      </c>
      <c r="Z45" s="191" t="s">
        <v>1935</v>
      </c>
    </row>
    <row r="46" spans="1:26" outlineLevel="1">
      <c r="A46" s="644"/>
      <c r="B46" s="719" t="s">
        <v>3481</v>
      </c>
      <c r="C46" s="89">
        <v>27.72</v>
      </c>
      <c r="D46" s="118" t="s">
        <v>11</v>
      </c>
      <c r="E46" s="89">
        <v>92.81</v>
      </c>
      <c r="F46" s="89">
        <f t="shared" si="8"/>
        <v>2572.6932000000002</v>
      </c>
      <c r="G46" s="89">
        <v>64</v>
      </c>
      <c r="H46" s="89">
        <f t="shared" si="9"/>
        <v>1774.08</v>
      </c>
      <c r="I46" s="89">
        <f t="shared" si="10"/>
        <v>4346.7731999999996</v>
      </c>
      <c r="J46" s="356"/>
      <c r="L46" s="644"/>
      <c r="M46" s="1121" t="s">
        <v>3481</v>
      </c>
      <c r="N46" s="89">
        <v>70.350000000000009</v>
      </c>
      <c r="O46" s="118" t="s">
        <v>1094</v>
      </c>
      <c r="P46" s="89"/>
      <c r="Q46" s="89"/>
      <c r="R46" s="89"/>
      <c r="S46" s="89"/>
      <c r="T46" s="89"/>
      <c r="U46" s="356"/>
      <c r="W46" s="118" t="s">
        <v>3131</v>
      </c>
      <c r="X46" s="118" t="e">
        <f>VLOOKUP($Z46,#REF!,7,FALSE)</f>
        <v>#REF!</v>
      </c>
      <c r="Z46" s="191" t="s">
        <v>1936</v>
      </c>
    </row>
    <row r="47" spans="1:26" outlineLevel="1">
      <c r="A47" s="718"/>
      <c r="B47" s="719" t="s">
        <v>3466</v>
      </c>
      <c r="C47" s="89">
        <v>470.08500000000004</v>
      </c>
      <c r="D47" s="118" t="s">
        <v>11</v>
      </c>
      <c r="E47" s="89">
        <v>753.67199999999991</v>
      </c>
      <c r="F47" s="89">
        <f t="shared" si="8"/>
        <v>354289.90211999998</v>
      </c>
      <c r="G47" s="89">
        <v>104</v>
      </c>
      <c r="H47" s="89">
        <f t="shared" si="9"/>
        <v>48888.840000000004</v>
      </c>
      <c r="I47" s="89">
        <f t="shared" si="10"/>
        <v>403178.74212000001</v>
      </c>
      <c r="J47" s="569"/>
      <c r="L47" s="718"/>
      <c r="M47" s="1121" t="s">
        <v>3466</v>
      </c>
      <c r="N47" s="89">
        <v>336</v>
      </c>
      <c r="O47" s="118" t="s">
        <v>11</v>
      </c>
      <c r="P47" s="89"/>
      <c r="Q47" s="89"/>
      <c r="R47" s="89"/>
      <c r="S47" s="89"/>
      <c r="T47" s="89"/>
      <c r="U47" s="356"/>
      <c r="W47" s="118" t="e">
        <f>VLOOKUP($Z47,#REF!,6,FALSE)</f>
        <v>#REF!</v>
      </c>
      <c r="X47" s="118" t="e">
        <f>VLOOKUP($Z47,#REF!,7,FALSE)</f>
        <v>#REF!</v>
      </c>
      <c r="Z47" s="191" t="s">
        <v>1919</v>
      </c>
    </row>
    <row r="48" spans="1:26" outlineLevel="1">
      <c r="A48" s="729"/>
      <c r="B48" s="720" t="s">
        <v>3467</v>
      </c>
      <c r="C48" s="89">
        <v>19.95</v>
      </c>
      <c r="D48" s="146" t="s">
        <v>11</v>
      </c>
      <c r="E48" s="89">
        <v>2502.0100000000002</v>
      </c>
      <c r="F48" s="89">
        <f t="shared" si="8"/>
        <v>49915.099500000004</v>
      </c>
      <c r="G48" s="89">
        <v>426</v>
      </c>
      <c r="H48" s="89">
        <f t="shared" si="9"/>
        <v>8498.6999999999989</v>
      </c>
      <c r="I48" s="89">
        <f t="shared" si="10"/>
        <v>58413.799500000001</v>
      </c>
      <c r="J48" s="569"/>
      <c r="L48" s="729"/>
      <c r="M48" s="1127" t="s">
        <v>3467</v>
      </c>
      <c r="N48" s="89">
        <v>143</v>
      </c>
      <c r="O48" s="146" t="s">
        <v>11</v>
      </c>
      <c r="P48" s="89"/>
      <c r="Q48" s="89"/>
      <c r="R48" s="89"/>
      <c r="S48" s="89"/>
      <c r="T48" s="89"/>
      <c r="U48" s="356"/>
      <c r="W48" s="118" t="e">
        <f>VLOOKUP($Z48,#REF!,6,FALSE)</f>
        <v>#REF!</v>
      </c>
      <c r="X48" s="118" t="e">
        <f>VLOOKUP($Z48,#REF!,7,FALSE)</f>
        <v>#REF!</v>
      </c>
      <c r="Z48" s="191" t="s">
        <v>1920</v>
      </c>
    </row>
    <row r="49" spans="1:28" outlineLevel="1">
      <c r="A49" s="718"/>
      <c r="B49" s="719" t="s">
        <v>3468</v>
      </c>
      <c r="C49" s="89">
        <v>7419.8250000000007</v>
      </c>
      <c r="D49" s="118" t="s">
        <v>1094</v>
      </c>
      <c r="E49" s="89">
        <v>166.29467499999998</v>
      </c>
      <c r="F49" s="89">
        <f t="shared" si="8"/>
        <v>1233877.386931875</v>
      </c>
      <c r="G49" s="89">
        <v>121</v>
      </c>
      <c r="H49" s="89">
        <f t="shared" si="9"/>
        <v>897798.82500000007</v>
      </c>
      <c r="I49" s="89">
        <f t="shared" si="10"/>
        <v>2131676.211931875</v>
      </c>
      <c r="J49" s="356"/>
      <c r="L49" s="718"/>
      <c r="M49" s="1121" t="s">
        <v>3468</v>
      </c>
      <c r="N49" s="89">
        <v>7419.8250000000007</v>
      </c>
      <c r="O49" s="118" t="s">
        <v>1094</v>
      </c>
      <c r="P49" s="89"/>
      <c r="Q49" s="89"/>
      <c r="R49" s="89"/>
      <c r="S49" s="89"/>
      <c r="T49" s="89"/>
      <c r="U49" s="356"/>
      <c r="W49" s="118" t="s">
        <v>3131</v>
      </c>
      <c r="X49" s="118" t="e">
        <f>VLOOKUP($Z49,#REF!,7,FALSE)</f>
        <v>#REF!</v>
      </c>
      <c r="Z49" s="191" t="s">
        <v>1921</v>
      </c>
    </row>
    <row r="50" spans="1:28" s="942" customFormat="1" outlineLevel="1">
      <c r="A50" s="937"/>
      <c r="B50" s="938" t="s">
        <v>3482</v>
      </c>
      <c r="C50" s="939">
        <v>7220.5349999999999</v>
      </c>
      <c r="D50" s="940" t="s">
        <v>1094</v>
      </c>
      <c r="E50" s="939">
        <v>189</v>
      </c>
      <c r="F50" s="939">
        <f t="shared" si="8"/>
        <v>1364681.115</v>
      </c>
      <c r="G50" s="939">
        <v>127.05000000000001</v>
      </c>
      <c r="H50" s="939">
        <f t="shared" si="9"/>
        <v>917368.97175000003</v>
      </c>
      <c r="I50" s="939">
        <f t="shared" si="10"/>
        <v>2282050.0867499998</v>
      </c>
      <c r="J50" s="941"/>
      <c r="L50" s="937"/>
      <c r="M50" s="1129" t="s">
        <v>3482</v>
      </c>
      <c r="N50" s="943">
        <f>6876.7+559</f>
        <v>7435.7</v>
      </c>
      <c r="O50" s="940" t="s">
        <v>1094</v>
      </c>
      <c r="P50" s="939"/>
      <c r="Q50" s="939"/>
      <c r="R50" s="939"/>
      <c r="S50" s="939"/>
      <c r="T50" s="939"/>
      <c r="U50" s="941"/>
      <c r="W50" s="940" t="s">
        <v>3131</v>
      </c>
      <c r="X50" s="940" t="e">
        <f>VLOOKUP($Z50,#REF!,7,FALSE)</f>
        <v>#REF!</v>
      </c>
      <c r="Z50" s="944" t="s">
        <v>1937</v>
      </c>
      <c r="AA50" s="945"/>
      <c r="AB50" s="945"/>
    </row>
    <row r="51" spans="1:28" outlineLevel="1">
      <c r="A51" s="718"/>
      <c r="B51" s="719" t="s">
        <v>3483</v>
      </c>
      <c r="C51" s="89">
        <v>29.61</v>
      </c>
      <c r="D51" s="118" t="s">
        <v>11</v>
      </c>
      <c r="E51" s="89">
        <v>2549.0100000000002</v>
      </c>
      <c r="F51" s="89">
        <f t="shared" si="8"/>
        <v>75476.186100000006</v>
      </c>
      <c r="G51" s="89">
        <v>519</v>
      </c>
      <c r="H51" s="89">
        <f t="shared" si="9"/>
        <v>15367.59</v>
      </c>
      <c r="I51" s="89">
        <f t="shared" si="10"/>
        <v>90843.776100000003</v>
      </c>
      <c r="J51" s="569"/>
      <c r="L51" s="718"/>
      <c r="M51" s="1121" t="s">
        <v>3483</v>
      </c>
      <c r="N51" s="89">
        <v>29.61</v>
      </c>
      <c r="O51" s="118" t="s">
        <v>11</v>
      </c>
      <c r="P51" s="89"/>
      <c r="Q51" s="89"/>
      <c r="R51" s="89"/>
      <c r="S51" s="89"/>
      <c r="T51" s="89"/>
      <c r="U51" s="356"/>
      <c r="W51" s="118" t="e">
        <f>VLOOKUP($Z51,#REF!,6,FALSE)</f>
        <v>#REF!</v>
      </c>
      <c r="X51" s="118" t="e">
        <f>VLOOKUP($Z51,#REF!,7,FALSE)</f>
        <v>#REF!</v>
      </c>
      <c r="Z51" s="191" t="s">
        <v>1938</v>
      </c>
      <c r="AB51" s="733"/>
    </row>
    <row r="52" spans="1:28" outlineLevel="1">
      <c r="A52" s="499"/>
      <c r="B52" s="719" t="s">
        <v>3484</v>
      </c>
      <c r="C52" s="89">
        <v>44.94</v>
      </c>
      <c r="D52" s="118" t="s">
        <v>11</v>
      </c>
      <c r="E52" s="89">
        <v>2684.85</v>
      </c>
      <c r="F52" s="89">
        <f t="shared" si="8"/>
        <v>120657.15899999999</v>
      </c>
      <c r="G52" s="89">
        <v>544.95000000000005</v>
      </c>
      <c r="H52" s="89">
        <f t="shared" si="9"/>
        <v>24490.053</v>
      </c>
      <c r="I52" s="89">
        <f t="shared" si="10"/>
        <v>145147.212</v>
      </c>
      <c r="J52" s="356"/>
      <c r="L52" s="499"/>
      <c r="M52" s="1121" t="s">
        <v>3484</v>
      </c>
      <c r="N52" s="89">
        <v>44.94</v>
      </c>
      <c r="O52" s="118" t="s">
        <v>11</v>
      </c>
      <c r="P52" s="89"/>
      <c r="Q52" s="89"/>
      <c r="R52" s="89"/>
      <c r="S52" s="89"/>
      <c r="T52" s="89"/>
      <c r="U52" s="356"/>
      <c r="W52" s="118" t="s">
        <v>3131</v>
      </c>
      <c r="X52" s="118" t="e">
        <f>VLOOKUP($Z52,#REF!,7,FALSE)</f>
        <v>#REF!</v>
      </c>
      <c r="Z52" s="191" t="s">
        <v>1939</v>
      </c>
    </row>
    <row r="53" spans="1:28" outlineLevel="1">
      <c r="A53" s="499"/>
      <c r="B53" s="719" t="s">
        <v>3485</v>
      </c>
      <c r="C53" s="89">
        <v>144.47999999999999</v>
      </c>
      <c r="D53" s="118" t="s">
        <v>11</v>
      </c>
      <c r="E53" s="89">
        <v>2621.8100000000004</v>
      </c>
      <c r="F53" s="89">
        <f t="shared" si="8"/>
        <v>378799.10880000005</v>
      </c>
      <c r="G53" s="89">
        <v>519</v>
      </c>
      <c r="H53" s="89">
        <f t="shared" si="9"/>
        <v>74985.119999999995</v>
      </c>
      <c r="I53" s="89">
        <f t="shared" si="10"/>
        <v>453784.22880000004</v>
      </c>
      <c r="J53" s="569"/>
      <c r="K53" s="733"/>
      <c r="L53" s="499"/>
      <c r="M53" s="1121" t="s">
        <v>3485</v>
      </c>
      <c r="N53" s="722">
        <v>137.6</v>
      </c>
      <c r="O53" s="118" t="s">
        <v>11</v>
      </c>
      <c r="P53" s="89"/>
      <c r="Q53" s="89"/>
      <c r="R53" s="89"/>
      <c r="S53" s="89"/>
      <c r="T53" s="89"/>
      <c r="U53" s="356"/>
      <c r="W53" s="118" t="e">
        <f>VLOOKUP($Z53,#REF!,6,FALSE)</f>
        <v>#REF!</v>
      </c>
      <c r="X53" s="118" t="e">
        <f>VLOOKUP($Z53,#REF!,7,FALSE)</f>
        <v>#REF!</v>
      </c>
      <c r="Y53" s="733"/>
      <c r="Z53" s="191" t="s">
        <v>1940</v>
      </c>
    </row>
    <row r="54" spans="1:28" outlineLevel="1">
      <c r="A54" s="499"/>
      <c r="B54" s="719" t="s">
        <v>3486</v>
      </c>
      <c r="C54" s="89">
        <v>847.77</v>
      </c>
      <c r="D54" s="118" t="s">
        <v>11</v>
      </c>
      <c r="E54" s="89">
        <v>2760.4500000000003</v>
      </c>
      <c r="F54" s="89">
        <f t="shared" si="8"/>
        <v>2340226.6965000001</v>
      </c>
      <c r="G54" s="89">
        <v>544.95000000000005</v>
      </c>
      <c r="H54" s="89">
        <f t="shared" si="9"/>
        <v>461992.26150000002</v>
      </c>
      <c r="I54" s="89">
        <f t="shared" si="10"/>
        <v>2802218.9580000001</v>
      </c>
      <c r="J54" s="356"/>
      <c r="L54" s="499"/>
      <c r="M54" s="1121" t="s">
        <v>3486</v>
      </c>
      <c r="N54" s="722">
        <v>807.4</v>
      </c>
      <c r="O54" s="118" t="s">
        <v>11</v>
      </c>
      <c r="P54" s="89"/>
      <c r="Q54" s="89"/>
      <c r="R54" s="89"/>
      <c r="S54" s="89"/>
      <c r="T54" s="89"/>
      <c r="U54" s="356"/>
      <c r="W54" s="118" t="s">
        <v>3131</v>
      </c>
      <c r="X54" s="118" t="e">
        <f>VLOOKUP($Z54,#REF!,7,FALSE)</f>
        <v>#REF!</v>
      </c>
      <c r="Z54" s="191" t="s">
        <v>1922</v>
      </c>
    </row>
    <row r="55" spans="1:28" outlineLevel="1">
      <c r="A55" s="499"/>
      <c r="B55" s="719" t="s">
        <v>3487</v>
      </c>
      <c r="C55" s="89">
        <v>1379.28</v>
      </c>
      <c r="D55" s="118" t="s">
        <v>11</v>
      </c>
      <c r="E55" s="89">
        <v>2721.9100000000003</v>
      </c>
      <c r="F55" s="89">
        <f t="shared" si="8"/>
        <v>3754276.0248000002</v>
      </c>
      <c r="G55" s="89">
        <v>519</v>
      </c>
      <c r="H55" s="89">
        <f t="shared" si="9"/>
        <v>715846.32</v>
      </c>
      <c r="I55" s="89">
        <f t="shared" si="10"/>
        <v>4470122.3448000001</v>
      </c>
      <c r="J55" s="569"/>
      <c r="L55" s="499"/>
      <c r="M55" s="1121" t="s">
        <v>3487</v>
      </c>
      <c r="N55" s="722">
        <v>1313.6</v>
      </c>
      <c r="O55" s="118" t="s">
        <v>11</v>
      </c>
      <c r="P55" s="89"/>
      <c r="Q55" s="89"/>
      <c r="R55" s="89"/>
      <c r="S55" s="89"/>
      <c r="T55" s="89"/>
      <c r="U55" s="356"/>
      <c r="W55" s="118" t="e">
        <f>VLOOKUP($Z55,#REF!,6,FALSE)</f>
        <v>#REF!</v>
      </c>
      <c r="X55" s="118" t="e">
        <f>VLOOKUP($Z55,#REF!,7,FALSE)</f>
        <v>#REF!</v>
      </c>
      <c r="Z55" s="191" t="s">
        <v>1941</v>
      </c>
    </row>
    <row r="56" spans="1:28" outlineLevel="1">
      <c r="A56" s="499"/>
      <c r="B56" s="719" t="s">
        <v>3488</v>
      </c>
      <c r="C56" s="89">
        <v>1010.205</v>
      </c>
      <c r="D56" s="118" t="s">
        <v>11</v>
      </c>
      <c r="E56" s="89">
        <v>2865.4500000000003</v>
      </c>
      <c r="F56" s="89">
        <f t="shared" si="8"/>
        <v>2894691.9172500004</v>
      </c>
      <c r="G56" s="89">
        <v>544.95000000000005</v>
      </c>
      <c r="H56" s="89">
        <f t="shared" si="9"/>
        <v>550511.21475000004</v>
      </c>
      <c r="I56" s="89">
        <f t="shared" si="10"/>
        <v>3445203.1320000002</v>
      </c>
      <c r="J56" s="356"/>
      <c r="L56" s="499"/>
      <c r="M56" s="1121" t="s">
        <v>3488</v>
      </c>
      <c r="N56" s="89">
        <v>1010.205</v>
      </c>
      <c r="O56" s="118" t="s">
        <v>11</v>
      </c>
      <c r="P56" s="89"/>
      <c r="Q56" s="89"/>
      <c r="R56" s="89"/>
      <c r="S56" s="89"/>
      <c r="T56" s="89"/>
      <c r="U56" s="356"/>
      <c r="W56" s="118" t="s">
        <v>3131</v>
      </c>
      <c r="X56" s="118" t="e">
        <f>VLOOKUP($Z56,#REF!,7,FALSE)</f>
        <v>#REF!</v>
      </c>
      <c r="Z56" s="191" t="s">
        <v>1942</v>
      </c>
    </row>
    <row r="57" spans="1:28" outlineLevel="1">
      <c r="A57" s="499"/>
      <c r="B57" s="719" t="s">
        <v>3471</v>
      </c>
      <c r="C57" s="89">
        <v>456.01500000000004</v>
      </c>
      <c r="D57" s="118" t="s">
        <v>11</v>
      </c>
      <c r="E57" s="89">
        <v>2866.5</v>
      </c>
      <c r="F57" s="89">
        <f t="shared" si="8"/>
        <v>1307166.9975000001</v>
      </c>
      <c r="G57" s="89">
        <v>544.95000000000005</v>
      </c>
      <c r="H57" s="89">
        <f t="shared" si="9"/>
        <v>248505.37425000005</v>
      </c>
      <c r="I57" s="89">
        <f t="shared" si="10"/>
        <v>1555672.3717500002</v>
      </c>
      <c r="J57" s="356"/>
      <c r="L57" s="499"/>
      <c r="M57" s="1121" t="s">
        <v>3471</v>
      </c>
      <c r="N57" s="89">
        <v>456.01500000000004</v>
      </c>
      <c r="O57" s="118" t="s">
        <v>11</v>
      </c>
      <c r="P57" s="89"/>
      <c r="Q57" s="89"/>
      <c r="R57" s="89"/>
      <c r="S57" s="89"/>
      <c r="T57" s="89"/>
      <c r="U57" s="356"/>
      <c r="W57" s="118" t="s">
        <v>3131</v>
      </c>
      <c r="X57" s="118" t="e">
        <f>VLOOKUP($Z57,#REF!,7,FALSE)</f>
        <v>#REF!</v>
      </c>
      <c r="Z57" s="191" t="s">
        <v>1923</v>
      </c>
    </row>
    <row r="58" spans="1:28" outlineLevel="1">
      <c r="A58" s="499"/>
      <c r="B58" s="719" t="s">
        <v>3489</v>
      </c>
      <c r="C58" s="89">
        <v>0.94500000000000006</v>
      </c>
      <c r="D58" s="118" t="s">
        <v>11</v>
      </c>
      <c r="E58" s="89">
        <v>2919</v>
      </c>
      <c r="F58" s="89">
        <f t="shared" si="8"/>
        <v>2758.4550000000004</v>
      </c>
      <c r="G58" s="89">
        <v>544.95000000000005</v>
      </c>
      <c r="H58" s="89">
        <f t="shared" si="9"/>
        <v>514.97775000000013</v>
      </c>
      <c r="I58" s="89">
        <f t="shared" si="10"/>
        <v>3273.4327500000004</v>
      </c>
      <c r="J58" s="356"/>
      <c r="L58" s="499"/>
      <c r="M58" s="1121" t="s">
        <v>3489</v>
      </c>
      <c r="N58" s="89">
        <v>27.3</v>
      </c>
      <c r="O58" s="118" t="s">
        <v>11</v>
      </c>
      <c r="P58" s="89"/>
      <c r="Q58" s="89"/>
      <c r="R58" s="89"/>
      <c r="S58" s="89"/>
      <c r="T58" s="89"/>
      <c r="U58" s="356"/>
      <c r="W58" s="118" t="s">
        <v>3131</v>
      </c>
      <c r="X58" s="118" t="e">
        <f>VLOOKUP($Z58,#REF!,7,FALSE)</f>
        <v>#REF!</v>
      </c>
      <c r="Z58" s="191" t="s">
        <v>1924</v>
      </c>
    </row>
    <row r="59" spans="1:28" outlineLevel="1">
      <c r="A59" s="499"/>
      <c r="B59" s="719" t="s">
        <v>3490</v>
      </c>
      <c r="C59" s="89">
        <v>115.815</v>
      </c>
      <c r="D59" s="118" t="s">
        <v>11</v>
      </c>
      <c r="E59" s="89">
        <v>3150</v>
      </c>
      <c r="F59" s="89">
        <f t="shared" si="8"/>
        <v>364817.25</v>
      </c>
      <c r="G59" s="89">
        <v>544.95000000000005</v>
      </c>
      <c r="H59" s="89">
        <f t="shared" si="9"/>
        <v>63113.384250000003</v>
      </c>
      <c r="I59" s="89">
        <f t="shared" si="10"/>
        <v>427930.63425</v>
      </c>
      <c r="J59" s="356"/>
      <c r="L59" s="499"/>
      <c r="M59" s="1121" t="s">
        <v>3490</v>
      </c>
      <c r="N59" s="89">
        <v>115.815</v>
      </c>
      <c r="O59" s="118" t="s">
        <v>11</v>
      </c>
      <c r="P59" s="89"/>
      <c r="Q59" s="89"/>
      <c r="R59" s="89"/>
      <c r="S59" s="89"/>
      <c r="T59" s="89"/>
      <c r="U59" s="356"/>
      <c r="W59" s="118" t="s">
        <v>3131</v>
      </c>
      <c r="X59" s="118" t="e">
        <f>VLOOKUP($Z59,#REF!,7,FALSE)</f>
        <v>#REF!</v>
      </c>
      <c r="Z59" s="191" t="s">
        <v>1943</v>
      </c>
    </row>
    <row r="60" spans="1:28" outlineLevel="1">
      <c r="A60" s="499"/>
      <c r="B60" s="719" t="s">
        <v>3491</v>
      </c>
      <c r="C60" s="89">
        <v>11.76</v>
      </c>
      <c r="D60" s="118" t="s">
        <v>11</v>
      </c>
      <c r="E60" s="89">
        <v>3360</v>
      </c>
      <c r="F60" s="89">
        <f t="shared" si="8"/>
        <v>39513.599999999999</v>
      </c>
      <c r="G60" s="89">
        <v>544.95000000000005</v>
      </c>
      <c r="H60" s="89">
        <f t="shared" si="9"/>
        <v>6408.6120000000001</v>
      </c>
      <c r="I60" s="89">
        <f t="shared" si="10"/>
        <v>45922.212</v>
      </c>
      <c r="J60" s="356"/>
      <c r="L60" s="499"/>
      <c r="M60" s="1121" t="s">
        <v>3491</v>
      </c>
      <c r="N60" s="89">
        <v>11.76</v>
      </c>
      <c r="O60" s="118" t="s">
        <v>11</v>
      </c>
      <c r="P60" s="89"/>
      <c r="Q60" s="89"/>
      <c r="R60" s="89"/>
      <c r="S60" s="89"/>
      <c r="T60" s="89"/>
      <c r="U60" s="356"/>
      <c r="W60" s="118" t="s">
        <v>3131</v>
      </c>
      <c r="X60" s="118" t="e">
        <f>VLOOKUP($Z60,#REF!,7,FALSE)</f>
        <v>#REF!</v>
      </c>
      <c r="Z60" s="191" t="s">
        <v>1944</v>
      </c>
    </row>
    <row r="61" spans="1:28" outlineLevel="1">
      <c r="A61" s="644"/>
      <c r="B61" s="719" t="s">
        <v>3473</v>
      </c>
      <c r="C61" s="89"/>
      <c r="D61" s="118"/>
      <c r="E61" s="130"/>
      <c r="F61" s="89"/>
      <c r="G61" s="130"/>
      <c r="H61" s="89"/>
      <c r="I61" s="89"/>
      <c r="J61" s="737"/>
      <c r="L61" s="644"/>
      <c r="M61" s="1130" t="s">
        <v>3473</v>
      </c>
      <c r="N61" s="89"/>
      <c r="O61" s="118"/>
      <c r="P61" s="130"/>
      <c r="Q61" s="89"/>
      <c r="R61" s="130"/>
      <c r="S61" s="89"/>
      <c r="T61" s="89"/>
      <c r="U61" s="78"/>
      <c r="W61" s="118"/>
      <c r="X61" s="118"/>
      <c r="Z61" s="191"/>
    </row>
    <row r="62" spans="1:28" outlineLevel="1">
      <c r="A62" s="644"/>
      <c r="B62" s="719" t="s">
        <v>1135</v>
      </c>
      <c r="C62" s="89">
        <v>173.25</v>
      </c>
      <c r="D62" s="118" t="s">
        <v>12</v>
      </c>
      <c r="E62" s="89">
        <v>20.380000000000003</v>
      </c>
      <c r="F62" s="89">
        <f t="shared" ref="F62:F63" si="11">E62*C62</f>
        <v>3530.8350000000005</v>
      </c>
      <c r="G62" s="89">
        <v>4.4000000000000004</v>
      </c>
      <c r="H62" s="89">
        <f t="shared" ref="H62:H63" si="12">G62*C62</f>
        <v>762.30000000000007</v>
      </c>
      <c r="I62" s="89">
        <f t="shared" ref="I62:I63" si="13">H62+F62</f>
        <v>4293.1350000000002</v>
      </c>
      <c r="J62" s="569"/>
      <c r="L62" s="644"/>
      <c r="M62" s="1121" t="s">
        <v>1135</v>
      </c>
      <c r="N62" s="722">
        <v>165</v>
      </c>
      <c r="O62" s="118" t="s">
        <v>12</v>
      </c>
      <c r="P62" s="89"/>
      <c r="Q62" s="89"/>
      <c r="R62" s="89"/>
      <c r="S62" s="89"/>
      <c r="T62" s="89"/>
      <c r="U62" s="356"/>
      <c r="W62" s="118" t="e">
        <f>VLOOKUP($Z62,#REF!,6,FALSE)</f>
        <v>#REF!</v>
      </c>
      <c r="X62" s="118" t="e">
        <f>VLOOKUP($Z62,#REF!,7,FALSE)</f>
        <v>#REF!</v>
      </c>
      <c r="Z62" s="191" t="s">
        <v>1945</v>
      </c>
    </row>
    <row r="63" spans="1:28" outlineLevel="1">
      <c r="A63" s="644"/>
      <c r="B63" s="719" t="s">
        <v>1126</v>
      </c>
      <c r="C63" s="89">
        <v>13960.800000000001</v>
      </c>
      <c r="D63" s="118" t="s">
        <v>12</v>
      </c>
      <c r="E63" s="89">
        <v>19.630000000000003</v>
      </c>
      <c r="F63" s="89">
        <f t="shared" si="11"/>
        <v>274050.50400000007</v>
      </c>
      <c r="G63" s="89">
        <v>4.4000000000000004</v>
      </c>
      <c r="H63" s="89">
        <f t="shared" si="12"/>
        <v>61427.520000000011</v>
      </c>
      <c r="I63" s="89">
        <f t="shared" si="13"/>
        <v>335478.02400000009</v>
      </c>
      <c r="J63" s="569"/>
      <c r="L63" s="644"/>
      <c r="M63" s="1121" t="s">
        <v>1126</v>
      </c>
      <c r="N63" s="722">
        <v>13296</v>
      </c>
      <c r="O63" s="118" t="s">
        <v>12</v>
      </c>
      <c r="P63" s="89"/>
      <c r="Q63" s="89"/>
      <c r="R63" s="89"/>
      <c r="S63" s="89"/>
      <c r="T63" s="89"/>
      <c r="U63" s="356"/>
      <c r="W63" s="118" t="e">
        <f>VLOOKUP($Z63,#REF!,6,FALSE)</f>
        <v>#REF!</v>
      </c>
      <c r="X63" s="118" t="e">
        <f>VLOOKUP($Z63,#REF!,7,FALSE)</f>
        <v>#REF!</v>
      </c>
      <c r="Z63" s="191" t="s">
        <v>1925</v>
      </c>
    </row>
    <row r="64" spans="1:28" outlineLevel="1">
      <c r="A64" s="644"/>
      <c r="B64" s="731" t="s">
        <v>3474</v>
      </c>
      <c r="C64" s="89"/>
      <c r="D64" s="118"/>
      <c r="E64" s="130"/>
      <c r="F64" s="89"/>
      <c r="G64" s="130"/>
      <c r="H64" s="89"/>
      <c r="I64" s="89"/>
      <c r="J64" s="738"/>
      <c r="L64" s="644"/>
      <c r="M64" s="1130" t="s">
        <v>3474</v>
      </c>
      <c r="N64" s="89"/>
      <c r="O64" s="118"/>
      <c r="P64" s="130"/>
      <c r="Q64" s="89"/>
      <c r="R64" s="130"/>
      <c r="S64" s="89"/>
      <c r="T64" s="89"/>
      <c r="U64" s="60"/>
      <c r="W64" s="118"/>
      <c r="X64" s="118"/>
      <c r="Z64" s="191"/>
    </row>
    <row r="65" spans="1:26" outlineLevel="1">
      <c r="A65" s="644"/>
      <c r="B65" s="719" t="s">
        <v>1127</v>
      </c>
      <c r="C65" s="89">
        <v>19745.145000000004</v>
      </c>
      <c r="D65" s="118" t="s">
        <v>12</v>
      </c>
      <c r="E65" s="89">
        <v>21.630000000000003</v>
      </c>
      <c r="F65" s="89">
        <f t="shared" ref="F65:F66" si="14">E65*C65</f>
        <v>427087.48635000014</v>
      </c>
      <c r="G65" s="89">
        <v>3.7800000000000002</v>
      </c>
      <c r="H65" s="89">
        <f t="shared" ref="H65:H66" si="15">G65*C65</f>
        <v>74636.64810000002</v>
      </c>
      <c r="I65" s="89">
        <f t="shared" ref="I65:I66" si="16">H65+F65</f>
        <v>501724.13445000013</v>
      </c>
      <c r="J65" s="569"/>
      <c r="L65" s="644"/>
      <c r="M65" s="1121" t="s">
        <v>1127</v>
      </c>
      <c r="N65" s="722">
        <v>18804.900000000001</v>
      </c>
      <c r="O65" s="118" t="s">
        <v>12</v>
      </c>
      <c r="P65" s="89"/>
      <c r="Q65" s="89"/>
      <c r="R65" s="89"/>
      <c r="S65" s="89"/>
      <c r="T65" s="89"/>
      <c r="U65" s="356"/>
      <c r="W65" s="118" t="s">
        <v>3131</v>
      </c>
      <c r="X65" s="118" t="e">
        <f>VLOOKUP($Z65,#REF!,7,FALSE)</f>
        <v>#REF!</v>
      </c>
      <c r="Z65" s="191" t="s">
        <v>1926</v>
      </c>
    </row>
    <row r="66" spans="1:26" outlineLevel="1">
      <c r="A66" s="644"/>
      <c r="B66" s="719" t="s">
        <v>1128</v>
      </c>
      <c r="C66" s="89">
        <v>143017.56000000003</v>
      </c>
      <c r="D66" s="118" t="s">
        <v>12</v>
      </c>
      <c r="E66" s="89">
        <v>19.73</v>
      </c>
      <c r="F66" s="89">
        <f t="shared" si="14"/>
        <v>2821736.4588000006</v>
      </c>
      <c r="G66" s="89">
        <v>3.6</v>
      </c>
      <c r="H66" s="89">
        <f t="shared" si="15"/>
        <v>514863.21600000013</v>
      </c>
      <c r="I66" s="89">
        <f t="shared" si="16"/>
        <v>3336599.6748000006</v>
      </c>
      <c r="J66" s="569"/>
      <c r="L66" s="644"/>
      <c r="M66" s="1121" t="s">
        <v>1128</v>
      </c>
      <c r="N66" s="722">
        <v>136207.20000000001</v>
      </c>
      <c r="O66" s="118" t="s">
        <v>12</v>
      </c>
      <c r="P66" s="89"/>
      <c r="Q66" s="89"/>
      <c r="R66" s="89"/>
      <c r="S66" s="89"/>
      <c r="T66" s="89"/>
      <c r="U66" s="356"/>
      <c r="W66" s="118" t="e">
        <f>VLOOKUP($Z66,#REF!,6,FALSE)</f>
        <v>#REF!</v>
      </c>
      <c r="X66" s="118" t="e">
        <f>VLOOKUP($Z66,#REF!,7,FALSE)</f>
        <v>#REF!</v>
      </c>
      <c r="Z66" s="191" t="s">
        <v>1927</v>
      </c>
    </row>
    <row r="67" spans="1:26" outlineLevel="1">
      <c r="A67" s="644"/>
      <c r="B67" s="731" t="s">
        <v>3475</v>
      </c>
      <c r="C67" s="89"/>
      <c r="D67" s="118"/>
      <c r="E67" s="130"/>
      <c r="F67" s="89"/>
      <c r="G67" s="130"/>
      <c r="H67" s="89"/>
      <c r="I67" s="89"/>
      <c r="J67" s="738"/>
      <c r="L67" s="644"/>
      <c r="M67" s="1130" t="s">
        <v>3475</v>
      </c>
      <c r="N67" s="89"/>
      <c r="O67" s="118"/>
      <c r="P67" s="130"/>
      <c r="Q67" s="89"/>
      <c r="R67" s="130"/>
      <c r="S67" s="89"/>
      <c r="T67" s="89"/>
      <c r="U67" s="60"/>
      <c r="W67" s="118"/>
      <c r="X67" s="118"/>
      <c r="Z67" s="191"/>
    </row>
    <row r="68" spans="1:26" outlineLevel="1">
      <c r="A68" s="644"/>
      <c r="B68" s="719" t="s">
        <v>1129</v>
      </c>
      <c r="C68" s="89">
        <v>147298.20000000001</v>
      </c>
      <c r="D68" s="118" t="s">
        <v>12</v>
      </c>
      <c r="E68" s="89">
        <v>19.28</v>
      </c>
      <c r="F68" s="89">
        <f t="shared" ref="F68:F117" si="17">E68*C68</f>
        <v>2839909.2960000006</v>
      </c>
      <c r="G68" s="89">
        <v>3.6</v>
      </c>
      <c r="H68" s="89">
        <f t="shared" ref="H68:H117" si="18">G68*C68</f>
        <v>530273.52</v>
      </c>
      <c r="I68" s="89">
        <f t="shared" ref="I68:I117" si="19">H68+F68</f>
        <v>3370182.8160000006</v>
      </c>
      <c r="J68" s="569"/>
      <c r="L68" s="644"/>
      <c r="M68" s="1121" t="s">
        <v>1129</v>
      </c>
      <c r="N68" s="722">
        <v>140284</v>
      </c>
      <c r="O68" s="118" t="s">
        <v>12</v>
      </c>
      <c r="P68" s="89"/>
      <c r="Q68" s="89"/>
      <c r="R68" s="89"/>
      <c r="S68" s="89"/>
      <c r="T68" s="89"/>
      <c r="U68" s="356"/>
      <c r="W68" s="118" t="e">
        <f>VLOOKUP($Z68,#REF!,6,FALSE)</f>
        <v>#REF!</v>
      </c>
      <c r="X68" s="118" t="e">
        <f>VLOOKUP($Z68,#REF!,7,FALSE)</f>
        <v>#REF!</v>
      </c>
      <c r="Z68" s="191" t="s">
        <v>1928</v>
      </c>
    </row>
    <row r="69" spans="1:26" outlineLevel="1">
      <c r="A69" s="644"/>
      <c r="B69" s="719" t="s">
        <v>1130</v>
      </c>
      <c r="C69" s="89">
        <v>96798.45</v>
      </c>
      <c r="D69" s="118" t="s">
        <v>12</v>
      </c>
      <c r="E69" s="89">
        <v>19.28</v>
      </c>
      <c r="F69" s="89">
        <f t="shared" si="17"/>
        <v>1866274.1160000002</v>
      </c>
      <c r="G69" s="89">
        <v>3.1</v>
      </c>
      <c r="H69" s="89">
        <f t="shared" si="18"/>
        <v>300075.19500000001</v>
      </c>
      <c r="I69" s="89">
        <f t="shared" si="19"/>
        <v>2166349.3110000002</v>
      </c>
      <c r="J69" s="569"/>
      <c r="L69" s="644"/>
      <c r="M69" s="1121" t="s">
        <v>1130</v>
      </c>
      <c r="N69" s="722">
        <v>92189</v>
      </c>
      <c r="O69" s="118" t="s">
        <v>12</v>
      </c>
      <c r="P69" s="89"/>
      <c r="Q69" s="89"/>
      <c r="R69" s="89"/>
      <c r="S69" s="89"/>
      <c r="T69" s="89"/>
      <c r="U69" s="356"/>
      <c r="W69" s="118" t="e">
        <f>VLOOKUP($Z69,#REF!,6,FALSE)</f>
        <v>#REF!</v>
      </c>
      <c r="X69" s="118" t="e">
        <f>VLOOKUP($Z69,#REF!,7,FALSE)</f>
        <v>#REF!</v>
      </c>
      <c r="Z69" s="191" t="s">
        <v>1929</v>
      </c>
    </row>
    <row r="70" spans="1:26" outlineLevel="1">
      <c r="A70" s="644"/>
      <c r="B70" s="719" t="s">
        <v>1131</v>
      </c>
      <c r="C70" s="89">
        <v>59567.235000000001</v>
      </c>
      <c r="D70" s="118" t="s">
        <v>12</v>
      </c>
      <c r="E70" s="89">
        <v>19.28</v>
      </c>
      <c r="F70" s="89">
        <f t="shared" si="17"/>
        <v>1148456.2908000001</v>
      </c>
      <c r="G70" s="89">
        <v>3.1</v>
      </c>
      <c r="H70" s="89">
        <f t="shared" si="18"/>
        <v>184658.42850000001</v>
      </c>
      <c r="I70" s="89">
        <f t="shared" si="19"/>
        <v>1333114.7193</v>
      </c>
      <c r="J70" s="569"/>
      <c r="L70" s="644"/>
      <c r="M70" s="1121" t="s">
        <v>1131</v>
      </c>
      <c r="N70" s="722">
        <v>56730.7</v>
      </c>
      <c r="O70" s="118" t="s">
        <v>12</v>
      </c>
      <c r="P70" s="89"/>
      <c r="Q70" s="89"/>
      <c r="R70" s="89"/>
      <c r="S70" s="89"/>
      <c r="T70" s="89"/>
      <c r="U70" s="356"/>
      <c r="W70" s="118" t="e">
        <f>VLOOKUP($Z70,#REF!,6,FALSE)</f>
        <v>#REF!</v>
      </c>
      <c r="X70" s="118" t="e">
        <f>VLOOKUP($Z70,#REF!,7,FALSE)</f>
        <v>#REF!</v>
      </c>
      <c r="Z70" s="191" t="s">
        <v>1930</v>
      </c>
    </row>
    <row r="71" spans="1:26" s="488" customFormat="1" outlineLevel="1">
      <c r="A71" s="644"/>
      <c r="B71" s="720" t="s">
        <v>1132</v>
      </c>
      <c r="C71" s="89">
        <v>40789.455000000002</v>
      </c>
      <c r="D71" s="118" t="s">
        <v>12</v>
      </c>
      <c r="E71" s="89">
        <v>19.28</v>
      </c>
      <c r="F71" s="89">
        <f t="shared" si="17"/>
        <v>786420.69240000006</v>
      </c>
      <c r="G71" s="89">
        <v>3.1</v>
      </c>
      <c r="H71" s="89">
        <f t="shared" si="18"/>
        <v>126447.31050000001</v>
      </c>
      <c r="I71" s="89">
        <f t="shared" si="19"/>
        <v>912868.00290000008</v>
      </c>
      <c r="J71" s="569"/>
      <c r="L71" s="644"/>
      <c r="M71" s="1127" t="s">
        <v>1132</v>
      </c>
      <c r="N71" s="722">
        <v>38847.1</v>
      </c>
      <c r="O71" s="118" t="s">
        <v>12</v>
      </c>
      <c r="P71" s="89"/>
      <c r="Q71" s="89"/>
      <c r="R71" s="89"/>
      <c r="S71" s="89"/>
      <c r="T71" s="89"/>
      <c r="U71" s="356"/>
      <c r="V71" s="376"/>
      <c r="W71" s="118" t="e">
        <f>VLOOKUP($Z71,#REF!,6,FALSE)</f>
        <v>#REF!</v>
      </c>
      <c r="X71" s="118" t="e">
        <f>VLOOKUP($Z71,#REF!,7,FALSE)</f>
        <v>#REF!</v>
      </c>
      <c r="Z71" s="191" t="s">
        <v>1931</v>
      </c>
    </row>
    <row r="72" spans="1:26" outlineLevel="1">
      <c r="A72" s="644"/>
      <c r="B72" s="720" t="s">
        <v>1133</v>
      </c>
      <c r="C72" s="89">
        <v>33002.025000000001</v>
      </c>
      <c r="D72" s="118" t="s">
        <v>12</v>
      </c>
      <c r="E72" s="89">
        <v>19.28</v>
      </c>
      <c r="F72" s="89">
        <f t="shared" si="17"/>
        <v>636279.04200000002</v>
      </c>
      <c r="G72" s="89">
        <v>3.1</v>
      </c>
      <c r="H72" s="89">
        <f t="shared" si="18"/>
        <v>102306.27750000001</v>
      </c>
      <c r="I72" s="89">
        <f t="shared" si="19"/>
        <v>738585.31949999998</v>
      </c>
      <c r="J72" s="569"/>
      <c r="L72" s="644"/>
      <c r="M72" s="1127" t="s">
        <v>1133</v>
      </c>
      <c r="N72" s="722">
        <v>31430.5</v>
      </c>
      <c r="O72" s="118" t="s">
        <v>12</v>
      </c>
      <c r="P72" s="89"/>
      <c r="Q72" s="89"/>
      <c r="R72" s="89"/>
      <c r="S72" s="89"/>
      <c r="T72" s="89"/>
      <c r="U72" s="356"/>
      <c r="W72" s="118" t="e">
        <f>VLOOKUP($Z72,#REF!,6,FALSE)</f>
        <v>#REF!</v>
      </c>
      <c r="X72" s="118" t="e">
        <f>VLOOKUP($Z72,#REF!,7,FALSE)</f>
        <v>#REF!</v>
      </c>
      <c r="Z72" s="191" t="s">
        <v>1932</v>
      </c>
    </row>
    <row r="73" spans="1:26" outlineLevel="1">
      <c r="A73" s="644"/>
      <c r="B73" s="719" t="s">
        <v>3476</v>
      </c>
      <c r="C73" s="89">
        <v>19401.689999999999</v>
      </c>
      <c r="D73" s="118" t="s">
        <v>12</v>
      </c>
      <c r="E73" s="89">
        <v>29.460869565217397</v>
      </c>
      <c r="F73" s="89">
        <f t="shared" si="17"/>
        <v>571590.65843478264</v>
      </c>
      <c r="G73" s="89">
        <v>0</v>
      </c>
      <c r="H73" s="89">
        <f t="shared" si="18"/>
        <v>0</v>
      </c>
      <c r="I73" s="89">
        <f t="shared" si="19"/>
        <v>571590.65843478264</v>
      </c>
      <c r="J73" s="569"/>
      <c r="L73" s="644"/>
      <c r="M73" s="1121" t="s">
        <v>3476</v>
      </c>
      <c r="N73" s="89">
        <v>15838.6</v>
      </c>
      <c r="O73" s="118" t="s">
        <v>12</v>
      </c>
      <c r="P73" s="89"/>
      <c r="Q73" s="89"/>
      <c r="R73" s="89"/>
      <c r="S73" s="89"/>
      <c r="T73" s="89"/>
      <c r="U73" s="356"/>
      <c r="W73" s="118" t="e">
        <f>VLOOKUP($Z73,#REF!,6,FALSE)</f>
        <v>#REF!</v>
      </c>
      <c r="X73" s="118" t="e">
        <f>VLOOKUP($Z73,#REF!,7,FALSE)</f>
        <v>#REF!</v>
      </c>
      <c r="Z73" s="191" t="s">
        <v>1933</v>
      </c>
    </row>
    <row r="74" spans="1:26" outlineLevel="1">
      <c r="A74" s="644"/>
      <c r="B74" s="719" t="s">
        <v>3477</v>
      </c>
      <c r="C74" s="89">
        <v>4340.3850000000002</v>
      </c>
      <c r="D74" s="118" t="s">
        <v>12</v>
      </c>
      <c r="E74" s="89">
        <v>24.43</v>
      </c>
      <c r="F74" s="89">
        <f t="shared" si="17"/>
        <v>106035.60555000001</v>
      </c>
      <c r="G74" s="89">
        <v>0</v>
      </c>
      <c r="H74" s="89">
        <f t="shared" si="18"/>
        <v>0</v>
      </c>
      <c r="I74" s="89">
        <f t="shared" si="19"/>
        <v>106035.60555000001</v>
      </c>
      <c r="J74" s="569"/>
      <c r="L74" s="644"/>
      <c r="M74" s="1121" t="s">
        <v>3477</v>
      </c>
      <c r="N74" s="89">
        <v>1854.9</v>
      </c>
      <c r="O74" s="118" t="s">
        <v>12</v>
      </c>
      <c r="P74" s="89"/>
      <c r="Q74" s="89"/>
      <c r="R74" s="89"/>
      <c r="S74" s="89"/>
      <c r="T74" s="89"/>
      <c r="U74" s="356"/>
      <c r="W74" s="118" t="e">
        <f>VLOOKUP($Z74,#REF!,6,FALSE)</f>
        <v>#REF!</v>
      </c>
      <c r="X74" s="118" t="e">
        <f>VLOOKUP($Z74,#REF!,7,FALSE)</f>
        <v>#REF!</v>
      </c>
      <c r="Z74" s="191" t="s">
        <v>1934</v>
      </c>
    </row>
    <row r="75" spans="1:26" outlineLevel="1">
      <c r="A75" s="644"/>
      <c r="B75" s="719" t="s">
        <v>3492</v>
      </c>
      <c r="C75" s="89">
        <v>9358.125</v>
      </c>
      <c r="D75" s="118" t="s">
        <v>1094</v>
      </c>
      <c r="E75" s="89">
        <v>630</v>
      </c>
      <c r="F75" s="89">
        <f t="shared" si="17"/>
        <v>5895618.75</v>
      </c>
      <c r="G75" s="89">
        <v>0</v>
      </c>
      <c r="H75" s="89">
        <f t="shared" si="18"/>
        <v>0</v>
      </c>
      <c r="I75" s="89">
        <f t="shared" si="19"/>
        <v>5895618.75</v>
      </c>
      <c r="J75" s="356"/>
      <c r="L75" s="644"/>
      <c r="M75" s="1121" t="s">
        <v>3493</v>
      </c>
      <c r="N75" s="89">
        <v>9178.125</v>
      </c>
      <c r="O75" s="118" t="s">
        <v>1094</v>
      </c>
      <c r="P75" s="89"/>
      <c r="Q75" s="89"/>
      <c r="R75" s="89"/>
      <c r="S75" s="89"/>
      <c r="T75" s="89"/>
      <c r="U75" s="356"/>
      <c r="W75" s="118" t="e">
        <f>VLOOKUP($Z75,#REF!,6,FALSE)</f>
        <v>#REF!</v>
      </c>
      <c r="X75" s="118" t="e">
        <f>VLOOKUP($Z75,#REF!,7,FALSE)</f>
        <v>#REF!</v>
      </c>
      <c r="Z75" s="191" t="s">
        <v>3494</v>
      </c>
    </row>
    <row r="76" spans="1:26" outlineLevel="1">
      <c r="A76" s="644"/>
      <c r="B76" s="719"/>
      <c r="C76" s="89"/>
      <c r="D76" s="118"/>
      <c r="E76" s="89"/>
      <c r="F76" s="89"/>
      <c r="G76" s="89"/>
      <c r="H76" s="89"/>
      <c r="I76" s="89"/>
      <c r="J76" s="356"/>
      <c r="L76" s="644"/>
      <c r="M76" s="1121" t="s">
        <v>3495</v>
      </c>
      <c r="N76" s="89">
        <v>180</v>
      </c>
      <c r="O76" s="118" t="s">
        <v>1094</v>
      </c>
      <c r="P76" s="89"/>
      <c r="Q76" s="89"/>
      <c r="R76" s="89"/>
      <c r="S76" s="89"/>
      <c r="T76" s="89"/>
      <c r="U76" s="356"/>
      <c r="W76" s="118" t="e">
        <f>VLOOKUP($Z76,#REF!,6,FALSE)</f>
        <v>#REF!</v>
      </c>
      <c r="X76" s="118" t="e">
        <f>VLOOKUP($Z76,#REF!,7,FALSE)</f>
        <v>#REF!</v>
      </c>
      <c r="Z76" s="191" t="s">
        <v>3496</v>
      </c>
    </row>
    <row r="77" spans="1:26" outlineLevel="1">
      <c r="A77" s="644"/>
      <c r="B77" s="719" t="s">
        <v>3497</v>
      </c>
      <c r="C77" s="89">
        <v>27505.800000000003</v>
      </c>
      <c r="D77" s="118" t="s">
        <v>1094</v>
      </c>
      <c r="E77" s="89">
        <v>283.5</v>
      </c>
      <c r="F77" s="89">
        <f t="shared" si="17"/>
        <v>7797894.3000000007</v>
      </c>
      <c r="G77" s="89">
        <v>63</v>
      </c>
      <c r="H77" s="89">
        <f t="shared" si="18"/>
        <v>1732865.4000000001</v>
      </c>
      <c r="I77" s="89">
        <f t="shared" si="19"/>
        <v>9530759.7000000011</v>
      </c>
      <c r="J77" s="356"/>
      <c r="L77" s="644"/>
      <c r="M77" s="1121" t="s">
        <v>3497</v>
      </c>
      <c r="N77" s="89">
        <v>27505.800000000003</v>
      </c>
      <c r="O77" s="118" t="s">
        <v>1094</v>
      </c>
      <c r="P77" s="89"/>
      <c r="Q77" s="89"/>
      <c r="R77" s="89"/>
      <c r="S77" s="89"/>
      <c r="T77" s="89"/>
      <c r="U77" s="356"/>
      <c r="W77" s="118" t="s">
        <v>3132</v>
      </c>
      <c r="X77" s="118" t="s">
        <v>3132</v>
      </c>
      <c r="Z77" s="191" t="s">
        <v>1946</v>
      </c>
    </row>
    <row r="78" spans="1:26" s="488" customFormat="1" outlineLevel="1">
      <c r="A78" s="644"/>
      <c r="B78" s="719" t="s">
        <v>3498</v>
      </c>
      <c r="C78" s="89">
        <v>26.25</v>
      </c>
      <c r="D78" s="118" t="s">
        <v>645</v>
      </c>
      <c r="E78" s="89">
        <v>7.3500000000000005</v>
      </c>
      <c r="F78" s="89">
        <f t="shared" si="17"/>
        <v>192.9375</v>
      </c>
      <c r="G78" s="89">
        <v>3.1500000000000004</v>
      </c>
      <c r="H78" s="89">
        <f t="shared" si="18"/>
        <v>82.687500000000014</v>
      </c>
      <c r="I78" s="89">
        <f t="shared" si="19"/>
        <v>275.625</v>
      </c>
      <c r="J78" s="356"/>
      <c r="L78" s="644"/>
      <c r="M78" s="1121" t="s">
        <v>3498</v>
      </c>
      <c r="N78" s="89">
        <v>26.25</v>
      </c>
      <c r="O78" s="118" t="s">
        <v>645</v>
      </c>
      <c r="P78" s="89"/>
      <c r="Q78" s="89"/>
      <c r="R78" s="89"/>
      <c r="S78" s="89"/>
      <c r="T78" s="89"/>
      <c r="U78" s="356"/>
      <c r="V78" s="376"/>
      <c r="W78" s="118" t="s">
        <v>3132</v>
      </c>
      <c r="X78" s="118" t="s">
        <v>3132</v>
      </c>
      <c r="Z78" s="191" t="s">
        <v>1947</v>
      </c>
    </row>
    <row r="79" spans="1:26" outlineLevel="1">
      <c r="A79" s="644"/>
      <c r="B79" s="719" t="s">
        <v>3499</v>
      </c>
      <c r="C79" s="89">
        <v>89.775000000000006</v>
      </c>
      <c r="D79" s="118" t="s">
        <v>645</v>
      </c>
      <c r="E79" s="89">
        <v>220.5</v>
      </c>
      <c r="F79" s="89">
        <f t="shared" si="17"/>
        <v>19795.387500000001</v>
      </c>
      <c r="G79" s="89">
        <v>31.5</v>
      </c>
      <c r="H79" s="89">
        <f t="shared" si="18"/>
        <v>2827.9125000000004</v>
      </c>
      <c r="I79" s="89">
        <f t="shared" si="19"/>
        <v>22623.300000000003</v>
      </c>
      <c r="J79" s="356"/>
      <c r="K79" s="377"/>
      <c r="L79" s="644"/>
      <c r="M79" s="1121" t="s">
        <v>3499</v>
      </c>
      <c r="N79" s="89">
        <v>118.65</v>
      </c>
      <c r="O79" s="118" t="s">
        <v>645</v>
      </c>
      <c r="P79" s="89"/>
      <c r="Q79" s="89"/>
      <c r="R79" s="89"/>
      <c r="S79" s="89"/>
      <c r="T79" s="89"/>
      <c r="U79" s="356"/>
      <c r="W79" s="118" t="s">
        <v>3132</v>
      </c>
      <c r="X79" s="118" t="s">
        <v>3132</v>
      </c>
      <c r="Y79" s="377"/>
      <c r="Z79" s="191" t="s">
        <v>1948</v>
      </c>
    </row>
    <row r="80" spans="1:26" ht="24" customHeight="1" outlineLevel="1">
      <c r="A80" s="644"/>
      <c r="B80" s="719" t="s">
        <v>3500</v>
      </c>
      <c r="C80" s="89">
        <v>2101.9950000000003</v>
      </c>
      <c r="D80" s="118" t="s">
        <v>1094</v>
      </c>
      <c r="E80" s="89">
        <v>304.5</v>
      </c>
      <c r="F80" s="89">
        <f t="shared" si="17"/>
        <v>640057.47750000015</v>
      </c>
      <c r="G80" s="89">
        <v>73.5</v>
      </c>
      <c r="H80" s="89">
        <f t="shared" si="18"/>
        <v>154496.63250000004</v>
      </c>
      <c r="I80" s="89">
        <f t="shared" si="19"/>
        <v>794554.11000000022</v>
      </c>
      <c r="J80" s="569"/>
      <c r="K80" s="377"/>
      <c r="L80" s="644"/>
      <c r="M80" s="1121" t="s">
        <v>3552</v>
      </c>
      <c r="N80" s="89">
        <v>2186</v>
      </c>
      <c r="O80" s="118" t="s">
        <v>1094</v>
      </c>
      <c r="P80" s="89"/>
      <c r="Q80" s="89"/>
      <c r="R80" s="89"/>
      <c r="S80" s="89"/>
      <c r="T80" s="89"/>
      <c r="U80" s="356"/>
      <c r="W80" s="118" t="e">
        <f>VLOOKUP($Z80,#REF!,6,FALSE)</f>
        <v>#REF!</v>
      </c>
      <c r="X80" s="118" t="e">
        <f>VLOOKUP($Z80,#REF!,7,FALSE)</f>
        <v>#REF!</v>
      </c>
      <c r="Y80" s="377"/>
      <c r="Z80" s="191" t="s">
        <v>2359</v>
      </c>
    </row>
    <row r="81" spans="1:26" outlineLevel="1">
      <c r="A81" s="644"/>
      <c r="B81" s="719"/>
      <c r="C81" s="89"/>
      <c r="D81" s="118"/>
      <c r="E81" s="89"/>
      <c r="F81" s="89"/>
      <c r="G81" s="89"/>
      <c r="H81" s="89"/>
      <c r="I81" s="89"/>
      <c r="J81" s="569"/>
      <c r="K81" s="377"/>
      <c r="L81" s="644"/>
      <c r="M81" s="1132" t="s">
        <v>3553</v>
      </c>
      <c r="N81" s="89"/>
      <c r="O81" s="118"/>
      <c r="P81" s="89"/>
      <c r="Q81" s="89"/>
      <c r="R81" s="89"/>
      <c r="S81" s="89"/>
      <c r="T81" s="89"/>
      <c r="U81" s="356"/>
      <c r="W81" s="118"/>
      <c r="X81" s="118"/>
      <c r="Y81" s="377"/>
      <c r="Z81" s="191"/>
    </row>
    <row r="82" spans="1:26" ht="49.2" outlineLevel="1">
      <c r="A82" s="644"/>
      <c r="B82" s="719"/>
      <c r="C82" s="89"/>
      <c r="D82" s="118"/>
      <c r="E82" s="89"/>
      <c r="F82" s="89"/>
      <c r="G82" s="89"/>
      <c r="H82" s="89"/>
      <c r="I82" s="89"/>
      <c r="J82" s="569"/>
      <c r="K82" s="377"/>
      <c r="L82" s="644"/>
      <c r="M82" s="1132" t="s">
        <v>3554</v>
      </c>
      <c r="N82" s="89"/>
      <c r="O82" s="118"/>
      <c r="P82" s="89"/>
      <c r="Q82" s="89"/>
      <c r="R82" s="89"/>
      <c r="S82" s="89"/>
      <c r="T82" s="89"/>
      <c r="U82" s="356"/>
      <c r="W82" s="118"/>
      <c r="X82" s="118"/>
      <c r="Y82" s="377"/>
      <c r="Z82" s="191"/>
    </row>
    <row r="83" spans="1:26" outlineLevel="1">
      <c r="A83" s="644"/>
      <c r="B83" s="719"/>
      <c r="C83" s="89"/>
      <c r="D83" s="118"/>
      <c r="E83" s="89"/>
      <c r="F83" s="89"/>
      <c r="G83" s="89"/>
      <c r="H83" s="89"/>
      <c r="I83" s="89"/>
      <c r="J83" s="569"/>
      <c r="K83" s="377"/>
      <c r="L83" s="644"/>
      <c r="M83" s="1132" t="s">
        <v>3555</v>
      </c>
      <c r="N83" s="89"/>
      <c r="O83" s="118"/>
      <c r="P83" s="89"/>
      <c r="Q83" s="89"/>
      <c r="R83" s="89"/>
      <c r="S83" s="89"/>
      <c r="T83" s="89"/>
      <c r="U83" s="356"/>
      <c r="W83" s="118"/>
      <c r="X83" s="118"/>
      <c r="Y83" s="377"/>
      <c r="Z83" s="191"/>
    </row>
    <row r="84" spans="1:26" outlineLevel="1">
      <c r="A84" s="644"/>
      <c r="B84" s="719" t="s">
        <v>3501</v>
      </c>
      <c r="C84" s="89">
        <v>20.37</v>
      </c>
      <c r="D84" s="118" t="s">
        <v>645</v>
      </c>
      <c r="E84" s="89">
        <v>273</v>
      </c>
      <c r="F84" s="89">
        <f t="shared" si="17"/>
        <v>5561.01</v>
      </c>
      <c r="G84" s="89">
        <v>52.5</v>
      </c>
      <c r="H84" s="89">
        <f t="shared" si="18"/>
        <v>1069.425</v>
      </c>
      <c r="I84" s="89">
        <f t="shared" si="19"/>
        <v>6630.4350000000004</v>
      </c>
      <c r="J84" s="569"/>
      <c r="K84" s="377"/>
      <c r="L84" s="644"/>
      <c r="M84" s="1121" t="s">
        <v>3501</v>
      </c>
      <c r="N84" s="89">
        <v>103.95</v>
      </c>
      <c r="O84" s="118" t="s">
        <v>645</v>
      </c>
      <c r="P84" s="89"/>
      <c r="Q84" s="89"/>
      <c r="R84" s="89"/>
      <c r="S84" s="89"/>
      <c r="T84" s="89"/>
      <c r="U84" s="356"/>
      <c r="W84" s="118" t="s">
        <v>3132</v>
      </c>
      <c r="X84" s="118" t="s">
        <v>3132</v>
      </c>
      <c r="Y84" s="377"/>
      <c r="Z84" s="191" t="s">
        <v>1949</v>
      </c>
    </row>
    <row r="85" spans="1:26" outlineLevel="1">
      <c r="A85" s="644"/>
      <c r="B85" s="719" t="s">
        <v>3502</v>
      </c>
      <c r="C85" s="89">
        <v>255.35999999999999</v>
      </c>
      <c r="D85" s="118" t="s">
        <v>645</v>
      </c>
      <c r="E85" s="89">
        <v>273</v>
      </c>
      <c r="F85" s="89">
        <f t="shared" si="17"/>
        <v>69713.279999999999</v>
      </c>
      <c r="G85" s="89">
        <v>52.5</v>
      </c>
      <c r="H85" s="89">
        <f t="shared" si="18"/>
        <v>13406.4</v>
      </c>
      <c r="I85" s="89">
        <f t="shared" si="19"/>
        <v>83119.679999999993</v>
      </c>
      <c r="J85" s="569"/>
      <c r="K85" s="377"/>
      <c r="L85" s="644"/>
      <c r="M85" s="1121" t="s">
        <v>3502</v>
      </c>
      <c r="N85" s="89">
        <v>255.35999999999999</v>
      </c>
      <c r="O85" s="118" t="s">
        <v>645</v>
      </c>
      <c r="P85" s="89"/>
      <c r="Q85" s="89"/>
      <c r="R85" s="89"/>
      <c r="S85" s="89"/>
      <c r="T85" s="89"/>
      <c r="U85" s="356"/>
      <c r="W85" s="118" t="s">
        <v>3132</v>
      </c>
      <c r="X85" s="118" t="s">
        <v>3132</v>
      </c>
      <c r="Y85" s="377"/>
      <c r="Z85" s="191" t="s">
        <v>1950</v>
      </c>
    </row>
    <row r="86" spans="1:26" outlineLevel="1">
      <c r="A86" s="644"/>
      <c r="B86" s="719" t="s">
        <v>3503</v>
      </c>
      <c r="C86" s="89">
        <v>26.145</v>
      </c>
      <c r="D86" s="118" t="s">
        <v>12</v>
      </c>
      <c r="E86" s="89">
        <v>31.5</v>
      </c>
      <c r="F86" s="89">
        <f t="shared" si="17"/>
        <v>823.5675</v>
      </c>
      <c r="G86" s="89">
        <v>10.5</v>
      </c>
      <c r="H86" s="89">
        <f t="shared" si="18"/>
        <v>274.52249999999998</v>
      </c>
      <c r="I86" s="89">
        <f t="shared" si="19"/>
        <v>1098.0899999999999</v>
      </c>
      <c r="J86" s="569"/>
      <c r="L86" s="644"/>
      <c r="M86" s="1121" t="s">
        <v>3503</v>
      </c>
      <c r="N86" s="89">
        <v>1169.7</v>
      </c>
      <c r="O86" s="118" t="s">
        <v>12</v>
      </c>
      <c r="P86" s="89"/>
      <c r="Q86" s="89"/>
      <c r="R86" s="89"/>
      <c r="S86" s="89"/>
      <c r="T86" s="89"/>
      <c r="U86" s="356"/>
      <c r="W86" s="118" t="s">
        <v>3132</v>
      </c>
      <c r="X86" s="118" t="e">
        <f>VLOOKUP($Z86,#REF!,7,FALSE)</f>
        <v>#REF!</v>
      </c>
      <c r="Z86" s="191" t="s">
        <v>1951</v>
      </c>
    </row>
    <row r="87" spans="1:26" outlineLevel="1">
      <c r="A87" s="644"/>
      <c r="B87" s="719" t="s">
        <v>3504</v>
      </c>
      <c r="C87" s="89">
        <v>20563.829999999998</v>
      </c>
      <c r="D87" s="118" t="s">
        <v>12</v>
      </c>
      <c r="E87" s="89">
        <v>31.5</v>
      </c>
      <c r="F87" s="89">
        <f t="shared" si="17"/>
        <v>647760.6449999999</v>
      </c>
      <c r="G87" s="89">
        <v>10.5</v>
      </c>
      <c r="H87" s="89">
        <f t="shared" si="18"/>
        <v>215920.21499999997</v>
      </c>
      <c r="I87" s="89">
        <f t="shared" si="19"/>
        <v>863680.85999999987</v>
      </c>
      <c r="J87" s="569"/>
      <c r="L87" s="644"/>
      <c r="M87" s="1121" t="s">
        <v>3504</v>
      </c>
      <c r="N87" s="89">
        <v>20563.829999999998</v>
      </c>
      <c r="O87" s="118" t="s">
        <v>12</v>
      </c>
      <c r="P87" s="89"/>
      <c r="Q87" s="89"/>
      <c r="R87" s="89"/>
      <c r="S87" s="89"/>
      <c r="T87" s="89"/>
      <c r="U87" s="356"/>
      <c r="W87" s="118" t="s">
        <v>3132</v>
      </c>
      <c r="X87" s="118" t="e">
        <f>VLOOKUP($Z87,#REF!,7,FALSE)</f>
        <v>#REF!</v>
      </c>
      <c r="Z87" s="191" t="s">
        <v>1952</v>
      </c>
    </row>
    <row r="88" spans="1:26" outlineLevel="1">
      <c r="A88" s="644"/>
      <c r="B88" s="719" t="s">
        <v>3505</v>
      </c>
      <c r="C88" s="89">
        <v>378</v>
      </c>
      <c r="D88" s="118" t="s">
        <v>12</v>
      </c>
      <c r="E88" s="89">
        <v>31.5</v>
      </c>
      <c r="F88" s="89">
        <f t="shared" si="17"/>
        <v>11907</v>
      </c>
      <c r="G88" s="89">
        <v>10.5</v>
      </c>
      <c r="H88" s="89">
        <f t="shared" si="18"/>
        <v>3969</v>
      </c>
      <c r="I88" s="89">
        <f t="shared" si="19"/>
        <v>15876</v>
      </c>
      <c r="J88" s="569"/>
      <c r="L88" s="644"/>
      <c r="M88" s="1121" t="s">
        <v>3505</v>
      </c>
      <c r="N88" s="89">
        <v>378</v>
      </c>
      <c r="O88" s="118" t="s">
        <v>12</v>
      </c>
      <c r="P88" s="89"/>
      <c r="Q88" s="89"/>
      <c r="R88" s="89"/>
      <c r="S88" s="89"/>
      <c r="T88" s="89"/>
      <c r="U88" s="356"/>
      <c r="W88" s="118" t="s">
        <v>3132</v>
      </c>
      <c r="X88" s="118" t="e">
        <f>VLOOKUP($Z88,#REF!,7,FALSE)</f>
        <v>#REF!</v>
      </c>
      <c r="Z88" s="191" t="s">
        <v>1953</v>
      </c>
    </row>
    <row r="89" spans="1:26" outlineLevel="1">
      <c r="A89" s="644"/>
      <c r="B89" s="719" t="s">
        <v>3506</v>
      </c>
      <c r="C89" s="89">
        <v>1270.08</v>
      </c>
      <c r="D89" s="118" t="s">
        <v>12</v>
      </c>
      <c r="E89" s="89">
        <v>31.5</v>
      </c>
      <c r="F89" s="89">
        <f t="shared" si="17"/>
        <v>40007.519999999997</v>
      </c>
      <c r="G89" s="89">
        <v>10.5</v>
      </c>
      <c r="H89" s="89">
        <f t="shared" si="18"/>
        <v>13335.84</v>
      </c>
      <c r="I89" s="89">
        <f t="shared" si="19"/>
        <v>53343.360000000001</v>
      </c>
      <c r="J89" s="569"/>
      <c r="L89" s="644"/>
      <c r="M89" s="1121" t="s">
        <v>3556</v>
      </c>
      <c r="N89" s="89">
        <v>1270.08</v>
      </c>
      <c r="O89" s="118" t="s">
        <v>12</v>
      </c>
      <c r="P89" s="89"/>
      <c r="Q89" s="89"/>
      <c r="R89" s="89"/>
      <c r="S89" s="89"/>
      <c r="T89" s="89"/>
      <c r="U89" s="356"/>
      <c r="W89" s="118" t="s">
        <v>3132</v>
      </c>
      <c r="X89" s="118" t="e">
        <f>VLOOKUP($Z89,#REF!,7,FALSE)</f>
        <v>#REF!</v>
      </c>
      <c r="Z89" s="191" t="s">
        <v>3507</v>
      </c>
    </row>
    <row r="90" spans="1:26" outlineLevel="1">
      <c r="A90" s="644"/>
      <c r="B90" s="719" t="s">
        <v>3508</v>
      </c>
      <c r="C90" s="89">
        <v>96681.69</v>
      </c>
      <c r="D90" s="118" t="s">
        <v>12</v>
      </c>
      <c r="E90" s="89">
        <v>33.6</v>
      </c>
      <c r="F90" s="89">
        <f t="shared" si="17"/>
        <v>3248504.784</v>
      </c>
      <c r="G90" s="89">
        <v>10.5</v>
      </c>
      <c r="H90" s="89">
        <f t="shared" si="18"/>
        <v>1015157.745</v>
      </c>
      <c r="I90" s="89">
        <f t="shared" si="19"/>
        <v>4263662.5290000001</v>
      </c>
      <c r="J90" s="569"/>
      <c r="L90" s="644"/>
      <c r="M90" s="1121" t="s">
        <v>3557</v>
      </c>
      <c r="N90" s="89">
        <v>96681.69</v>
      </c>
      <c r="O90" s="118" t="s">
        <v>12</v>
      </c>
      <c r="P90" s="89"/>
      <c r="Q90" s="89"/>
      <c r="R90" s="89"/>
      <c r="S90" s="89"/>
      <c r="T90" s="89"/>
      <c r="U90" s="356"/>
      <c r="W90" s="118" t="e">
        <f>VLOOKUP($Z90,#REF!,6,FALSE)</f>
        <v>#REF!</v>
      </c>
      <c r="X90" s="118" t="e">
        <f>VLOOKUP($Z90,#REF!,7,FALSE)</f>
        <v>#REF!</v>
      </c>
      <c r="Z90" s="191" t="s">
        <v>3509</v>
      </c>
    </row>
    <row r="91" spans="1:26" outlineLevel="1">
      <c r="A91" s="644"/>
      <c r="B91" s="719" t="s">
        <v>3510</v>
      </c>
      <c r="C91" s="89">
        <v>10001.880000000001</v>
      </c>
      <c r="D91" s="118" t="s">
        <v>12</v>
      </c>
      <c r="E91" s="89">
        <v>31.5</v>
      </c>
      <c r="F91" s="89">
        <f t="shared" si="17"/>
        <v>315059.22000000003</v>
      </c>
      <c r="G91" s="89">
        <v>10.5</v>
      </c>
      <c r="H91" s="89">
        <f t="shared" si="18"/>
        <v>105019.74</v>
      </c>
      <c r="I91" s="89">
        <f t="shared" si="19"/>
        <v>420078.96</v>
      </c>
      <c r="J91" s="356"/>
      <c r="L91" s="644"/>
      <c r="M91" s="1121" t="s">
        <v>3558</v>
      </c>
      <c r="N91" s="89">
        <v>10001.880000000001</v>
      </c>
      <c r="O91" s="118" t="s">
        <v>12</v>
      </c>
      <c r="P91" s="89"/>
      <c r="Q91" s="89"/>
      <c r="R91" s="89"/>
      <c r="S91" s="89"/>
      <c r="T91" s="89"/>
      <c r="U91" s="356"/>
      <c r="W91" s="118" t="s">
        <v>3132</v>
      </c>
      <c r="X91" s="118" t="e">
        <f>VLOOKUP($Z91,#REF!,7,FALSE)</f>
        <v>#REF!</v>
      </c>
      <c r="Z91" s="191" t="s">
        <v>3511</v>
      </c>
    </row>
    <row r="92" spans="1:26" outlineLevel="1">
      <c r="A92" s="644"/>
      <c r="B92" s="719" t="s">
        <v>3512</v>
      </c>
      <c r="C92" s="89">
        <v>71154.720000000001</v>
      </c>
      <c r="D92" s="118" t="s">
        <v>12</v>
      </c>
      <c r="E92" s="89">
        <v>35.700000000000003</v>
      </c>
      <c r="F92" s="89">
        <f t="shared" si="17"/>
        <v>2540223.5040000002</v>
      </c>
      <c r="G92" s="89">
        <v>10.5</v>
      </c>
      <c r="H92" s="89">
        <f t="shared" si="18"/>
        <v>747124.56</v>
      </c>
      <c r="I92" s="89">
        <f t="shared" si="19"/>
        <v>3287348.0640000002</v>
      </c>
      <c r="J92" s="569"/>
      <c r="L92" s="644"/>
      <c r="M92" s="1121" t="s">
        <v>3559</v>
      </c>
      <c r="N92" s="89">
        <v>71154.720000000001</v>
      </c>
      <c r="O92" s="118" t="s">
        <v>12</v>
      </c>
      <c r="P92" s="89"/>
      <c r="Q92" s="89"/>
      <c r="R92" s="89"/>
      <c r="S92" s="89"/>
      <c r="T92" s="89"/>
      <c r="U92" s="356"/>
      <c r="W92" s="118" t="e">
        <f>VLOOKUP($Z92,#REF!,6,FALSE)</f>
        <v>#REF!</v>
      </c>
      <c r="X92" s="118" t="e">
        <f>VLOOKUP($Z92,#REF!,7,FALSE)</f>
        <v>#REF!</v>
      </c>
      <c r="Z92" s="191" t="s">
        <v>3513</v>
      </c>
    </row>
    <row r="93" spans="1:26" outlineLevel="1">
      <c r="A93" s="644"/>
      <c r="B93" s="719" t="s">
        <v>3514</v>
      </c>
      <c r="C93" s="89">
        <v>17766</v>
      </c>
      <c r="D93" s="118" t="s">
        <v>12</v>
      </c>
      <c r="E93" s="89">
        <v>34.65</v>
      </c>
      <c r="F93" s="89">
        <f t="shared" si="17"/>
        <v>615591.9</v>
      </c>
      <c r="G93" s="89">
        <v>10.5</v>
      </c>
      <c r="H93" s="89">
        <f t="shared" si="18"/>
        <v>186543</v>
      </c>
      <c r="I93" s="89">
        <f t="shared" si="19"/>
        <v>802134.9</v>
      </c>
      <c r="J93" s="569"/>
      <c r="L93" s="644"/>
      <c r="M93" s="1121" t="s">
        <v>3560</v>
      </c>
      <c r="N93" s="730">
        <v>16920</v>
      </c>
      <c r="O93" s="118" t="s">
        <v>12</v>
      </c>
      <c r="P93" s="89"/>
      <c r="Q93" s="89"/>
      <c r="R93" s="89"/>
      <c r="S93" s="89"/>
      <c r="T93" s="89"/>
      <c r="U93" s="356"/>
      <c r="W93" s="118" t="e">
        <f>VLOOKUP($Z93,#REF!,6,FALSE)</f>
        <v>#REF!</v>
      </c>
      <c r="X93" s="118" t="e">
        <f>VLOOKUP($Z93,#REF!,7,FALSE)</f>
        <v>#REF!</v>
      </c>
      <c r="Z93" s="191" t="s">
        <v>3515</v>
      </c>
    </row>
    <row r="94" spans="1:26" outlineLevel="1">
      <c r="A94" s="644"/>
      <c r="B94" s="719"/>
      <c r="C94" s="89"/>
      <c r="D94" s="118"/>
      <c r="E94" s="89"/>
      <c r="F94" s="89"/>
      <c r="G94" s="89"/>
      <c r="H94" s="89"/>
      <c r="I94" s="89"/>
      <c r="J94" s="569"/>
      <c r="L94" s="644"/>
      <c r="M94" s="1121" t="s">
        <v>1749</v>
      </c>
      <c r="N94" s="89">
        <v>15042.300000000001</v>
      </c>
      <c r="O94" s="118" t="s">
        <v>12</v>
      </c>
      <c r="P94" s="89"/>
      <c r="Q94" s="89"/>
      <c r="R94" s="89"/>
      <c r="S94" s="89"/>
      <c r="T94" s="89"/>
      <c r="U94" s="356"/>
      <c r="W94" s="118" t="s">
        <v>3132</v>
      </c>
      <c r="X94" s="118" t="e">
        <f>VLOOKUP($Z94,#REF!,7,FALSE)</f>
        <v>#REF!</v>
      </c>
      <c r="Z94" s="191" t="s">
        <v>1954</v>
      </c>
    </row>
    <row r="95" spans="1:26" outlineLevel="1">
      <c r="A95" s="644"/>
      <c r="B95" s="719"/>
      <c r="C95" s="89"/>
      <c r="D95" s="118"/>
      <c r="E95" s="89"/>
      <c r="F95" s="89"/>
      <c r="G95" s="89"/>
      <c r="H95" s="89"/>
      <c r="I95" s="89"/>
      <c r="J95" s="569"/>
      <c r="L95" s="644"/>
      <c r="M95" s="1121" t="s">
        <v>3516</v>
      </c>
      <c r="N95" s="89">
        <v>1192.8</v>
      </c>
      <c r="O95" s="118" t="s">
        <v>12</v>
      </c>
      <c r="P95" s="89"/>
      <c r="Q95" s="89"/>
      <c r="R95" s="89"/>
      <c r="S95" s="89"/>
      <c r="T95" s="89"/>
      <c r="U95" s="356"/>
      <c r="W95" s="118" t="s">
        <v>3132</v>
      </c>
      <c r="X95" s="118" t="e">
        <f>VLOOKUP($Z95,#REF!,7,FALSE)</f>
        <v>#REF!</v>
      </c>
      <c r="Z95" s="191" t="s">
        <v>1955</v>
      </c>
    </row>
    <row r="96" spans="1:26" outlineLevel="1">
      <c r="A96" s="644"/>
      <c r="B96" s="719"/>
      <c r="C96" s="89"/>
      <c r="D96" s="118"/>
      <c r="E96" s="89"/>
      <c r="F96" s="89"/>
      <c r="G96" s="89"/>
      <c r="H96" s="89"/>
      <c r="I96" s="89"/>
      <c r="J96" s="569"/>
      <c r="L96" s="644"/>
      <c r="M96" s="1121" t="s">
        <v>3517</v>
      </c>
      <c r="N96" s="89">
        <v>3596.25</v>
      </c>
      <c r="O96" s="118" t="s">
        <v>12</v>
      </c>
      <c r="P96" s="89"/>
      <c r="Q96" s="89"/>
      <c r="R96" s="89"/>
      <c r="S96" s="89"/>
      <c r="T96" s="89"/>
      <c r="U96" s="356"/>
      <c r="W96" s="118" t="s">
        <v>3132</v>
      </c>
      <c r="X96" s="118" t="e">
        <f>VLOOKUP($Z96,#REF!,7,FALSE)</f>
        <v>#REF!</v>
      </c>
      <c r="Z96" s="191" t="s">
        <v>1956</v>
      </c>
    </row>
    <row r="97" spans="1:26" outlineLevel="1">
      <c r="A97" s="644"/>
      <c r="B97" s="719"/>
      <c r="C97" s="89"/>
      <c r="D97" s="118"/>
      <c r="E97" s="89"/>
      <c r="F97" s="89"/>
      <c r="G97" s="89"/>
      <c r="H97" s="89"/>
      <c r="I97" s="89"/>
      <c r="J97" s="569"/>
      <c r="L97" s="644"/>
      <c r="M97" s="1121" t="s">
        <v>3518</v>
      </c>
      <c r="N97" s="89">
        <v>29.400000000000002</v>
      </c>
      <c r="O97" s="118" t="s">
        <v>12</v>
      </c>
      <c r="P97" s="89"/>
      <c r="Q97" s="89"/>
      <c r="R97" s="89"/>
      <c r="S97" s="89"/>
      <c r="T97" s="89"/>
      <c r="U97" s="356"/>
      <c r="W97" s="118" t="s">
        <v>3132</v>
      </c>
      <c r="X97" s="118" t="e">
        <f>VLOOKUP($Z97,#REF!,7,FALSE)</f>
        <v>#REF!</v>
      </c>
      <c r="Z97" s="191" t="s">
        <v>1957</v>
      </c>
    </row>
    <row r="98" spans="1:26" outlineLevel="1">
      <c r="A98" s="644"/>
      <c r="B98" s="719"/>
      <c r="C98" s="89"/>
      <c r="D98" s="118"/>
      <c r="E98" s="89"/>
      <c r="F98" s="89"/>
      <c r="G98" s="89"/>
      <c r="H98" s="89"/>
      <c r="I98" s="89"/>
      <c r="J98" s="569"/>
      <c r="L98" s="644"/>
      <c r="M98" s="1121" t="s">
        <v>3519</v>
      </c>
      <c r="N98" s="89">
        <v>16.8</v>
      </c>
      <c r="O98" s="118" t="s">
        <v>12</v>
      </c>
      <c r="P98" s="89"/>
      <c r="Q98" s="89"/>
      <c r="R98" s="89"/>
      <c r="S98" s="89"/>
      <c r="T98" s="89"/>
      <c r="U98" s="356"/>
      <c r="W98" s="118" t="e">
        <f>VLOOKUP($Z98,#REF!,6,FALSE)</f>
        <v>#REF!</v>
      </c>
      <c r="X98" s="118" t="e">
        <f>VLOOKUP($Z98,#REF!,7,FALSE)</f>
        <v>#REF!</v>
      </c>
      <c r="Z98" s="191" t="s">
        <v>1958</v>
      </c>
    </row>
    <row r="99" spans="1:26" outlineLevel="1">
      <c r="A99" s="644"/>
      <c r="B99" s="719" t="s">
        <v>3520</v>
      </c>
      <c r="C99" s="89">
        <v>3942.3719999999998</v>
      </c>
      <c r="D99" s="118" t="s">
        <v>1094</v>
      </c>
      <c r="E99" s="89">
        <v>89.826000000000008</v>
      </c>
      <c r="F99" s="89">
        <f t="shared" si="17"/>
        <v>354127.50727200002</v>
      </c>
      <c r="G99" s="89">
        <v>35</v>
      </c>
      <c r="H99" s="89">
        <f t="shared" si="18"/>
        <v>137983.01999999999</v>
      </c>
      <c r="I99" s="89">
        <f t="shared" si="19"/>
        <v>492110.52727199998</v>
      </c>
      <c r="J99" s="356"/>
      <c r="L99" s="644"/>
      <c r="M99" s="1121" t="s">
        <v>3520</v>
      </c>
      <c r="N99" s="730">
        <v>3754.64</v>
      </c>
      <c r="O99" s="118" t="s">
        <v>1094</v>
      </c>
      <c r="P99" s="89"/>
      <c r="Q99" s="89"/>
      <c r="R99" s="89"/>
      <c r="S99" s="89"/>
      <c r="T99" s="89"/>
      <c r="U99" s="356"/>
      <c r="W99" s="118" t="s">
        <v>3132</v>
      </c>
      <c r="X99" s="118" t="e">
        <f>VLOOKUP($Z99,#REF!,7,FALSE)</f>
        <v>#REF!</v>
      </c>
      <c r="Z99" s="191" t="s">
        <v>1959</v>
      </c>
    </row>
    <row r="100" spans="1:26" outlineLevel="1">
      <c r="A100" s="644"/>
      <c r="B100" s="719" t="s">
        <v>3521</v>
      </c>
      <c r="C100" s="89">
        <v>91.665000000000006</v>
      </c>
      <c r="D100" s="146" t="s">
        <v>1094</v>
      </c>
      <c r="E100" s="89">
        <v>36.75</v>
      </c>
      <c r="F100" s="89">
        <f t="shared" si="17"/>
        <v>3368.6887500000003</v>
      </c>
      <c r="G100" s="89">
        <v>36.75</v>
      </c>
      <c r="H100" s="89">
        <f t="shared" si="18"/>
        <v>3368.6887500000003</v>
      </c>
      <c r="I100" s="89">
        <f t="shared" si="19"/>
        <v>6737.3775000000005</v>
      </c>
      <c r="J100" s="356"/>
      <c r="L100" s="644"/>
      <c r="M100" s="1121" t="s">
        <v>3521</v>
      </c>
      <c r="N100" s="732">
        <v>87.3</v>
      </c>
      <c r="O100" s="146" t="s">
        <v>1094</v>
      </c>
      <c r="P100" s="89"/>
      <c r="Q100" s="89"/>
      <c r="R100" s="89"/>
      <c r="S100" s="89"/>
      <c r="T100" s="89"/>
      <c r="U100" s="356"/>
      <c r="W100" s="118" t="s">
        <v>3132</v>
      </c>
      <c r="X100" s="118" t="e">
        <f>VLOOKUP($Z100,#REF!,7,FALSE)</f>
        <v>#REF!</v>
      </c>
      <c r="Z100" s="191" t="s">
        <v>1960</v>
      </c>
    </row>
    <row r="101" spans="1:26" outlineLevel="1">
      <c r="A101" s="644"/>
      <c r="B101" s="719"/>
      <c r="C101" s="89"/>
      <c r="D101" s="146"/>
      <c r="E101" s="89"/>
      <c r="F101" s="89"/>
      <c r="G101" s="89"/>
      <c r="H101" s="89"/>
      <c r="I101" s="89"/>
      <c r="J101" s="356"/>
      <c r="L101" s="573"/>
      <c r="M101" s="1121" t="s">
        <v>1750</v>
      </c>
      <c r="N101" s="89">
        <v>107.10000000000001</v>
      </c>
      <c r="O101" s="146" t="s">
        <v>1094</v>
      </c>
      <c r="P101" s="89"/>
      <c r="Q101" s="89"/>
      <c r="R101" s="89"/>
      <c r="S101" s="89"/>
      <c r="T101" s="89"/>
      <c r="U101" s="356"/>
      <c r="W101" s="118" t="e">
        <f>VLOOKUP($Z101,#REF!,6,FALSE)</f>
        <v>#REF!</v>
      </c>
      <c r="X101" s="118" t="e">
        <f>VLOOKUP($Z101,#REF!,7,FALSE)</f>
        <v>#REF!</v>
      </c>
      <c r="Z101" s="191" t="s">
        <v>1961</v>
      </c>
    </row>
    <row r="102" spans="1:26" outlineLevel="1">
      <c r="A102" s="644"/>
      <c r="B102" s="719"/>
      <c r="C102" s="89"/>
      <c r="D102" s="146"/>
      <c r="E102" s="89"/>
      <c r="F102" s="89"/>
      <c r="G102" s="89"/>
      <c r="H102" s="89"/>
      <c r="I102" s="89"/>
      <c r="J102" s="356"/>
      <c r="L102" s="573"/>
      <c r="M102" s="1121" t="s">
        <v>1751</v>
      </c>
      <c r="N102" s="89">
        <v>3431.4</v>
      </c>
      <c r="O102" s="146" t="s">
        <v>1094</v>
      </c>
      <c r="P102" s="89"/>
      <c r="Q102" s="89"/>
      <c r="R102" s="89"/>
      <c r="S102" s="89"/>
      <c r="T102" s="89"/>
      <c r="U102" s="356"/>
      <c r="W102" s="118" t="e">
        <f>VLOOKUP($Z102,#REF!,6,FALSE)</f>
        <v>#REF!</v>
      </c>
      <c r="X102" s="118" t="e">
        <f>VLOOKUP($Z102,#REF!,7,FALSE)</f>
        <v>#REF!</v>
      </c>
      <c r="Z102" s="191" t="s">
        <v>1962</v>
      </c>
    </row>
    <row r="103" spans="1:26" outlineLevel="1">
      <c r="A103" s="644"/>
      <c r="B103" s="719" t="s">
        <v>3522</v>
      </c>
      <c r="C103" s="89">
        <v>9.9749999999999996</v>
      </c>
      <c r="D103" s="146" t="s">
        <v>645</v>
      </c>
      <c r="E103" s="89">
        <v>2625</v>
      </c>
      <c r="F103" s="89">
        <f t="shared" si="17"/>
        <v>26184.375</v>
      </c>
      <c r="G103" s="89">
        <v>126</v>
      </c>
      <c r="H103" s="89">
        <f t="shared" si="18"/>
        <v>1256.8499999999999</v>
      </c>
      <c r="I103" s="89">
        <f t="shared" si="19"/>
        <v>27441.224999999999</v>
      </c>
      <c r="J103" s="356"/>
      <c r="L103" s="644"/>
      <c r="M103" s="1121" t="s">
        <v>3523</v>
      </c>
      <c r="N103" s="89">
        <v>11.55</v>
      </c>
      <c r="O103" s="146" t="s">
        <v>645</v>
      </c>
      <c r="P103" s="89"/>
      <c r="Q103" s="89"/>
      <c r="R103" s="89"/>
      <c r="S103" s="89"/>
      <c r="T103" s="89"/>
      <c r="U103" s="356"/>
      <c r="W103" s="118" t="e">
        <f>VLOOKUP($Z103,#REF!,6,FALSE)</f>
        <v>#REF!</v>
      </c>
      <c r="X103" s="118" t="e">
        <f>VLOOKUP($Z103,#REF!,7,FALSE)</f>
        <v>#REF!</v>
      </c>
      <c r="Z103" s="191" t="s">
        <v>1963</v>
      </c>
    </row>
    <row r="104" spans="1:26" outlineLevel="1">
      <c r="A104" s="644"/>
      <c r="B104" s="719"/>
      <c r="C104" s="89"/>
      <c r="D104" s="146"/>
      <c r="E104" s="89"/>
      <c r="F104" s="89"/>
      <c r="G104" s="89"/>
      <c r="H104" s="89"/>
      <c r="I104" s="89"/>
      <c r="J104" s="356"/>
      <c r="L104" s="573"/>
      <c r="M104" s="1121" t="s">
        <v>3524</v>
      </c>
      <c r="N104" s="89">
        <v>12.600000000000001</v>
      </c>
      <c r="O104" s="146" t="s">
        <v>645</v>
      </c>
      <c r="P104" s="89"/>
      <c r="Q104" s="89"/>
      <c r="R104" s="89"/>
      <c r="S104" s="89"/>
      <c r="T104" s="89"/>
      <c r="U104" s="356"/>
      <c r="W104" s="118" t="e">
        <f>VLOOKUP($Z104,#REF!,6,FALSE)</f>
        <v>#REF!</v>
      </c>
      <c r="X104" s="118" t="e">
        <f>VLOOKUP($Z104,#REF!,7,FALSE)</f>
        <v>#REF!</v>
      </c>
      <c r="Z104" s="191" t="s">
        <v>1964</v>
      </c>
    </row>
    <row r="105" spans="1:26" outlineLevel="1">
      <c r="A105" s="644"/>
      <c r="B105" s="719" t="s">
        <v>3525</v>
      </c>
      <c r="C105" s="89">
        <v>115.5</v>
      </c>
      <c r="D105" s="118" t="s">
        <v>645</v>
      </c>
      <c r="E105" s="89">
        <v>3675</v>
      </c>
      <c r="F105" s="89">
        <f t="shared" si="17"/>
        <v>424462.5</v>
      </c>
      <c r="G105" s="89">
        <v>126</v>
      </c>
      <c r="H105" s="89">
        <f t="shared" si="18"/>
        <v>14553</v>
      </c>
      <c r="I105" s="89">
        <f t="shared" si="19"/>
        <v>439015.5</v>
      </c>
      <c r="J105" s="356"/>
      <c r="L105" s="644"/>
      <c r="M105" s="1121" t="s">
        <v>3526</v>
      </c>
      <c r="N105" s="89">
        <v>115.5</v>
      </c>
      <c r="O105" s="118" t="s">
        <v>645</v>
      </c>
      <c r="P105" s="89"/>
      <c r="Q105" s="89"/>
      <c r="R105" s="89"/>
      <c r="S105" s="89"/>
      <c r="T105" s="89"/>
      <c r="U105" s="356"/>
      <c r="W105" s="118" t="e">
        <f>VLOOKUP($Z105,#REF!,6,FALSE)</f>
        <v>#REF!</v>
      </c>
      <c r="X105" s="118" t="e">
        <f>VLOOKUP($Z105,#REF!,7,FALSE)</f>
        <v>#REF!</v>
      </c>
      <c r="Z105" s="191" t="s">
        <v>1965</v>
      </c>
    </row>
    <row r="106" spans="1:26" s="488" customFormat="1" ht="49.2" outlineLevel="1">
      <c r="A106" s="644"/>
      <c r="B106" s="719" t="s">
        <v>3527</v>
      </c>
      <c r="C106" s="89">
        <v>130.30500000000001</v>
      </c>
      <c r="D106" s="146" t="s">
        <v>1094</v>
      </c>
      <c r="E106" s="89">
        <v>367.5</v>
      </c>
      <c r="F106" s="89">
        <f t="shared" si="17"/>
        <v>47887.087500000001</v>
      </c>
      <c r="G106" s="89">
        <v>73.5</v>
      </c>
      <c r="H106" s="89">
        <f t="shared" si="18"/>
        <v>9577.4175000000014</v>
      </c>
      <c r="I106" s="89">
        <f t="shared" si="19"/>
        <v>57464.505000000005</v>
      </c>
      <c r="J106" s="356"/>
      <c r="L106" s="644"/>
      <c r="M106" s="1121" t="s">
        <v>3528</v>
      </c>
      <c r="N106" s="89">
        <v>130.30500000000001</v>
      </c>
      <c r="O106" s="146" t="s">
        <v>1094</v>
      </c>
      <c r="P106" s="89"/>
      <c r="Q106" s="89"/>
      <c r="R106" s="89"/>
      <c r="S106" s="89"/>
      <c r="T106" s="89"/>
      <c r="U106" s="356"/>
      <c r="V106" s="376"/>
      <c r="W106" s="118" t="s">
        <v>3132</v>
      </c>
      <c r="X106" s="118" t="s">
        <v>3132</v>
      </c>
      <c r="Z106" s="191" t="s">
        <v>1966</v>
      </c>
    </row>
    <row r="107" spans="1:26" outlineLevel="1">
      <c r="A107" s="644"/>
      <c r="B107" s="719" t="s">
        <v>3529</v>
      </c>
      <c r="C107" s="89">
        <v>294.52500000000003</v>
      </c>
      <c r="D107" s="146" t="s">
        <v>1094</v>
      </c>
      <c r="E107" s="89">
        <v>262.5</v>
      </c>
      <c r="F107" s="89">
        <f t="shared" si="17"/>
        <v>77312.812500000015</v>
      </c>
      <c r="G107" s="89">
        <v>52.5</v>
      </c>
      <c r="H107" s="89">
        <f t="shared" si="18"/>
        <v>15462.562500000002</v>
      </c>
      <c r="I107" s="89">
        <f t="shared" si="19"/>
        <v>92775.375000000015</v>
      </c>
      <c r="J107" s="356"/>
      <c r="L107" s="644"/>
      <c r="M107" s="1121" t="s">
        <v>3529</v>
      </c>
      <c r="N107" s="732">
        <v>280.5</v>
      </c>
      <c r="O107" s="146" t="s">
        <v>1094</v>
      </c>
      <c r="P107" s="89"/>
      <c r="Q107" s="89"/>
      <c r="R107" s="89"/>
      <c r="S107" s="89"/>
      <c r="T107" s="89"/>
      <c r="U107" s="356"/>
      <c r="W107" s="118" t="s">
        <v>3530</v>
      </c>
      <c r="X107" s="118" t="s">
        <v>3530</v>
      </c>
      <c r="Z107" s="191" t="s">
        <v>3531</v>
      </c>
    </row>
    <row r="108" spans="1:26" outlineLevel="1">
      <c r="A108" s="644"/>
      <c r="B108" s="719"/>
      <c r="C108" s="89"/>
      <c r="D108" s="146"/>
      <c r="E108" s="89"/>
      <c r="F108" s="89"/>
      <c r="G108" s="89"/>
      <c r="H108" s="89"/>
      <c r="I108" s="89"/>
      <c r="J108" s="356"/>
      <c r="L108" s="721"/>
      <c r="M108" s="1121" t="s">
        <v>3532</v>
      </c>
      <c r="N108" s="89">
        <v>920.85</v>
      </c>
      <c r="O108" s="146" t="s">
        <v>1094</v>
      </c>
      <c r="P108" s="89"/>
      <c r="Q108" s="89"/>
      <c r="R108" s="89"/>
      <c r="S108" s="89"/>
      <c r="T108" s="89"/>
      <c r="U108" s="356"/>
      <c r="W108" s="118" t="e">
        <f>VLOOKUP($Z108,#REF!,6,FALSE)</f>
        <v>#REF!</v>
      </c>
      <c r="X108" s="118" t="e">
        <f>VLOOKUP($Z108,#REF!,7,FALSE)</f>
        <v>#REF!</v>
      </c>
      <c r="Z108" s="191" t="s">
        <v>1967</v>
      </c>
    </row>
    <row r="109" spans="1:26" outlineLevel="1">
      <c r="A109" s="644"/>
      <c r="B109" s="719"/>
      <c r="C109" s="89"/>
      <c r="D109" s="146"/>
      <c r="E109" s="89"/>
      <c r="F109" s="89"/>
      <c r="G109" s="89"/>
      <c r="H109" s="89"/>
      <c r="I109" s="89"/>
      <c r="J109" s="356"/>
      <c r="L109" s="721"/>
      <c r="M109" s="1121" t="s">
        <v>3533</v>
      </c>
      <c r="N109" s="89">
        <v>325.5</v>
      </c>
      <c r="O109" s="146" t="s">
        <v>1094</v>
      </c>
      <c r="P109" s="89"/>
      <c r="Q109" s="89"/>
      <c r="R109" s="89"/>
      <c r="S109" s="89"/>
      <c r="T109" s="89"/>
      <c r="U109" s="356"/>
      <c r="W109" s="118" t="e">
        <f>VLOOKUP($Z109,#REF!,6,FALSE)</f>
        <v>#REF!</v>
      </c>
      <c r="X109" s="118" t="e">
        <f>VLOOKUP($Z109,#REF!,7,FALSE)</f>
        <v>#REF!</v>
      </c>
      <c r="Z109" s="191" t="s">
        <v>1968</v>
      </c>
    </row>
    <row r="110" spans="1:26" outlineLevel="1">
      <c r="A110" s="644"/>
      <c r="B110" s="719"/>
      <c r="C110" s="89"/>
      <c r="D110" s="146"/>
      <c r="E110" s="89"/>
      <c r="F110" s="89"/>
      <c r="G110" s="89"/>
      <c r="H110" s="89"/>
      <c r="I110" s="89"/>
      <c r="J110" s="356"/>
      <c r="L110" s="721"/>
      <c r="M110" s="1121" t="s">
        <v>3534</v>
      </c>
      <c r="N110" s="89">
        <v>747.6</v>
      </c>
      <c r="O110" s="146" t="s">
        <v>1094</v>
      </c>
      <c r="P110" s="89"/>
      <c r="Q110" s="89"/>
      <c r="R110" s="89"/>
      <c r="S110" s="89"/>
      <c r="T110" s="89"/>
      <c r="U110" s="356"/>
      <c r="W110" s="118" t="e">
        <f>VLOOKUP($Z110,#REF!,6,FALSE)</f>
        <v>#REF!</v>
      </c>
      <c r="X110" s="118" t="e">
        <f>VLOOKUP($Z110,#REF!,7,FALSE)</f>
        <v>#REF!</v>
      </c>
      <c r="Z110" s="191" t="s">
        <v>1969</v>
      </c>
    </row>
    <row r="111" spans="1:26" outlineLevel="1">
      <c r="A111" s="644"/>
      <c r="B111" s="719"/>
      <c r="C111" s="89"/>
      <c r="D111" s="146"/>
      <c r="E111" s="89"/>
      <c r="F111" s="89"/>
      <c r="G111" s="89"/>
      <c r="H111" s="89"/>
      <c r="I111" s="89"/>
      <c r="J111" s="356"/>
      <c r="L111" s="721"/>
      <c r="M111" s="1121" t="s">
        <v>3535</v>
      </c>
      <c r="N111" s="89">
        <v>2098.9500000000003</v>
      </c>
      <c r="O111" s="146" t="s">
        <v>1094</v>
      </c>
      <c r="P111" s="89"/>
      <c r="Q111" s="89"/>
      <c r="R111" s="89"/>
      <c r="S111" s="89"/>
      <c r="T111" s="89"/>
      <c r="U111" s="356"/>
      <c r="W111" s="118" t="e">
        <f>VLOOKUP($Z111,#REF!,6,FALSE)</f>
        <v>#REF!</v>
      </c>
      <c r="X111" s="118" t="e">
        <f>VLOOKUP($Z111,#REF!,7,FALSE)</f>
        <v>#REF!</v>
      </c>
      <c r="Z111" s="191" t="s">
        <v>1967</v>
      </c>
    </row>
    <row r="112" spans="1:26" outlineLevel="1">
      <c r="A112" s="644"/>
      <c r="B112" s="719"/>
      <c r="C112" s="89"/>
      <c r="D112" s="146"/>
      <c r="E112" s="89"/>
      <c r="F112" s="89"/>
      <c r="G112" s="89"/>
      <c r="H112" s="89"/>
      <c r="I112" s="89"/>
      <c r="J112" s="356"/>
      <c r="L112" s="721"/>
      <c r="M112" s="1121" t="s">
        <v>3536</v>
      </c>
      <c r="N112" s="89">
        <v>33.6</v>
      </c>
      <c r="O112" s="146" t="s">
        <v>1094</v>
      </c>
      <c r="P112" s="89"/>
      <c r="Q112" s="89"/>
      <c r="R112" s="89"/>
      <c r="S112" s="89"/>
      <c r="T112" s="89"/>
      <c r="U112" s="356"/>
      <c r="W112" s="118" t="e">
        <f>VLOOKUP($Z112,#REF!,6,FALSE)</f>
        <v>#REF!</v>
      </c>
      <c r="X112" s="118" t="e">
        <f>VLOOKUP($Z112,#REF!,7,FALSE)</f>
        <v>#REF!</v>
      </c>
      <c r="Z112" s="191" t="s">
        <v>1969</v>
      </c>
    </row>
    <row r="113" spans="1:26" outlineLevel="1">
      <c r="A113" s="644"/>
      <c r="B113" s="719"/>
      <c r="C113" s="89"/>
      <c r="D113" s="146"/>
      <c r="E113" s="89"/>
      <c r="F113" s="89"/>
      <c r="G113" s="89"/>
      <c r="H113" s="89"/>
      <c r="I113" s="89"/>
      <c r="J113" s="356"/>
      <c r="L113" s="721"/>
      <c r="M113" s="1121" t="s">
        <v>3537</v>
      </c>
      <c r="N113" s="89">
        <v>69.3</v>
      </c>
      <c r="O113" s="146" t="s">
        <v>1094</v>
      </c>
      <c r="P113" s="89"/>
      <c r="Q113" s="89"/>
      <c r="R113" s="89"/>
      <c r="S113" s="89"/>
      <c r="T113" s="89"/>
      <c r="U113" s="356"/>
      <c r="W113" s="118" t="e">
        <f>VLOOKUP($Z113,#REF!,6,FALSE)</f>
        <v>#REF!</v>
      </c>
      <c r="X113" s="118" t="e">
        <f>VLOOKUP($Z113,#REF!,7,FALSE)</f>
        <v>#REF!</v>
      </c>
      <c r="Z113" s="191" t="s">
        <v>1970</v>
      </c>
    </row>
    <row r="114" spans="1:26" outlineLevel="1">
      <c r="A114" s="644"/>
      <c r="B114" s="719"/>
      <c r="C114" s="89"/>
      <c r="D114" s="146"/>
      <c r="E114" s="89"/>
      <c r="F114" s="89"/>
      <c r="G114" s="89"/>
      <c r="H114" s="89"/>
      <c r="I114" s="89"/>
      <c r="J114" s="356"/>
      <c r="L114" s="721"/>
      <c r="M114" s="1121" t="s">
        <v>3538</v>
      </c>
      <c r="N114" s="89">
        <v>3828.3</v>
      </c>
      <c r="O114" s="146" t="s">
        <v>1094</v>
      </c>
      <c r="P114" s="89"/>
      <c r="Q114" s="89"/>
      <c r="R114" s="89"/>
      <c r="S114" s="89"/>
      <c r="T114" s="89"/>
      <c r="U114" s="356"/>
      <c r="W114" s="118" t="e">
        <f>VLOOKUP($Z114,#REF!,6,FALSE)</f>
        <v>#REF!</v>
      </c>
      <c r="X114" s="118" t="e">
        <f>VLOOKUP($Z114,#REF!,7,FALSE)</f>
        <v>#REF!</v>
      </c>
      <c r="Z114" s="191" t="s">
        <v>3195</v>
      </c>
    </row>
    <row r="115" spans="1:26" outlineLevel="1">
      <c r="A115" s="644"/>
      <c r="B115" s="719" t="s">
        <v>3539</v>
      </c>
      <c r="C115" s="89">
        <v>152.25</v>
      </c>
      <c r="D115" s="146" t="s">
        <v>1094</v>
      </c>
      <c r="E115" s="89">
        <v>147</v>
      </c>
      <c r="F115" s="89">
        <f t="shared" si="17"/>
        <v>22380.75</v>
      </c>
      <c r="G115" s="89">
        <v>95.55</v>
      </c>
      <c r="H115" s="89">
        <f t="shared" si="18"/>
        <v>14547.487499999999</v>
      </c>
      <c r="I115" s="89">
        <f t="shared" si="19"/>
        <v>36928.237500000003</v>
      </c>
      <c r="J115" s="356"/>
      <c r="L115" s="644"/>
      <c r="M115" s="1121" t="s">
        <v>3540</v>
      </c>
      <c r="N115" s="89">
        <v>289.8</v>
      </c>
      <c r="O115" s="146" t="s">
        <v>1094</v>
      </c>
      <c r="P115" s="89"/>
      <c r="Q115" s="89"/>
      <c r="R115" s="89"/>
      <c r="S115" s="89"/>
      <c r="T115" s="89"/>
      <c r="U115" s="356"/>
      <c r="W115" s="118" t="s">
        <v>3132</v>
      </c>
      <c r="X115" s="118" t="e">
        <f>VLOOKUP($Z115,#REF!,7,FALSE)</f>
        <v>#REF!</v>
      </c>
      <c r="Z115" s="191" t="s">
        <v>1971</v>
      </c>
    </row>
    <row r="116" spans="1:26" outlineLevel="1">
      <c r="A116" s="644"/>
      <c r="B116" s="719" t="s">
        <v>3541</v>
      </c>
      <c r="C116" s="89">
        <v>4</v>
      </c>
      <c r="D116" s="146" t="s">
        <v>2</v>
      </c>
      <c r="E116" s="89">
        <v>18900</v>
      </c>
      <c r="F116" s="89">
        <f t="shared" si="17"/>
        <v>75600</v>
      </c>
      <c r="G116" s="89">
        <v>1050</v>
      </c>
      <c r="H116" s="89">
        <f t="shared" si="18"/>
        <v>4200</v>
      </c>
      <c r="I116" s="89">
        <f t="shared" si="19"/>
        <v>79800</v>
      </c>
      <c r="J116" s="356"/>
      <c r="L116" s="644"/>
      <c r="M116" s="1121" t="s">
        <v>3541</v>
      </c>
      <c r="N116" s="89">
        <v>4</v>
      </c>
      <c r="O116" s="146" t="s">
        <v>2</v>
      </c>
      <c r="P116" s="89"/>
      <c r="Q116" s="89"/>
      <c r="R116" s="89"/>
      <c r="S116" s="89"/>
      <c r="T116" s="89"/>
      <c r="U116" s="356"/>
      <c r="W116" s="118" t="e">
        <f>VLOOKUP($Z116,#REF!,6,FALSE)</f>
        <v>#REF!</v>
      </c>
      <c r="X116" s="118" t="e">
        <f>VLOOKUP($Z116,#REF!,7,FALSE)</f>
        <v>#REF!</v>
      </c>
      <c r="Z116" s="191" t="s">
        <v>1972</v>
      </c>
    </row>
    <row r="117" spans="1:26" ht="49.2" outlineLevel="1">
      <c r="A117" s="644"/>
      <c r="B117" s="719" t="s">
        <v>3542</v>
      </c>
      <c r="C117" s="89">
        <v>4</v>
      </c>
      <c r="D117" s="146" t="s">
        <v>2</v>
      </c>
      <c r="E117" s="89">
        <v>26250</v>
      </c>
      <c r="F117" s="89">
        <f t="shared" si="17"/>
        <v>105000</v>
      </c>
      <c r="G117" s="89">
        <v>2100</v>
      </c>
      <c r="H117" s="89">
        <f t="shared" si="18"/>
        <v>8400</v>
      </c>
      <c r="I117" s="89">
        <f t="shared" si="19"/>
        <v>113400</v>
      </c>
      <c r="J117" s="356"/>
      <c r="L117" s="644"/>
      <c r="M117" s="1121" t="s">
        <v>3542</v>
      </c>
      <c r="N117" s="89">
        <v>4</v>
      </c>
      <c r="O117" s="146" t="s">
        <v>2</v>
      </c>
      <c r="P117" s="89"/>
      <c r="Q117" s="89"/>
      <c r="R117" s="89"/>
      <c r="S117" s="89"/>
      <c r="T117" s="89"/>
      <c r="U117" s="356"/>
      <c r="W117" s="118" t="e">
        <f>VLOOKUP($Z117,#REF!,6,FALSE)</f>
        <v>#REF!</v>
      </c>
      <c r="X117" s="118" t="e">
        <f>VLOOKUP($Z117,#REF!,7,FALSE)</f>
        <v>#REF!</v>
      </c>
      <c r="Z117" s="191" t="s">
        <v>1973</v>
      </c>
    </row>
    <row r="118" spans="1:26" ht="24.6" customHeight="1" outlineLevel="1">
      <c r="A118" s="644"/>
      <c r="B118" s="719"/>
      <c r="C118" s="89"/>
      <c r="D118" s="146"/>
      <c r="E118" s="89"/>
      <c r="F118" s="89"/>
      <c r="G118" s="89"/>
      <c r="H118" s="89"/>
      <c r="I118" s="89"/>
      <c r="J118" s="356"/>
      <c r="L118" s="721"/>
      <c r="M118" s="1121" t="s">
        <v>3543</v>
      </c>
      <c r="N118" s="89">
        <v>4</v>
      </c>
      <c r="O118" s="146" t="s">
        <v>2</v>
      </c>
      <c r="P118" s="89"/>
      <c r="Q118" s="89"/>
      <c r="R118" s="89"/>
      <c r="S118" s="89"/>
      <c r="T118" s="89"/>
      <c r="U118" s="356"/>
      <c r="W118" s="118" t="e">
        <f>VLOOKUP($Z118,#REF!,6,FALSE)</f>
        <v>#REF!</v>
      </c>
      <c r="X118" s="118" t="e">
        <f>VLOOKUP($Z118,#REF!,7,FALSE)</f>
        <v>#REF!</v>
      </c>
      <c r="Z118" s="191" t="s">
        <v>1974</v>
      </c>
    </row>
    <row r="119" spans="1:26" outlineLevel="1">
      <c r="A119" s="644"/>
      <c r="B119" s="719"/>
      <c r="C119" s="89"/>
      <c r="D119" s="146"/>
      <c r="E119" s="89"/>
      <c r="F119" s="89"/>
      <c r="G119" s="89"/>
      <c r="H119" s="89"/>
      <c r="I119" s="89"/>
      <c r="J119" s="356"/>
      <c r="L119" s="721"/>
      <c r="M119" s="1121" t="s">
        <v>3544</v>
      </c>
      <c r="N119" s="89">
        <v>1</v>
      </c>
      <c r="O119" s="146" t="s">
        <v>2</v>
      </c>
      <c r="P119" s="89"/>
      <c r="Q119" s="89"/>
      <c r="R119" s="89"/>
      <c r="S119" s="89"/>
      <c r="T119" s="89"/>
      <c r="U119" s="356"/>
      <c r="W119" s="118" t="s">
        <v>3132</v>
      </c>
      <c r="X119" s="118" t="s">
        <v>3132</v>
      </c>
      <c r="Z119" s="191" t="s">
        <v>1975</v>
      </c>
    </row>
    <row r="120" spans="1:26">
      <c r="A120" s="724"/>
      <c r="B120" s="725" t="s">
        <v>888</v>
      </c>
      <c r="C120" s="418"/>
      <c r="D120" s="724"/>
      <c r="E120" s="418"/>
      <c r="F120" s="418">
        <f>SUM(F43:F119)</f>
        <v>48750125.581058666</v>
      </c>
      <c r="G120" s="418"/>
      <c r="H120" s="418">
        <f>SUM(H43:H119)</f>
        <v>10645217.9211</v>
      </c>
      <c r="I120" s="418">
        <f>SUM(I43:I119)</f>
        <v>59395343.502158664</v>
      </c>
      <c r="J120" s="726"/>
      <c r="L120" s="724"/>
      <c r="M120" s="1128" t="s">
        <v>888</v>
      </c>
      <c r="N120" s="418"/>
      <c r="O120" s="724"/>
      <c r="P120" s="418"/>
      <c r="Q120" s="418"/>
      <c r="R120" s="418"/>
      <c r="S120" s="418"/>
      <c r="T120" s="418"/>
      <c r="U120" s="726"/>
      <c r="W120" s="420"/>
      <c r="X120" s="420"/>
      <c r="Z120" s="475"/>
    </row>
    <row r="121" spans="1:26">
      <c r="A121" s="499">
        <v>3</v>
      </c>
      <c r="B121" s="715" t="s">
        <v>1900</v>
      </c>
      <c r="C121" s="89"/>
      <c r="D121" s="716"/>
      <c r="E121" s="89"/>
      <c r="F121" s="89"/>
      <c r="G121" s="89"/>
      <c r="H121" s="89"/>
      <c r="I121" s="153"/>
      <c r="J121" s="717"/>
      <c r="L121" s="499">
        <v>3</v>
      </c>
      <c r="M121" s="1126" t="s">
        <v>1900</v>
      </c>
      <c r="N121" s="89"/>
      <c r="O121" s="716"/>
      <c r="P121" s="89"/>
      <c r="Q121" s="89"/>
      <c r="R121" s="89"/>
      <c r="S121" s="89"/>
      <c r="T121" s="153"/>
      <c r="U121" s="717"/>
      <c r="W121" s="152"/>
      <c r="X121" s="152"/>
      <c r="Z121" s="328"/>
    </row>
    <row r="122" spans="1:26" outlineLevel="1">
      <c r="A122" s="718"/>
      <c r="B122" s="719"/>
      <c r="C122" s="89"/>
      <c r="D122" s="118"/>
      <c r="E122" s="89"/>
      <c r="F122" s="89"/>
      <c r="G122" s="89"/>
      <c r="H122" s="89"/>
      <c r="I122" s="89"/>
      <c r="J122" s="356"/>
      <c r="L122" s="718"/>
      <c r="M122" s="1121" t="s">
        <v>3562</v>
      </c>
      <c r="N122" s="89">
        <v>70</v>
      </c>
      <c r="O122" s="118" t="s">
        <v>10</v>
      </c>
      <c r="P122" s="89"/>
      <c r="Q122" s="89"/>
      <c r="R122" s="89"/>
      <c r="S122" s="89"/>
      <c r="T122" s="89"/>
      <c r="U122" s="356"/>
      <c r="W122" s="118" t="e">
        <f>VLOOKUP($Z122,#REF!,6,FALSE)</f>
        <v>#REF!</v>
      </c>
      <c r="X122" s="118" t="s">
        <v>3132</v>
      </c>
      <c r="Z122" s="191" t="s">
        <v>1976</v>
      </c>
    </row>
    <row r="123" spans="1:26" outlineLevel="1">
      <c r="A123" s="718"/>
      <c r="B123" s="719"/>
      <c r="C123" s="89"/>
      <c r="D123" s="118"/>
      <c r="E123" s="89"/>
      <c r="F123" s="89"/>
      <c r="G123" s="89"/>
      <c r="H123" s="89"/>
      <c r="I123" s="89"/>
      <c r="J123" s="717"/>
      <c r="L123" s="718"/>
      <c r="M123" s="1121" t="s">
        <v>3561</v>
      </c>
      <c r="N123" s="89">
        <v>70</v>
      </c>
      <c r="O123" s="118" t="s">
        <v>10</v>
      </c>
      <c r="P123" s="89"/>
      <c r="Q123" s="89"/>
      <c r="R123" s="89"/>
      <c r="S123" s="89"/>
      <c r="T123" s="89"/>
      <c r="U123" s="356"/>
      <c r="W123" s="118" t="e">
        <f>VLOOKUP($Z123,#REF!,6,FALSE)</f>
        <v>#REF!</v>
      </c>
      <c r="X123" s="118" t="e">
        <f>VLOOKUP($Z123,#REF!,7,FALSE)</f>
        <v>#REF!</v>
      </c>
      <c r="Z123" s="191" t="s">
        <v>1977</v>
      </c>
    </row>
    <row r="124" spans="1:26" outlineLevel="1">
      <c r="A124" s="718"/>
      <c r="B124" s="720"/>
      <c r="C124" s="89"/>
      <c r="D124" s="118"/>
      <c r="E124" s="89"/>
      <c r="F124" s="89"/>
      <c r="G124" s="89"/>
      <c r="H124" s="89"/>
      <c r="I124" s="89"/>
      <c r="J124" s="356"/>
      <c r="L124" s="718"/>
      <c r="M124" s="1127" t="s">
        <v>3464</v>
      </c>
      <c r="N124" s="89">
        <v>111.30000000000001</v>
      </c>
      <c r="O124" s="118" t="s">
        <v>11</v>
      </c>
      <c r="P124" s="89"/>
      <c r="Q124" s="89"/>
      <c r="R124" s="89"/>
      <c r="S124" s="89"/>
      <c r="T124" s="89"/>
      <c r="U124" s="356"/>
      <c r="W124" s="118" t="e">
        <f>VLOOKUP($Z124,#REF!,6,FALSE)</f>
        <v>#REF!</v>
      </c>
      <c r="X124" s="118" t="e">
        <f>VLOOKUP($Z124,#REF!,7,FALSE)</f>
        <v>#REF!</v>
      </c>
      <c r="Z124" s="191" t="s">
        <v>1917</v>
      </c>
    </row>
    <row r="125" spans="1:26" outlineLevel="1">
      <c r="A125" s="718"/>
      <c r="B125" s="720"/>
      <c r="C125" s="89"/>
      <c r="D125" s="118"/>
      <c r="E125" s="89"/>
      <c r="F125" s="89"/>
      <c r="G125" s="89"/>
      <c r="H125" s="89"/>
      <c r="I125" s="89"/>
      <c r="J125" s="717"/>
      <c r="L125" s="718"/>
      <c r="M125" s="1127" t="s">
        <v>3465</v>
      </c>
      <c r="N125" s="89">
        <v>3265.5</v>
      </c>
      <c r="O125" s="118" t="s">
        <v>11</v>
      </c>
      <c r="P125" s="89"/>
      <c r="Q125" s="89"/>
      <c r="R125" s="89"/>
      <c r="S125" s="89"/>
      <c r="T125" s="89"/>
      <c r="U125" s="356"/>
      <c r="W125" s="118" t="e">
        <f>VLOOKUP($Z125,#REF!,6,FALSE)</f>
        <v>#REF!</v>
      </c>
      <c r="X125" s="118" t="e">
        <f>VLOOKUP($Z125,#REF!,7,FALSE)</f>
        <v>#REF!</v>
      </c>
      <c r="Z125" s="191" t="s">
        <v>1918</v>
      </c>
    </row>
    <row r="126" spans="1:26" outlineLevel="1">
      <c r="A126" s="718"/>
      <c r="B126" s="720"/>
      <c r="C126" s="89"/>
      <c r="D126" s="118"/>
      <c r="E126" s="89"/>
      <c r="F126" s="89"/>
      <c r="G126" s="89"/>
      <c r="H126" s="89"/>
      <c r="I126" s="89"/>
      <c r="J126" s="356"/>
      <c r="L126" s="718"/>
      <c r="M126" s="1127" t="s">
        <v>3468</v>
      </c>
      <c r="N126" s="89">
        <v>1368.15</v>
      </c>
      <c r="O126" s="118" t="s">
        <v>1094</v>
      </c>
      <c r="P126" s="89"/>
      <c r="Q126" s="89"/>
      <c r="R126" s="89"/>
      <c r="S126" s="89"/>
      <c r="T126" s="89"/>
      <c r="U126" s="356"/>
      <c r="W126" s="118" t="s">
        <v>3132</v>
      </c>
      <c r="X126" s="118" t="e">
        <f>VLOOKUP($Z126,#REF!,7,FALSE)</f>
        <v>#REF!</v>
      </c>
      <c r="Z126" s="191" t="s">
        <v>1921</v>
      </c>
    </row>
    <row r="127" spans="1:26" outlineLevel="1">
      <c r="A127" s="714"/>
      <c r="B127" s="720"/>
      <c r="C127" s="89"/>
      <c r="D127" s="118"/>
      <c r="E127" s="89"/>
      <c r="F127" s="89"/>
      <c r="G127" s="89"/>
      <c r="H127" s="89"/>
      <c r="I127" s="89"/>
      <c r="J127" s="717"/>
      <c r="K127" s="733"/>
      <c r="L127" s="714"/>
      <c r="M127" s="1127" t="s">
        <v>3485</v>
      </c>
      <c r="N127" s="89">
        <v>12.600000000000001</v>
      </c>
      <c r="O127" s="118" t="s">
        <v>11</v>
      </c>
      <c r="P127" s="89"/>
      <c r="Q127" s="89"/>
      <c r="R127" s="89"/>
      <c r="S127" s="89"/>
      <c r="T127" s="89"/>
      <c r="U127" s="356"/>
      <c r="W127" s="118" t="e">
        <f>VLOOKUP($Z127,#REF!,6,FALSE)</f>
        <v>#REF!</v>
      </c>
      <c r="X127" s="118" t="e">
        <f>VLOOKUP($Z127,#REF!,7,FALSE)</f>
        <v>#REF!</v>
      </c>
      <c r="Y127" s="733"/>
      <c r="Z127" s="191" t="s">
        <v>3193</v>
      </c>
    </row>
    <row r="128" spans="1:26" outlineLevel="1">
      <c r="A128" s="714"/>
      <c r="B128" s="720"/>
      <c r="C128" s="89"/>
      <c r="D128" s="118"/>
      <c r="E128" s="89"/>
      <c r="F128" s="89"/>
      <c r="G128" s="89"/>
      <c r="H128" s="89"/>
      <c r="I128" s="89"/>
      <c r="J128" s="723"/>
      <c r="K128" s="733"/>
      <c r="L128" s="714"/>
      <c r="M128" s="1126" t="s">
        <v>3474</v>
      </c>
      <c r="N128" s="89"/>
      <c r="O128" s="118"/>
      <c r="P128" s="130"/>
      <c r="Q128" s="89"/>
      <c r="R128" s="130"/>
      <c r="S128" s="89"/>
      <c r="T128" s="89"/>
      <c r="U128" s="723"/>
      <c r="V128" s="733"/>
      <c r="W128" s="118"/>
      <c r="X128" s="118"/>
      <c r="Y128" s="733"/>
      <c r="Z128" s="191"/>
    </row>
    <row r="129" spans="1:26" outlineLevel="1">
      <c r="A129" s="714"/>
      <c r="B129" s="720"/>
      <c r="C129" s="89"/>
      <c r="D129" s="118"/>
      <c r="E129" s="89"/>
      <c r="F129" s="89"/>
      <c r="G129" s="89"/>
      <c r="H129" s="89"/>
      <c r="I129" s="89"/>
      <c r="J129" s="734"/>
      <c r="K129" s="733"/>
      <c r="L129" s="714"/>
      <c r="M129" s="1127" t="s">
        <v>1127</v>
      </c>
      <c r="N129" s="89">
        <v>206.85000000000002</v>
      </c>
      <c r="O129" s="118" t="s">
        <v>12</v>
      </c>
      <c r="P129" s="89"/>
      <c r="Q129" s="89"/>
      <c r="R129" s="89"/>
      <c r="S129" s="89"/>
      <c r="T129" s="89"/>
      <c r="U129" s="356"/>
      <c r="W129" s="118" t="s">
        <v>3132</v>
      </c>
      <c r="X129" s="118" t="e">
        <f>VLOOKUP($Z129,#REF!,7,FALSE)</f>
        <v>#REF!</v>
      </c>
      <c r="Y129" s="733"/>
      <c r="Z129" s="191" t="s">
        <v>1926</v>
      </c>
    </row>
    <row r="130" spans="1:26" outlineLevel="1">
      <c r="A130" s="714"/>
      <c r="B130" s="720"/>
      <c r="C130" s="89"/>
      <c r="D130" s="118"/>
      <c r="E130" s="89"/>
      <c r="F130" s="89"/>
      <c r="G130" s="89"/>
      <c r="H130" s="89"/>
      <c r="I130" s="89"/>
      <c r="J130" s="356"/>
      <c r="K130" s="733"/>
      <c r="L130" s="714"/>
      <c r="M130" s="1126" t="s">
        <v>3475</v>
      </c>
      <c r="N130" s="89"/>
      <c r="O130" s="118"/>
      <c r="P130" s="130"/>
      <c r="Q130" s="89"/>
      <c r="R130" s="130"/>
      <c r="S130" s="89"/>
      <c r="T130" s="89"/>
      <c r="U130" s="356"/>
      <c r="V130" s="733"/>
      <c r="W130" s="118"/>
      <c r="X130" s="118"/>
      <c r="Y130" s="733"/>
      <c r="Z130" s="191"/>
    </row>
    <row r="131" spans="1:26" outlineLevel="1">
      <c r="A131" s="718"/>
      <c r="B131" s="720"/>
      <c r="C131" s="89"/>
      <c r="D131" s="118"/>
      <c r="E131" s="89"/>
      <c r="F131" s="89"/>
      <c r="G131" s="89"/>
      <c r="H131" s="89"/>
      <c r="I131" s="89"/>
      <c r="J131" s="356"/>
      <c r="K131" s="733"/>
      <c r="L131" s="718"/>
      <c r="M131" s="1127" t="s">
        <v>1129</v>
      </c>
      <c r="N131" s="89">
        <v>905.1</v>
      </c>
      <c r="O131" s="118" t="s">
        <v>12</v>
      </c>
      <c r="P131" s="89"/>
      <c r="Q131" s="89"/>
      <c r="R131" s="89"/>
      <c r="S131" s="89"/>
      <c r="T131" s="89"/>
      <c r="U131" s="356"/>
      <c r="W131" s="118" t="e">
        <f>VLOOKUP($Z131,#REF!,6,FALSE)</f>
        <v>#REF!</v>
      </c>
      <c r="X131" s="118" t="e">
        <f>VLOOKUP($Z131,#REF!,7,FALSE)</f>
        <v>#REF!</v>
      </c>
      <c r="Y131" s="733"/>
      <c r="Z131" s="191" t="s">
        <v>1928</v>
      </c>
    </row>
    <row r="132" spans="1:26" outlineLevel="1">
      <c r="A132" s="714"/>
      <c r="B132" s="715"/>
      <c r="C132" s="89"/>
      <c r="D132" s="118"/>
      <c r="E132" s="130"/>
      <c r="F132" s="130"/>
      <c r="G132" s="130"/>
      <c r="H132" s="130"/>
      <c r="I132" s="130"/>
      <c r="J132" s="723"/>
      <c r="K132" s="733"/>
      <c r="L132" s="714"/>
      <c r="M132" s="1126" t="s">
        <v>3476</v>
      </c>
      <c r="N132" s="89">
        <v>31.77</v>
      </c>
      <c r="O132" s="118" t="s">
        <v>12</v>
      </c>
      <c r="P132" s="89"/>
      <c r="Q132" s="89"/>
      <c r="R132" s="89"/>
      <c r="S132" s="89"/>
      <c r="T132" s="89"/>
      <c r="U132" s="356"/>
      <c r="W132" s="118" t="e">
        <f>VLOOKUP($Z132,#REF!,6,FALSE)</f>
        <v>#REF!</v>
      </c>
      <c r="X132" s="118" t="e">
        <f>VLOOKUP($Z132,#REF!,7,FALSE)</f>
        <v>#REF!</v>
      </c>
      <c r="Y132" s="733"/>
      <c r="Z132" s="191" t="s">
        <v>1933</v>
      </c>
    </row>
    <row r="133" spans="1:26" outlineLevel="1">
      <c r="A133" s="718"/>
      <c r="B133" s="720"/>
      <c r="C133" s="89"/>
      <c r="D133" s="118"/>
      <c r="E133" s="89"/>
      <c r="F133" s="89"/>
      <c r="G133" s="89"/>
      <c r="H133" s="89"/>
      <c r="I133" s="89"/>
      <c r="J133" s="735"/>
      <c r="K133" s="733"/>
      <c r="L133" s="718"/>
      <c r="M133" s="1127" t="s">
        <v>3477</v>
      </c>
      <c r="N133" s="89">
        <v>17.5</v>
      </c>
      <c r="O133" s="118" t="s">
        <v>12</v>
      </c>
      <c r="P133" s="89"/>
      <c r="Q133" s="89"/>
      <c r="R133" s="89"/>
      <c r="S133" s="89"/>
      <c r="T133" s="89"/>
      <c r="U133" s="356"/>
      <c r="W133" s="118" t="e">
        <f>VLOOKUP($Z133,#REF!,6,FALSE)</f>
        <v>#REF!</v>
      </c>
      <c r="X133" s="118" t="e">
        <f>VLOOKUP($Z133,#REF!,7,FALSE)</f>
        <v>#REF!</v>
      </c>
      <c r="Y133" s="733"/>
      <c r="Z133" s="191" t="s">
        <v>1934</v>
      </c>
    </row>
    <row r="134" spans="1:26" outlineLevel="1">
      <c r="A134" s="714"/>
      <c r="B134" s="720"/>
      <c r="C134" s="89"/>
      <c r="D134" s="118"/>
      <c r="E134" s="89"/>
      <c r="F134" s="89"/>
      <c r="G134" s="89"/>
      <c r="H134" s="89"/>
      <c r="I134" s="89"/>
      <c r="J134" s="735"/>
      <c r="K134" s="733"/>
      <c r="L134" s="714"/>
      <c r="M134" s="1127" t="s">
        <v>3545</v>
      </c>
      <c r="N134" s="89">
        <v>106.05000000000001</v>
      </c>
      <c r="O134" s="118" t="s">
        <v>1094</v>
      </c>
      <c r="P134" s="89"/>
      <c r="Q134" s="89"/>
      <c r="R134" s="89"/>
      <c r="S134" s="89"/>
      <c r="T134" s="89"/>
      <c r="U134" s="356"/>
      <c r="W134" s="118" t="e">
        <f>VLOOKUP($Z134,#REF!,6,FALSE)</f>
        <v>#REF!</v>
      </c>
      <c r="X134" s="118" t="e">
        <f>VLOOKUP($Z134,#REF!,7,FALSE)</f>
        <v>#REF!</v>
      </c>
      <c r="Y134" s="733"/>
      <c r="Z134" s="191" t="s">
        <v>1978</v>
      </c>
    </row>
    <row r="135" spans="1:26" outlineLevel="1">
      <c r="A135" s="714"/>
      <c r="B135" s="715"/>
      <c r="C135" s="89"/>
      <c r="D135" s="118"/>
      <c r="E135" s="130"/>
      <c r="F135" s="130"/>
      <c r="G135" s="130"/>
      <c r="H135" s="130"/>
      <c r="I135" s="130"/>
      <c r="J135" s="723"/>
      <c r="K135" s="733"/>
      <c r="L135" s="714"/>
      <c r="M135" s="1127" t="s">
        <v>1901</v>
      </c>
      <c r="N135" s="89">
        <v>117.60000000000001</v>
      </c>
      <c r="O135" s="118" t="s">
        <v>1094</v>
      </c>
      <c r="P135" s="89"/>
      <c r="Q135" s="89"/>
      <c r="R135" s="89"/>
      <c r="S135" s="89"/>
      <c r="T135" s="89"/>
      <c r="U135" s="356"/>
      <c r="W135" s="118" t="e">
        <f>VLOOKUP($Z135,#REF!,6,FALSE)</f>
        <v>#REF!</v>
      </c>
      <c r="X135" s="118" t="e">
        <f>VLOOKUP($Z135,#REF!,7,FALSE)</f>
        <v>#REF!</v>
      </c>
      <c r="Y135" s="733"/>
      <c r="Z135" s="191" t="s">
        <v>3215</v>
      </c>
    </row>
    <row r="136" spans="1:26" s="488" customFormat="1">
      <c r="A136" s="724"/>
      <c r="B136" s="725" t="s">
        <v>888</v>
      </c>
      <c r="C136" s="418"/>
      <c r="D136" s="724"/>
      <c r="E136" s="418"/>
      <c r="F136" s="418">
        <f>SUM(F122:F135)</f>
        <v>0</v>
      </c>
      <c r="G136" s="418"/>
      <c r="H136" s="418">
        <f>SUM(H122:H135)</f>
        <v>0</v>
      </c>
      <c r="I136" s="418">
        <f>SUM(I122:I135)</f>
        <v>0</v>
      </c>
      <c r="J136" s="726"/>
      <c r="L136" s="724"/>
      <c r="M136" s="1128" t="s">
        <v>888</v>
      </c>
      <c r="N136" s="418"/>
      <c r="O136" s="724"/>
      <c r="P136" s="418"/>
      <c r="Q136" s="418"/>
      <c r="R136" s="418"/>
      <c r="S136" s="418"/>
      <c r="T136" s="418"/>
      <c r="U136" s="726"/>
      <c r="W136" s="420"/>
      <c r="X136" s="420"/>
      <c r="Z136" s="475"/>
    </row>
    <row r="137" spans="1:26">
      <c r="A137" s="724"/>
      <c r="B137" s="725" t="s">
        <v>1372</v>
      </c>
      <c r="C137" s="418"/>
      <c r="D137" s="724"/>
      <c r="E137" s="418"/>
      <c r="F137" s="418">
        <f>+F120+F41+F136</f>
        <v>87637519.302765653</v>
      </c>
      <c r="G137" s="418"/>
      <c r="H137" s="418">
        <f>+H120+H41+H136</f>
        <v>12194564.36569104</v>
      </c>
      <c r="I137" s="418">
        <f>+I120+I41+I136</f>
        <v>99832083.668456674</v>
      </c>
      <c r="J137" s="726"/>
      <c r="L137" s="724"/>
      <c r="M137" s="1128" t="s">
        <v>1372</v>
      </c>
      <c r="N137" s="418"/>
      <c r="O137" s="724"/>
      <c r="P137" s="418"/>
      <c r="Q137" s="418"/>
      <c r="R137" s="418"/>
      <c r="S137" s="418"/>
      <c r="T137" s="418"/>
      <c r="U137" s="726"/>
      <c r="W137" s="420"/>
      <c r="X137" s="420"/>
      <c r="Z137" s="475"/>
    </row>
  </sheetData>
  <autoFilter ref="A1:AQ137" xr:uid="{00000000-0009-0000-0000-00000D000000}"/>
  <mergeCells count="21">
    <mergeCell ref="Z8:Z9"/>
    <mergeCell ref="W8:W9"/>
    <mergeCell ref="X8:X9"/>
    <mergeCell ref="L8:L9"/>
    <mergeCell ref="M8:M9"/>
    <mergeCell ref="L2:U2"/>
    <mergeCell ref="A8:A9"/>
    <mergeCell ref="A2:J2"/>
    <mergeCell ref="B8:B9"/>
    <mergeCell ref="C8:C9"/>
    <mergeCell ref="N8:N9"/>
    <mergeCell ref="O8:O9"/>
    <mergeCell ref="P8:Q8"/>
    <mergeCell ref="R8:S8"/>
    <mergeCell ref="T8:T9"/>
    <mergeCell ref="U8:U9"/>
    <mergeCell ref="D8:D9"/>
    <mergeCell ref="E8:F8"/>
    <mergeCell ref="G8:H8"/>
    <mergeCell ref="I8:I9"/>
    <mergeCell ref="J8:J9"/>
  </mergeCells>
  <phoneticPr fontId="57" type="noConversion"/>
  <pageMargins left="0.51181102362204722" right="0.51181102362204722" top="0.51181102362204722" bottom="0.51181102362204722" header="0.31496062992125984" footer="0.31496062992125984"/>
  <pageSetup paperSize="9" scale="41" fitToHeight="0" orientation="portrait" r:id="rId1"/>
  <headerFooter>
    <oddHeader>&amp;Rแบบ ปร.4 (ก) แผ่นที่ 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 tint="0.39997558519241921"/>
    <pageSetUpPr fitToPage="1"/>
  </sheetPr>
  <dimension ref="A1:D32"/>
  <sheetViews>
    <sheetView view="pageBreakPreview" zoomScale="70" zoomScaleNormal="70" zoomScaleSheetLayoutView="70" workbookViewId="0">
      <selection sqref="A1:A4"/>
    </sheetView>
  </sheetViews>
  <sheetFormatPr defaultColWidth="11.375" defaultRowHeight="23.4"/>
  <cols>
    <col min="1" max="1" width="12" style="488" customWidth="1"/>
    <col min="2" max="2" width="80.625" style="488" customWidth="1"/>
    <col min="3" max="3" width="25.625" style="488" customWidth="1"/>
    <col min="4" max="4" width="18.625" style="488" customWidth="1"/>
    <col min="5" max="5" width="11.375" style="488" customWidth="1"/>
    <col min="6" max="16384" width="11.375" style="488"/>
  </cols>
  <sheetData>
    <row r="1" spans="1:4" s="376" customFormat="1" ht="24.6">
      <c r="A1" s="1170" t="s">
        <v>1451</v>
      </c>
      <c r="B1" s="387"/>
      <c r="C1" s="387"/>
      <c r="D1" s="387"/>
    </row>
    <row r="2" spans="1:4" s="376" customFormat="1" ht="24.6">
      <c r="A2" s="1170" t="s">
        <v>2356</v>
      </c>
      <c r="B2" s="387"/>
      <c r="C2" s="387"/>
      <c r="D2" s="387"/>
    </row>
    <row r="3" spans="1:4" s="376" customFormat="1" ht="24.6">
      <c r="A3" s="1170"/>
      <c r="B3" s="387"/>
      <c r="C3" s="387"/>
      <c r="D3" s="387" t="s">
        <v>2358</v>
      </c>
    </row>
    <row r="4" spans="1:4">
      <c r="A4" s="1170" t="s">
        <v>1122</v>
      </c>
      <c r="B4" s="178"/>
      <c r="C4" s="705"/>
      <c r="D4" s="705"/>
    </row>
    <row r="5" spans="1:4" s="707" customFormat="1">
      <c r="A5" s="525" t="s">
        <v>109</v>
      </c>
      <c r="B5" s="563" t="s">
        <v>0</v>
      </c>
      <c r="C5" s="706" t="s">
        <v>638</v>
      </c>
      <c r="D5" s="565" t="s">
        <v>1</v>
      </c>
    </row>
    <row r="6" spans="1:4" ht="24.6">
      <c r="A6" s="477">
        <v>1</v>
      </c>
      <c r="B6" s="1133" t="s">
        <v>1408</v>
      </c>
      <c r="C6" s="708"/>
      <c r="D6" s="654"/>
    </row>
    <row r="7" spans="1:4" ht="24.6">
      <c r="A7" s="477">
        <v>2</v>
      </c>
      <c r="B7" s="1133" t="s">
        <v>1409</v>
      </c>
      <c r="C7" s="709"/>
      <c r="D7" s="567"/>
    </row>
    <row r="8" spans="1:4" ht="24.6">
      <c r="A8" s="477">
        <v>3</v>
      </c>
      <c r="B8" s="1133" t="s">
        <v>1223</v>
      </c>
      <c r="C8" s="709"/>
      <c r="D8" s="567"/>
    </row>
    <row r="9" spans="1:4" ht="24.6">
      <c r="A9" s="477">
        <v>4</v>
      </c>
      <c r="B9" s="1133" t="s">
        <v>1410</v>
      </c>
      <c r="C9" s="709"/>
      <c r="D9" s="567"/>
    </row>
    <row r="10" spans="1:4" ht="24.6">
      <c r="A10" s="477">
        <v>5</v>
      </c>
      <c r="B10" s="1133" t="s">
        <v>1411</v>
      </c>
      <c r="C10" s="709"/>
      <c r="D10" s="567"/>
    </row>
    <row r="11" spans="1:4" ht="24.6">
      <c r="A11" s="477">
        <v>6</v>
      </c>
      <c r="B11" s="1133" t="s">
        <v>1412</v>
      </c>
      <c r="C11" s="709"/>
      <c r="D11" s="567"/>
    </row>
    <row r="12" spans="1:4" ht="24.6">
      <c r="A12" s="477">
        <v>7</v>
      </c>
      <c r="B12" s="1133" t="s">
        <v>1413</v>
      </c>
      <c r="C12" s="709"/>
      <c r="D12" s="567"/>
    </row>
    <row r="13" spans="1:4" ht="24.6">
      <c r="A13" s="477">
        <v>8</v>
      </c>
      <c r="B13" s="1133" t="s">
        <v>1121</v>
      </c>
      <c r="C13" s="709"/>
      <c r="D13" s="567"/>
    </row>
    <row r="14" spans="1:4" ht="24.6">
      <c r="A14" s="477">
        <v>9</v>
      </c>
      <c r="B14" s="1133" t="s">
        <v>1140</v>
      </c>
      <c r="C14" s="710"/>
      <c r="D14" s="567"/>
    </row>
    <row r="15" spans="1:4" ht="24.6">
      <c r="A15" s="477">
        <v>10</v>
      </c>
      <c r="B15" s="1133" t="s">
        <v>1182</v>
      </c>
      <c r="C15" s="710"/>
      <c r="D15" s="567"/>
    </row>
    <row r="16" spans="1:4" ht="24.6">
      <c r="A16" s="477">
        <v>11</v>
      </c>
      <c r="B16" s="1133" t="s">
        <v>1302</v>
      </c>
      <c r="C16" s="710"/>
      <c r="D16" s="567"/>
    </row>
    <row r="17" spans="1:4" ht="24.6">
      <c r="A17" s="477">
        <v>12</v>
      </c>
      <c r="B17" s="1133" t="s">
        <v>1107</v>
      </c>
      <c r="C17" s="710"/>
      <c r="D17" s="567"/>
    </row>
    <row r="18" spans="1:4" ht="24.6">
      <c r="A18" s="424">
        <v>13</v>
      </c>
      <c r="B18" s="1133" t="s">
        <v>1355</v>
      </c>
      <c r="C18" s="710"/>
      <c r="D18" s="567"/>
    </row>
    <row r="19" spans="1:4" ht="24.6">
      <c r="A19" s="424">
        <v>14</v>
      </c>
      <c r="B19" s="1133" t="s">
        <v>1890</v>
      </c>
      <c r="C19" s="710"/>
      <c r="D19" s="567"/>
    </row>
    <row r="20" spans="1:4" ht="24.6">
      <c r="A20" s="424"/>
      <c r="B20" s="568"/>
      <c r="C20" s="710"/>
      <c r="D20" s="567"/>
    </row>
    <row r="21" spans="1:4" ht="24.6">
      <c r="A21" s="424"/>
      <c r="B21" s="568"/>
      <c r="C21" s="710"/>
      <c r="D21" s="567"/>
    </row>
    <row r="22" spans="1:4" ht="24.6">
      <c r="A22" s="424"/>
      <c r="B22" s="568"/>
      <c r="C22" s="710"/>
      <c r="D22" s="567"/>
    </row>
    <row r="23" spans="1:4" ht="24.6">
      <c r="A23" s="424"/>
      <c r="B23" s="568"/>
      <c r="C23" s="710"/>
      <c r="D23" s="567"/>
    </row>
    <row r="24" spans="1:4" ht="24.6">
      <c r="A24" s="424"/>
      <c r="B24" s="568"/>
      <c r="C24" s="710"/>
      <c r="D24" s="567"/>
    </row>
    <row r="25" spans="1:4" ht="24.6">
      <c r="A25" s="424"/>
      <c r="B25" s="568"/>
      <c r="C25" s="710"/>
      <c r="D25" s="478"/>
    </row>
    <row r="26" spans="1:4" ht="24.6">
      <c r="A26" s="424"/>
      <c r="B26" s="568"/>
      <c r="C26" s="710"/>
      <c r="D26" s="478"/>
    </row>
    <row r="27" spans="1:4" ht="24.6">
      <c r="A27" s="424"/>
      <c r="B27" s="711"/>
      <c r="C27" s="710"/>
      <c r="D27" s="478"/>
    </row>
    <row r="28" spans="1:4">
      <c r="A28" s="712"/>
      <c r="B28" s="713"/>
      <c r="C28" s="53"/>
      <c r="D28" s="714"/>
    </row>
    <row r="29" spans="1:4" ht="24" thickBot="1">
      <c r="A29" s="588"/>
      <c r="B29" s="589" t="s">
        <v>1378</v>
      </c>
      <c r="C29" s="576"/>
      <c r="D29" s="577"/>
    </row>
    <row r="30" spans="1:4" ht="24" thickTop="1"/>
    <row r="31" spans="1:4" ht="24.6">
      <c r="C31" s="186"/>
    </row>
    <row r="32" spans="1:4" ht="24.6">
      <c r="C32" s="186"/>
    </row>
  </sheetData>
  <pageMargins left="0.5" right="0.5" top="0.5" bottom="0.5" header="0.3" footer="0.3"/>
  <pageSetup paperSize="9" scale="73" fitToHeight="0" orientation="portrait" r:id="rId1"/>
  <headerFooter>
    <oddHeader>&amp;Rแบบ ปร.4 (ก) แผ่นที่ 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40</vt:i4>
      </vt:variant>
      <vt:variant>
        <vt:lpstr>ช่วงที่มีชื่อ</vt:lpstr>
      </vt:variant>
      <vt:variant>
        <vt:i4>76</vt:i4>
      </vt:variant>
    </vt:vector>
  </HeadingPairs>
  <TitlesOfParts>
    <vt:vector size="116" baseType="lpstr">
      <vt:lpstr>Factor</vt:lpstr>
      <vt:lpstr>ปร. 6</vt:lpstr>
      <vt:lpstr>ปร.5 (ก) </vt:lpstr>
      <vt:lpstr>ปร. 5(ข)</vt:lpstr>
      <vt:lpstr>ปร 4. (ข)</vt:lpstr>
      <vt:lpstr>ปร.4 ( พ ) (2)</vt:lpstr>
      <vt:lpstr>1.ปะหน้าโครงสร้าง</vt:lpstr>
      <vt:lpstr>1.โครงสร้าง</vt:lpstr>
      <vt:lpstr>2.ปะหน้าสถาปัตย์</vt:lpstr>
      <vt:lpstr>2.สถาปัตย์</vt:lpstr>
      <vt:lpstr>3.ปะหน้าประปา</vt:lpstr>
      <vt:lpstr>3.ประปา</vt:lpstr>
      <vt:lpstr>4.ปะหน้าไฟฟ้า</vt:lpstr>
      <vt:lpstr>4.ไฟฟ้า</vt:lpstr>
      <vt:lpstr>5.ปะหน้าดับเพลิง</vt:lpstr>
      <vt:lpstr>5.ดับเพลิง</vt:lpstr>
      <vt:lpstr>6.ปะหน้าปรับอากาศ</vt:lpstr>
      <vt:lpstr>6.ปรับอากาศ</vt:lpstr>
      <vt:lpstr>7.ปะหน้าลิฟท์</vt:lpstr>
      <vt:lpstr>7.ลิฟท์</vt:lpstr>
      <vt:lpstr>8.ปะหน้าโยธา</vt:lpstr>
      <vt:lpstr>8.โยธา</vt:lpstr>
      <vt:lpstr>9.ปะหน้าภูมิ</vt:lpstr>
      <vt:lpstr>9.ภูมิ</vt:lpstr>
      <vt:lpstr>10.ปะหน้ารื้อถอน</vt:lpstr>
      <vt:lpstr>10.รื้อถอน</vt:lpstr>
      <vt:lpstr>11.ปะหน้าถมดิน</vt:lpstr>
      <vt:lpstr>11.ถมดิน</vt:lpstr>
      <vt:lpstr>12. ปะหน้าพลังงานทดแทน</vt:lpstr>
      <vt:lpstr>12.พลังงานทดแทน</vt:lpstr>
      <vt:lpstr>13. ปะหน้าคอมพิวเตอร์</vt:lpstr>
      <vt:lpstr>13.คอมพิวเตอร์</vt:lpstr>
      <vt:lpstr>14.ปะหน้าสระ</vt:lpstr>
      <vt:lpstr>14.สระ</vt:lpstr>
      <vt:lpstr>15. ปะหน้าอัจฉริยะ</vt:lpstr>
      <vt:lpstr>15.อัจฉริยะ</vt:lpstr>
      <vt:lpstr>16. ปะหน้า ERV</vt:lpstr>
      <vt:lpstr>16.ERV</vt:lpstr>
      <vt:lpstr>17. ปะหน้า ทดสอบ</vt:lpstr>
      <vt:lpstr>17.ทดสอบ</vt:lpstr>
      <vt:lpstr>'1.โครงสร้าง'!Print_Area</vt:lpstr>
      <vt:lpstr>'1.ปะหน้าโครงสร้าง'!Print_Area</vt:lpstr>
      <vt:lpstr>'10.ปะหน้ารื้อถอน'!Print_Area</vt:lpstr>
      <vt:lpstr>'10.รื้อถอน'!Print_Area</vt:lpstr>
      <vt:lpstr>'11.ถมดิน'!Print_Area</vt:lpstr>
      <vt:lpstr>'11.ปะหน้าถมดิน'!Print_Area</vt:lpstr>
      <vt:lpstr>'12. ปะหน้าพลังงานทดแทน'!Print_Area</vt:lpstr>
      <vt:lpstr>'12.พลังงานทดแทน'!Print_Area</vt:lpstr>
      <vt:lpstr>'13. ปะหน้าคอมพิวเตอร์'!Print_Area</vt:lpstr>
      <vt:lpstr>'13.คอมพิวเตอร์'!Print_Area</vt:lpstr>
      <vt:lpstr>'14.ปะหน้าสระ'!Print_Area</vt:lpstr>
      <vt:lpstr>'14.สระ'!Print_Area</vt:lpstr>
      <vt:lpstr>'15. ปะหน้าอัจฉริยะ'!Print_Area</vt:lpstr>
      <vt:lpstr>'15.อัจฉริยะ'!Print_Area</vt:lpstr>
      <vt:lpstr>'16. ปะหน้า ERV'!Print_Area</vt:lpstr>
      <vt:lpstr>'16.ERV'!Print_Area</vt:lpstr>
      <vt:lpstr>'17. ปะหน้า ทดสอบ'!Print_Area</vt:lpstr>
      <vt:lpstr>'17.ทดสอบ'!Print_Area</vt:lpstr>
      <vt:lpstr>'2.ปะหน้าสถาปัตย์'!Print_Area</vt:lpstr>
      <vt:lpstr>'2.สถาปัตย์'!Print_Area</vt:lpstr>
      <vt:lpstr>'3.ประปา'!Print_Area</vt:lpstr>
      <vt:lpstr>'3.ปะหน้าประปา'!Print_Area</vt:lpstr>
      <vt:lpstr>'4.ปะหน้าไฟฟ้า'!Print_Area</vt:lpstr>
      <vt:lpstr>'4.ไฟฟ้า'!Print_Area</vt:lpstr>
      <vt:lpstr>'5.ดับเพลิง'!Print_Area</vt:lpstr>
      <vt:lpstr>'5.ปะหน้าดับเพลิง'!Print_Area</vt:lpstr>
      <vt:lpstr>'6.ปรับอากาศ'!Print_Area</vt:lpstr>
      <vt:lpstr>'6.ปะหน้าปรับอากาศ'!Print_Area</vt:lpstr>
      <vt:lpstr>'7.ปะหน้าลิฟท์'!Print_Area</vt:lpstr>
      <vt:lpstr>'7.ลิฟท์'!Print_Area</vt:lpstr>
      <vt:lpstr>'8.ปะหน้าโยธา'!Print_Area</vt:lpstr>
      <vt:lpstr>'8.โยธา'!Print_Area</vt:lpstr>
      <vt:lpstr>'9.ปะหน้าภูมิ'!Print_Area</vt:lpstr>
      <vt:lpstr>'9.ภูมิ'!Print_Area</vt:lpstr>
      <vt:lpstr>Factor!Print_Area</vt:lpstr>
      <vt:lpstr>'ปร 4. (ข)'!Print_Area</vt:lpstr>
      <vt:lpstr>'ปร. 5(ข)'!Print_Area</vt:lpstr>
      <vt:lpstr>'ปร. 6'!Print_Area</vt:lpstr>
      <vt:lpstr>'ปร.4 ( พ ) (2)'!Print_Area</vt:lpstr>
      <vt:lpstr>'1.โครงสร้าง'!Print_Titles</vt:lpstr>
      <vt:lpstr>'1.ปะหน้าโครงสร้าง'!Print_Titles</vt:lpstr>
      <vt:lpstr>'10.ปะหน้ารื้อถอน'!Print_Titles</vt:lpstr>
      <vt:lpstr>'10.รื้อถอน'!Print_Titles</vt:lpstr>
      <vt:lpstr>'11.ถมดิน'!Print_Titles</vt:lpstr>
      <vt:lpstr>'11.ปะหน้าถมดิน'!Print_Titles</vt:lpstr>
      <vt:lpstr>'12. ปะหน้าพลังงานทดแทน'!Print_Titles</vt:lpstr>
      <vt:lpstr>'12.พลังงานทดแทน'!Print_Titles</vt:lpstr>
      <vt:lpstr>'13. ปะหน้าคอมพิวเตอร์'!Print_Titles</vt:lpstr>
      <vt:lpstr>'13.คอมพิวเตอร์'!Print_Titles</vt:lpstr>
      <vt:lpstr>'14.ปะหน้าสระ'!Print_Titles</vt:lpstr>
      <vt:lpstr>'14.สระ'!Print_Titles</vt:lpstr>
      <vt:lpstr>'15. ปะหน้าอัจฉริยะ'!Print_Titles</vt:lpstr>
      <vt:lpstr>'15.อัจฉริยะ'!Print_Titles</vt:lpstr>
      <vt:lpstr>'16. ปะหน้า ERV'!Print_Titles</vt:lpstr>
      <vt:lpstr>'16.ERV'!Print_Titles</vt:lpstr>
      <vt:lpstr>'17. ปะหน้า ทดสอบ'!Print_Titles</vt:lpstr>
      <vt:lpstr>'17.ทดสอบ'!Print_Titles</vt:lpstr>
      <vt:lpstr>'2.ปะหน้าสถาปัตย์'!Print_Titles</vt:lpstr>
      <vt:lpstr>'2.สถาปัตย์'!Print_Titles</vt:lpstr>
      <vt:lpstr>'3.ประปา'!Print_Titles</vt:lpstr>
      <vt:lpstr>'3.ปะหน้าประปา'!Print_Titles</vt:lpstr>
      <vt:lpstr>'4.ปะหน้าไฟฟ้า'!Print_Titles</vt:lpstr>
      <vt:lpstr>'4.ไฟฟ้า'!Print_Titles</vt:lpstr>
      <vt:lpstr>'5.ดับเพลิง'!Print_Titles</vt:lpstr>
      <vt:lpstr>'5.ปะหน้าดับเพลิง'!Print_Titles</vt:lpstr>
      <vt:lpstr>'6.ปรับอากาศ'!Print_Titles</vt:lpstr>
      <vt:lpstr>'6.ปะหน้าปรับอากาศ'!Print_Titles</vt:lpstr>
      <vt:lpstr>'7.ปะหน้าลิฟท์'!Print_Titles</vt:lpstr>
      <vt:lpstr>'7.ลิฟท์'!Print_Titles</vt:lpstr>
      <vt:lpstr>'8.ปะหน้าโยธา'!Print_Titles</vt:lpstr>
      <vt:lpstr>'8.โยธา'!Print_Titles</vt:lpstr>
      <vt:lpstr>'9.ปะหน้าภูมิ'!Print_Titles</vt:lpstr>
      <vt:lpstr>'9.ภูมิ'!Print_Titles</vt:lpstr>
      <vt:lpstr>Factor!Print_Titles</vt:lpstr>
      <vt:lpstr>'ปร 4. (ข)'!Print_Titles</vt:lpstr>
      <vt:lpstr>'ปร.4 ( พ ) (2)'!Print_Titles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Suchada</dc:creator>
  <cp:lastModifiedBy>admin</cp:lastModifiedBy>
  <cp:lastPrinted>2026-05-09T06:40:08Z</cp:lastPrinted>
  <dcterms:created xsi:type="dcterms:W3CDTF">2016-03-08T17:37:17Z</dcterms:created>
  <dcterms:modified xsi:type="dcterms:W3CDTF">2026-05-09T12:06:33Z</dcterms:modified>
</cp:coreProperties>
</file>